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599"/>
  </bookViews>
  <sheets>
    <sheet name="ANAL" sheetId="1" r:id="rId1"/>
    <sheet name="EARNINGS" sheetId="2" r:id="rId2"/>
    <sheet name="revenues" sheetId="3" r:id="rId3"/>
    <sheet name="cos" sheetId="14" r:id="rId4"/>
    <sheet name="ROE" sheetId="10" r:id="rId5"/>
    <sheet name="DCF" sheetId="4" r:id="rId6"/>
    <sheet name="assumptions" sheetId="5" r:id="rId7"/>
    <sheet name="interest" sheetId="11" r:id="rId8"/>
    <sheet name="loan" sheetId="12" r:id="rId9"/>
    <sheet name="Loanschd" sheetId="13" r:id="rId10"/>
    <sheet name="loadfac" sheetId="6" r:id="rId11"/>
    <sheet name="forwcurv" sheetId="7" r:id="rId12"/>
    <sheet name="chart" sheetId="9" r:id="rId13"/>
    <sheet name="RF" sheetId="2" r:id="rId14"/>
  </sheets>
  <externalReferences>
    <externalReference r:id="rId15"/>
    <externalReference r:id="rId16"/>
    <externalReference r:id="rId17"/>
    <externalReference r:id="rId18"/>
  </externalReferences>
  <definedNames>
    <definedName name="_Table2_In1" hidden="1">DCF!$B$63:$B$63</definedName>
    <definedName name="_Table2_In2" hidden="1">DCF!$C$18:$C$18</definedName>
    <definedName name="_Table2_Out" hidden="1">DCF!$C$67:$D$70</definedName>
    <definedName name="_xlnm.Print_Area" localSheetId="0">ANAL!$A$1:$I$64</definedName>
    <definedName name="_xlnm.Print_Area" localSheetId="6">assumptions!$A$1:$Q$49</definedName>
    <definedName name="_xlnm.Print_Area" localSheetId="3">cos!$A$1:$M$76</definedName>
    <definedName name="_xlnm.Print_Area" localSheetId="11">forwcurv!$G$9:$T$27</definedName>
    <definedName name="_xlnm.Print_Area" localSheetId="10">loadfac!$A$19:$P$57</definedName>
    <definedName name="_xlnm.Print_Area" localSheetId="9">Loanschd!$A$1:$C$17</definedName>
    <definedName name="_xlnm.Print_Area" localSheetId="13">RF!$AB$1005:$AF$1012</definedName>
    <definedName name="_xlnm.Print_Titles" localSheetId="0">ANAL!$1:$3</definedName>
    <definedName name="_xlnm.Print_Titles" localSheetId="3">cos!$A:$B,cos!$1:$5</definedName>
    <definedName name="solver_adj" localSheetId="3" hidden="1">cos!$D$8:$R$8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hs1" localSheetId="3" hidden="1">cos!$D$14</definedName>
    <definedName name="solver_lhs10" localSheetId="3" hidden="1">cos!$D$14</definedName>
    <definedName name="solver_lhs11" localSheetId="3" hidden="1">cos!$D$14</definedName>
    <definedName name="solver_lhs12" localSheetId="3" hidden="1">cos!$D$14</definedName>
    <definedName name="solver_lhs13" localSheetId="3" hidden="1">cos!$D$14</definedName>
    <definedName name="solver_lhs14" localSheetId="3" hidden="1">cos!$D$14</definedName>
    <definedName name="solver_lhs15" localSheetId="3" hidden="1">cos!$S$9</definedName>
    <definedName name="solver_lhs16" localSheetId="3" hidden="1">cos!$D$14</definedName>
    <definedName name="solver_lhs17" localSheetId="3" hidden="1">cos!$D$14</definedName>
    <definedName name="solver_lhs18" localSheetId="3" hidden="1">cos!$D$14</definedName>
    <definedName name="solver_lhs19" localSheetId="3" hidden="1">cos!$D$14</definedName>
    <definedName name="solver_lhs2" localSheetId="3" hidden="1">cos!$D$14</definedName>
    <definedName name="solver_lhs20" localSheetId="3" hidden="1">cos!$S$9</definedName>
    <definedName name="solver_lhs21" localSheetId="3" hidden="1">cos!$S$9</definedName>
    <definedName name="solver_lhs3" localSheetId="3" hidden="1">cos!$D$14</definedName>
    <definedName name="solver_lhs4" localSheetId="3" hidden="1">cos!$D$14</definedName>
    <definedName name="solver_lhs5" localSheetId="3" hidden="1">cos!$D$14</definedName>
    <definedName name="solver_lhs6" localSheetId="3" hidden="1">cos!$D$14</definedName>
    <definedName name="solver_lhs7" localSheetId="3" hidden="1">cos!$D$14</definedName>
    <definedName name="solver_lhs8" localSheetId="3" hidden="1">cos!$D$14</definedName>
    <definedName name="solver_lhs9" localSheetId="3" hidden="1">cos!$D$14</definedName>
    <definedName name="solver_lin" localSheetId="3" hidden="1">2</definedName>
    <definedName name="solver_neg" localSheetId="3" hidden="1">2</definedName>
    <definedName name="solver_num" localSheetId="3" hidden="1">15</definedName>
    <definedName name="solver_nwt" localSheetId="3" hidden="1">1</definedName>
    <definedName name="solver_opt" localSheetId="3" hidden="1">cos!$S$9</definedName>
    <definedName name="solver_pre" localSheetId="3" hidden="1">0.000001</definedName>
    <definedName name="solver_rel1" localSheetId="3" hidden="1">2</definedName>
    <definedName name="solver_rel10" localSheetId="3" hidden="1">2</definedName>
    <definedName name="solver_rel11" localSheetId="3" hidden="1">2</definedName>
    <definedName name="solver_rel12" localSheetId="3" hidden="1">2</definedName>
    <definedName name="solver_rel13" localSheetId="3" hidden="1">2</definedName>
    <definedName name="solver_rel14" localSheetId="3" hidden="1">2</definedName>
    <definedName name="solver_rel15" localSheetId="3" hidden="1">2</definedName>
    <definedName name="solver_rel16" localSheetId="3" hidden="1">2</definedName>
    <definedName name="solver_rel17" localSheetId="3" hidden="1">2</definedName>
    <definedName name="solver_rel18" localSheetId="3" hidden="1">2</definedName>
    <definedName name="solver_rel19" localSheetId="3" hidden="1">2</definedName>
    <definedName name="solver_rel2" localSheetId="3" hidden="1">2</definedName>
    <definedName name="solver_rel20" localSheetId="3" hidden="1">2</definedName>
    <definedName name="solver_rel21" localSheetId="3" hidden="1">2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el6" localSheetId="3" hidden="1">2</definedName>
    <definedName name="solver_rel7" localSheetId="3" hidden="1">2</definedName>
    <definedName name="solver_rel8" localSheetId="3" hidden="1">2</definedName>
    <definedName name="solver_rel9" localSheetId="3" hidden="1">2</definedName>
    <definedName name="solver_rhs1" localSheetId="3" hidden="1">cos!$E$14</definedName>
    <definedName name="solver_rhs10" localSheetId="3" hidden="1">cos!$N$14</definedName>
    <definedName name="solver_rhs11" localSheetId="3" hidden="1">cos!$O$14</definedName>
    <definedName name="solver_rhs12" localSheetId="3" hidden="1">cos!$P$14</definedName>
    <definedName name="solver_rhs13" localSheetId="3" hidden="1">cos!$Q$14</definedName>
    <definedName name="solver_rhs14" localSheetId="3" hidden="1">cos!$R$14</definedName>
    <definedName name="solver_rhs15" localSheetId="3" hidden="1">cos!$R$28</definedName>
    <definedName name="solver_rhs16" localSheetId="3" hidden="1">cos!#REF!</definedName>
    <definedName name="solver_rhs17" localSheetId="3" hidden="1">cos!#REF!</definedName>
    <definedName name="solver_rhs18" localSheetId="3" hidden="1">cos!$O$14</definedName>
    <definedName name="solver_rhs19" localSheetId="3" hidden="1">cos!#REF!</definedName>
    <definedName name="solver_rhs2" localSheetId="3" hidden="1">cos!$F$14</definedName>
    <definedName name="solver_rhs20" localSheetId="3" hidden="1">cos!#REF!</definedName>
    <definedName name="solver_rhs21" localSheetId="3" hidden="1">cos!#REF!</definedName>
    <definedName name="solver_rhs3" localSheetId="3" hidden="1">cos!$G$14</definedName>
    <definedName name="solver_rhs4" localSheetId="3" hidden="1">cos!$H$14</definedName>
    <definedName name="solver_rhs5" localSheetId="3" hidden="1">cos!$I$14</definedName>
    <definedName name="solver_rhs6" localSheetId="3" hidden="1">cos!$J$14</definedName>
    <definedName name="solver_rhs7" localSheetId="3" hidden="1">cos!$K$14</definedName>
    <definedName name="solver_rhs8" localSheetId="3" hidden="1">cos!$L$14</definedName>
    <definedName name="solver_rhs9" localSheetId="3" hidden="1">cos!$M$14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0.3677</definedName>
    <definedName name="ZA0" localSheetId="5">"Crystal Ball Data : Ver. 4.0.3"</definedName>
    <definedName name="ZA0" localSheetId="11">"Crystal Ball Data : Ver. 4.0.3"</definedName>
    <definedName name="ZA0" localSheetId="7">"Crystal Ball Data : Ver. 4.0.3"</definedName>
    <definedName name="ZA0" localSheetId="10">"Crystal Ball Data : Ver. 4.0.3"</definedName>
    <definedName name="ZA0" localSheetId="8">"Crystal Ball Data : Ver. 4.0.3"</definedName>
    <definedName name="ZA0" localSheetId="9">"Crystal Ball Data : Ver. 4.0.3"</definedName>
    <definedName name="ZA0" localSheetId="2">"Crystal Ball Data : Ver. 4.0.3"</definedName>
    <definedName name="ZA0A" localSheetId="5">1+107</definedName>
    <definedName name="ZA0A" localSheetId="11">569+668</definedName>
    <definedName name="ZA0A" localSheetId="10">180+297</definedName>
    <definedName name="ZA0A" localSheetId="8">0+100</definedName>
    <definedName name="ZA0A" localSheetId="2">0+131</definedName>
    <definedName name="ZA0C" localSheetId="5">0+0</definedName>
    <definedName name="ZA0C" localSheetId="11">0+0</definedName>
    <definedName name="ZA0C" localSheetId="10">0+0</definedName>
    <definedName name="ZA0C" localSheetId="8">0+0</definedName>
    <definedName name="ZA0C" localSheetId="2">0+0</definedName>
    <definedName name="ZA0D" localSheetId="5">0+0</definedName>
    <definedName name="ZA0D" localSheetId="11">0+0</definedName>
    <definedName name="ZA0D" localSheetId="10">0+0</definedName>
    <definedName name="ZA0D" localSheetId="8">0+0</definedName>
    <definedName name="ZA0D" localSheetId="2">0+0</definedName>
    <definedName name="ZA0F" localSheetId="5">116+323</definedName>
    <definedName name="ZA0F" localSheetId="11">15+117</definedName>
    <definedName name="ZA0F" localSheetId="7">15+114</definedName>
    <definedName name="ZA0F" localSheetId="10">0+110</definedName>
    <definedName name="ZA0F" localSheetId="8">0+132</definedName>
    <definedName name="ZA0F" localSheetId="9">15+114</definedName>
    <definedName name="ZA0F" localSheetId="2">25+149</definedName>
    <definedName name="ZA0T" localSheetId="5">8352166+0</definedName>
    <definedName name="ZA0T" localSheetId="11">8206867+0</definedName>
    <definedName name="ZA0T" localSheetId="7">9919900+0</definedName>
    <definedName name="ZA0T" localSheetId="10">9030352+0</definedName>
    <definedName name="ZA0T" localSheetId="8">10117528+0</definedName>
    <definedName name="ZA0T" localSheetId="9">10567893+0</definedName>
    <definedName name="ZA0T" localSheetId="2">13870467+0</definedName>
    <definedName name="_ZA100" localSheetId="11">forwcurv!$E$10+"pBE10"+17153+0.16+0.2</definedName>
    <definedName name="_ZA101" localSheetId="11">forwcurv!$E$11+"pBE11"+769+0.16+0.2</definedName>
    <definedName name="_ZA102" localSheetId="11">forwcurv!$E$12+"pBE12"+769+0.16+0.2</definedName>
    <definedName name="_ZA103" localSheetId="11">forwcurv!$E$13+"pBE13"+769+0.16+0.2</definedName>
    <definedName name="_ZA104" localSheetId="11">forwcurv!$E$14+"pBE14"+769+0.16+0.2</definedName>
    <definedName name="_ZA105" localSheetId="11">forwcurv!$E$15+"pBE15"+769+0.16+0.2</definedName>
    <definedName name="_ZA106" localSheetId="11">forwcurv!$E$16+"pBE16"+769+0.16+0.2</definedName>
    <definedName name="_ZA107" localSheetId="5">DCF!$D$11+"fD11"+16389+0.9+"?"+1.1</definedName>
    <definedName name="_ZA107" localSheetId="11">forwcurv!$E$17+"pBE17"+769+0.16+0.2</definedName>
    <definedName name="_ZA108" localSheetId="11">forwcurv!$E$18+"pBE18"+769+0.16+0.2</definedName>
    <definedName name="_ZA109" localSheetId="11">forwcurv!$E$19+"pBE19"+769+0.16+0.2</definedName>
    <definedName name="_ZA110" localSheetId="11">forwcurv!$E$20+"pBE20"+769+0.16+0.2</definedName>
    <definedName name="_ZA111" localSheetId="11">forwcurv!$E$21+"pBE21"+769+0.16+0.2</definedName>
    <definedName name="_ZA112" localSheetId="11">forwcurv!$E$22+"pBE22"+769+0.16+0.2</definedName>
    <definedName name="_ZA113" localSheetId="11">forwcurv!$E$23+"pBE23"+769+0.16+0.2</definedName>
    <definedName name="_ZA114" localSheetId="11">forwcurv!$E$24+"pBE24"+769+0.16+0.2</definedName>
    <definedName name="_ZA115" localSheetId="11">forwcurv!$E$25+"pBE25"+769+0.16+0.2</definedName>
    <definedName name="_ZA116" localSheetId="11">forwcurv!$E$26+"pBE26"+769+0.16+0.2</definedName>
    <definedName name="_ZA117" localSheetId="11">forwcurv!$E$27+"pBE27"+769+0.16+0.2</definedName>
    <definedName name="_ZA118" localSheetId="11">forwcurv!$E$28+"pBE28"+769+0.16+0.2</definedName>
    <definedName name="_ZA118" localSheetId="10">loadfac!$B$3+"aJanuary"+1+85+5</definedName>
    <definedName name="_ZA119" localSheetId="11">forwcurv!$E$29+"pBE29"+769+0.16+0.2</definedName>
    <definedName name="_ZA119" localSheetId="10">loadfac!$B$4+"aB4"+1+85+5</definedName>
    <definedName name="_ZA120" localSheetId="11">forwcurv!$E$30+"pBE30"+769+0.16+0.2</definedName>
    <definedName name="_ZA120" localSheetId="10">loadfac!$B$5+"aB5"+1+85+5</definedName>
    <definedName name="_ZA121" localSheetId="11">forwcurv!$E$31+"pBE31"+769+0.16+0.2</definedName>
    <definedName name="_ZA121" localSheetId="10">loadfac!$B$6+"aB6"+1+85+5</definedName>
    <definedName name="_ZA122" localSheetId="11">forwcurv!$E$32+"pBE32"+769+0.16+0.2</definedName>
    <definedName name="_ZA122" localSheetId="10">loadfac!$B$7+"aB7"+1+85+5</definedName>
    <definedName name="_ZA123" localSheetId="11">forwcurv!$E$33+"pBE33"+769+0.16+0.2</definedName>
    <definedName name="_ZA123" localSheetId="10">loadfac!$B$8+"aB8"+1+85+5</definedName>
    <definedName name="_ZA124" localSheetId="11">forwcurv!$E$34+"pBE34"+769+0.16+0.2</definedName>
    <definedName name="_ZA124" localSheetId="10">loadfac!$B$9+"aB9"+1+85+5</definedName>
    <definedName name="_ZA125" localSheetId="11">forwcurv!$E$35+"pBE35"+769+0.16+0.2</definedName>
    <definedName name="_ZA125" localSheetId="10">loadfac!$B$10+"aB10"+1+85+5</definedName>
    <definedName name="_ZA126" localSheetId="11">forwcurv!$E$36+"pBE36"+769+0.16+0.2</definedName>
    <definedName name="_ZA126" localSheetId="10">loadfac!$B$11+"aB11"+1+85+5</definedName>
    <definedName name="_ZA127" localSheetId="11">forwcurv!$E$37+"pBE37"+769+0.16+0.2</definedName>
    <definedName name="_ZA127" localSheetId="10">loadfac!$B$12+"aB12"+1+85+5</definedName>
    <definedName name="_ZA128" localSheetId="11">forwcurv!$E$38+"pBE38"+769+0.16+0.2</definedName>
    <definedName name="_ZA128" localSheetId="10">loadfac!$D$3+"aMarch"+1+85+5</definedName>
    <definedName name="_ZA129" localSheetId="11">forwcurv!$E$39+"pBE39"+769+0.16+0.2</definedName>
    <definedName name="_ZA129" localSheetId="10">loadfac!$D$4+"aD4"+1+85+5</definedName>
    <definedName name="_ZA130" localSheetId="11">forwcurv!$E$40+"pBE40"+769+0.16+0.2</definedName>
    <definedName name="_ZA130" localSheetId="10">loadfac!$D$5+"aD5"+1+85+5</definedName>
    <definedName name="_ZA131" localSheetId="11">forwcurv!$E$41+"pBE41"+769+0.16+0.2</definedName>
    <definedName name="_ZA131" localSheetId="10">loadfac!$D$6+"aD6"+1+85+5</definedName>
    <definedName name="_ZA132" localSheetId="11">forwcurv!$E$42+"pBE42"+769+0.16+0.2</definedName>
    <definedName name="_ZA132" localSheetId="10">loadfac!$D$7+"aD7"+1+85+5</definedName>
    <definedName name="_ZA133" localSheetId="11">forwcurv!$E$43+"pBE43"+769+0.16+0.2</definedName>
    <definedName name="_ZA133" localSheetId="10">loadfac!$D$8+"aD8"+1+85+5</definedName>
    <definedName name="_ZA134" localSheetId="11">forwcurv!$E$44+"pBE44"+769+0.16+0.2</definedName>
    <definedName name="_ZA134" localSheetId="10">loadfac!$D$9+"aD9"+1+85+5</definedName>
    <definedName name="_ZA135" localSheetId="11">forwcurv!$E$45+"pBE45"+769+0.16+0.2</definedName>
    <definedName name="_ZA135" localSheetId="10">loadfac!$D$10+"aD10"+1+85+5</definedName>
    <definedName name="_ZA136" localSheetId="11">forwcurv!$E$46+"pBE46"+769+0.16+0.2</definedName>
    <definedName name="_ZA136" localSheetId="10">loadfac!$D$11+"aD11"+1+85+5</definedName>
    <definedName name="_ZA137" localSheetId="11">forwcurv!$E$47+"pBE47"+769+0.16+0.2</definedName>
    <definedName name="_ZA137" localSheetId="10">loadfac!$D$12+"aD12"+1+85+5</definedName>
    <definedName name="_ZA138" localSheetId="11">forwcurv!$E$48+"pBE48"+769+0.16+0.2</definedName>
    <definedName name="_ZA138" localSheetId="10">loadfac!$E$3+"aApril"+1+85+5</definedName>
    <definedName name="_ZA139" localSheetId="11">forwcurv!$E$49+"pBE49"+769+0.16+0.2</definedName>
    <definedName name="_ZA139" localSheetId="10">loadfac!$E$4+"aE4"+1+85+5</definedName>
    <definedName name="_ZA140" localSheetId="11">forwcurv!$E$50+"pBE50"+769+0.16+0.2</definedName>
    <definedName name="_ZA140" localSheetId="10">loadfac!$E$5+"aE5"+1+85+5</definedName>
    <definedName name="_ZA141" localSheetId="11">forwcurv!$E$51+"pBE51"+769+0.16+0.2</definedName>
    <definedName name="_ZA141" localSheetId="10">loadfac!$E$6+"aE6"+1+85+5</definedName>
    <definedName name="_ZA142" localSheetId="11">forwcurv!$E$52+"pBE52"+769+0.16+0.2</definedName>
    <definedName name="_ZA142" localSheetId="10">loadfac!$E$7+"aE7"+1+85+5</definedName>
    <definedName name="_ZA143" localSheetId="11">forwcurv!$E$53+"pBE53"+769+0.16+0.2</definedName>
    <definedName name="_ZA143" localSheetId="10">loadfac!$E$8+"aE8"+1+85+5</definedName>
    <definedName name="_ZA144" localSheetId="11">forwcurv!$E$54+"pBE54"+769+0.16+0.2</definedName>
    <definedName name="_ZA144" localSheetId="10">loadfac!$E$9+"aE9"+1+85+5</definedName>
    <definedName name="_ZA145" localSheetId="11">forwcurv!$E$55+"pBE55"+769+0.16+0.2</definedName>
    <definedName name="_ZA145" localSheetId="10">loadfac!$E$10+"aE10"+1+85+5</definedName>
    <definedName name="_ZA146" localSheetId="11">forwcurv!$E$56+"pBE56"+769+0.16+0.2</definedName>
    <definedName name="_ZA146" localSheetId="10">loadfac!$E$11+"aE11"+1+85+5</definedName>
    <definedName name="_ZA147" localSheetId="11">forwcurv!$E$57+"pBE57"+769+0.16+0.2</definedName>
    <definedName name="_ZA147" localSheetId="10">loadfac!$E$12+"aE12"+1+85+5</definedName>
    <definedName name="_ZA148" localSheetId="11">forwcurv!$E$58+"pBE58"+769+0.16+0.2</definedName>
    <definedName name="_ZA148" localSheetId="10">loadfac!$F$3+"aMay"+1+85+5</definedName>
    <definedName name="_ZA149" localSheetId="11">forwcurv!$E$59+"pBE59"+769+0.16+0.2</definedName>
    <definedName name="_ZA149" localSheetId="10">loadfac!$F$4+"aF4"+1+85+5</definedName>
    <definedName name="_ZA150" localSheetId="11">forwcurv!$E$60+"pBE60"+769+0.16+0.2</definedName>
    <definedName name="_ZA150" localSheetId="10">loadfac!$F$5+"aF5"+1+85+5</definedName>
    <definedName name="_ZA151" localSheetId="11">forwcurv!$E$61+"pBE61"+769+0.16+0.2</definedName>
    <definedName name="_ZA151" localSheetId="10">loadfac!$F$6+"aF6"+1+85+5</definedName>
    <definedName name="_ZA152" localSheetId="11">forwcurv!$E$62+"pBE62"+769+0.16+0.2</definedName>
    <definedName name="_ZA152" localSheetId="10">loadfac!$F$7+"aF7"+1+85+5</definedName>
    <definedName name="_ZA153" localSheetId="11">forwcurv!$E$63+"pBE63"+769+0.16+0.2</definedName>
    <definedName name="_ZA153" localSheetId="10">loadfac!$F$8+"aF8"+1+85+5</definedName>
    <definedName name="_ZA154" localSheetId="11">forwcurv!$E$64+"pBE64"+769+0.16+0.2</definedName>
    <definedName name="_ZA154" localSheetId="10">loadfac!$F$9+"aF9"+1+85+5</definedName>
    <definedName name="_ZA155" localSheetId="11">forwcurv!$E$65+"pBE65"+769+0.16+0.2</definedName>
    <definedName name="_ZA155" localSheetId="10">loadfac!$F$10+"aF10"+1+85+5</definedName>
    <definedName name="_ZA156" localSheetId="11">forwcurv!$E$66+"pBE66"+769+0.16+0.2</definedName>
    <definedName name="_ZA156" localSheetId="10">loadfac!$F$11+"aF11"+1+85+5</definedName>
    <definedName name="_ZA157" localSheetId="11">forwcurv!$E$67+"pBE67"+769+0.16+0.2</definedName>
    <definedName name="_ZA157" localSheetId="10">loadfac!$F$12+"aF12"+1+85+5</definedName>
    <definedName name="_ZA158" localSheetId="11">forwcurv!$E$68+"pBE68"+769+0.16+0.2</definedName>
    <definedName name="_ZA158" localSheetId="10">loadfac!$G$3+"aJune"+1+85+5</definedName>
    <definedName name="_ZA159" localSheetId="11">forwcurv!$E$69+"pBE69"+769+0.16+0.2</definedName>
    <definedName name="_ZA159" localSheetId="10">loadfac!$G$4+"aG4"+1+85+5</definedName>
    <definedName name="_ZA160" localSheetId="11">forwcurv!$E$70+"pBE70"+769+0.16+0.2</definedName>
    <definedName name="_ZA160" localSheetId="10">loadfac!$G$5+"aG5"+1+85+5</definedName>
    <definedName name="_ZA161" localSheetId="11">forwcurv!$E$71+"pBE71"+769+0.16+0.2</definedName>
    <definedName name="_ZA161" localSheetId="10">loadfac!$G$6+"aG6"+1+85+5</definedName>
    <definedName name="_ZA162" localSheetId="11">forwcurv!$E$72+"pBE72"+769+0.16+0.2</definedName>
    <definedName name="_ZA162" localSheetId="10">loadfac!$G$7+"aG7"+1+85+5</definedName>
    <definedName name="_ZA163" localSheetId="11">forwcurv!$E$73+"pBE73"+769+0.16+0.2</definedName>
    <definedName name="_ZA163" localSheetId="10">loadfac!$G$8+"aG8"+1+85+5</definedName>
    <definedName name="_ZA164" localSheetId="11">forwcurv!$E$74+"pBE74"+769+0.16+0.2</definedName>
    <definedName name="_ZA164" localSheetId="10">loadfac!$G$9+"aG9"+1+85+5</definedName>
    <definedName name="_ZA165" localSheetId="11">forwcurv!$E$75+"pBE75"+769+0.16+0.2</definedName>
    <definedName name="_ZA165" localSheetId="10">loadfac!$G$10+"aG10"+1+85+5</definedName>
    <definedName name="_ZA166" localSheetId="11">forwcurv!$E$76+"pBE76"+769+0.16+0.2</definedName>
    <definedName name="_ZA166" localSheetId="10">loadfac!$G$11+"aG11"+1+85+5</definedName>
    <definedName name="_ZA167" localSheetId="11">forwcurv!$E$77+"pBE77"+769+0.16+0.2</definedName>
    <definedName name="_ZA167" localSheetId="10">loadfac!$G$12+"aG12"+1+85+5</definedName>
    <definedName name="_ZA168" localSheetId="11">forwcurv!$E$78+"pBE78"+769+0.16+0.2</definedName>
    <definedName name="_ZA168" localSheetId="10">loadfac!$I$3+"aAugust"+1+85+5</definedName>
    <definedName name="_ZA169" localSheetId="11">forwcurv!$E$79+"pBE79"+769+0.16+0.2</definedName>
    <definedName name="_ZA169" localSheetId="10">loadfac!$I$4+"aI4"+1+85+5</definedName>
    <definedName name="_ZA170" localSheetId="11">forwcurv!$E$80+"pBE80"+769+0.16+0.2</definedName>
    <definedName name="_ZA170" localSheetId="10">loadfac!$I$5+"aI5"+1+85+5</definedName>
    <definedName name="_ZA171" localSheetId="11">forwcurv!$E$81+"pBE81"+769+0.16+0.2</definedName>
    <definedName name="_ZA171" localSheetId="10">loadfac!$I$6+"aI6"+1+85+5</definedName>
    <definedName name="_ZA172" localSheetId="11">forwcurv!$E$82+"pBE82"+769+0.16+0.2</definedName>
    <definedName name="_ZA172" localSheetId="10">loadfac!$I$7+"aI7"+1+85+5</definedName>
    <definedName name="_ZA173" localSheetId="11">forwcurv!$E$83+"pBE83"+769+0.16+0.2</definedName>
    <definedName name="_ZA173" localSheetId="10">loadfac!$I$8+"aI8"+1+85+5</definedName>
    <definedName name="_ZA174" localSheetId="11">forwcurv!$E$84+"pBE84"+769+0.16+0.2</definedName>
    <definedName name="_ZA174" localSheetId="10">loadfac!$I$9+"aI9"+1+85+5</definedName>
    <definedName name="_ZA175" localSheetId="11">forwcurv!$E$85+"pBE85"+769+0.16+0.2</definedName>
    <definedName name="_ZA175" localSheetId="10">loadfac!$I$10+"aI10"+1+85+5</definedName>
    <definedName name="_ZA176" localSheetId="11">forwcurv!$E$86+"pBE86"+769+0.16+0.2</definedName>
    <definedName name="_ZA176" localSheetId="10">loadfac!$I$11+"aI11"+1+85+5</definedName>
    <definedName name="_ZA177" localSheetId="11">forwcurv!$E$87+"pBE87"+769+0.16+0.2</definedName>
    <definedName name="_ZA177" localSheetId="10">loadfac!$I$12+"aI12"+1+85+5</definedName>
    <definedName name="_ZA178" localSheetId="11">forwcurv!$E$88+"pBE88"+769+0.16+0.2</definedName>
    <definedName name="_ZA178" localSheetId="10">loadfac!$L$3+"aNovember"+1+85+5</definedName>
    <definedName name="_ZA179" localSheetId="11">forwcurv!$E$89+"pBE89"+769+0.16+0.2</definedName>
    <definedName name="_ZA179" localSheetId="10">loadfac!$L$4+"aL4"+1+85+5</definedName>
    <definedName name="_ZA180" localSheetId="11">forwcurv!$E$90+"pBE90"+769+0.16+0.2</definedName>
    <definedName name="_ZA180" localSheetId="10">loadfac!$L$5+"aL5"+1+85+5</definedName>
    <definedName name="_ZA181" localSheetId="11">forwcurv!$E$91+"pBE91"+769+0.16+0.2</definedName>
    <definedName name="_ZA181" localSheetId="10">loadfac!$L$6+"aL6"+1+85+5</definedName>
    <definedName name="_ZA182" localSheetId="11">forwcurv!$E$92+"pBE92"+769+0.16+0.2</definedName>
    <definedName name="_ZA182" localSheetId="10">loadfac!$L$7+"aL7"+1+85+5</definedName>
    <definedName name="_ZA183" localSheetId="11">forwcurv!$E$93+"pBE93"+769+0.16+0.2</definedName>
    <definedName name="_ZA183" localSheetId="10">loadfac!$L$8+"aL8"+1+85+5</definedName>
    <definedName name="_ZA184" localSheetId="11">forwcurv!$E$94+"pBE94"+769+0.16+0.2</definedName>
    <definedName name="_ZA184" localSheetId="10">loadfac!$L$9+"aL9"+1+85+5</definedName>
    <definedName name="_ZA185" localSheetId="11">forwcurv!$E$95+"pBE95"+769+0.16+0.2</definedName>
    <definedName name="_ZA185" localSheetId="10">loadfac!$L$10+"aL10"+1+85+5</definedName>
    <definedName name="_ZA186" localSheetId="11">forwcurv!$E$96+"pBE96"+769+0.16+0.2</definedName>
    <definedName name="_ZA186" localSheetId="10">loadfac!$L$11+"aL11"+1+85+5</definedName>
    <definedName name="_ZA187" localSheetId="11">forwcurv!$E$97+"pBE97"+769+0.16+0.2</definedName>
    <definedName name="_ZA187" localSheetId="10">loadfac!$L$12+"aL12"+1+85+5</definedName>
    <definedName name="_ZA188" localSheetId="11">forwcurv!$E$98+"pBE98"+769+0.16+0.2</definedName>
    <definedName name="_ZA188" localSheetId="10">loadfac!$M$3+"aDecember"+1+85+5</definedName>
    <definedName name="_ZA189" localSheetId="11">forwcurv!$E$99+"pBE99"+769+0.16+0.2</definedName>
    <definedName name="_ZA189" localSheetId="10">loadfac!$M$4+"aM4"+1+85+5</definedName>
    <definedName name="_ZA190" localSheetId="11">forwcurv!$E$100+"pBE100"+769+0.16+0.2</definedName>
    <definedName name="_ZA190" localSheetId="10">loadfac!$M$5+"aM5"+1+85+5</definedName>
    <definedName name="_ZA191" localSheetId="11">forwcurv!$E$101+"pBE101"+769+0.16+0.2</definedName>
    <definedName name="_ZA191" localSheetId="10">loadfac!$M$6+"aM6"+1+85+5</definedName>
    <definedName name="_ZA192" localSheetId="11">forwcurv!$E$102+"pBE102"+769+0.16+0.2</definedName>
    <definedName name="_ZA192" localSheetId="10">loadfac!$M$7+"aM7"+1+85+5</definedName>
    <definedName name="_ZA193" localSheetId="11">forwcurv!$E$103+"pBE103"+769+0.16+0.2</definedName>
    <definedName name="_ZA193" localSheetId="10">loadfac!$M$8+"aM8"+1+85+5</definedName>
    <definedName name="_ZA194" localSheetId="11">forwcurv!$E$104+"pBE104"+769+0.16+0.2</definedName>
    <definedName name="_ZA194" localSheetId="10">loadfac!$M$9+"aM9"+1+85+5</definedName>
    <definedName name="_ZA195" localSheetId="11">forwcurv!$E$105+"pBE105"+769+0.16+0.2</definedName>
    <definedName name="_ZA195" localSheetId="10">loadfac!$M$10+"aM10"+1+85+5</definedName>
    <definedName name="_ZA196" localSheetId="11">forwcurv!$E$106+"pBE106"+769+0.16+0.2</definedName>
    <definedName name="_ZA196" localSheetId="10">loadfac!$M$11+"aM11"+1+85+5</definedName>
    <definedName name="_ZA197" localSheetId="11">forwcurv!$E$107+"pBE107"+769+0.16+0.2</definedName>
    <definedName name="_ZA197" localSheetId="10">loadfac!$M$12+"aM12"+1+85+5</definedName>
    <definedName name="_ZA198" localSheetId="11">forwcurv!$E$108+"pBE108"+769+0.16+0.2</definedName>
    <definedName name="_ZA198" localSheetId="10">loadfac!$C$3+"aFebruary"+1+85+5</definedName>
    <definedName name="_ZA199" localSheetId="11">forwcurv!$E$109+"pBE109"+769+0.16+0.2</definedName>
    <definedName name="_ZA199" localSheetId="10">loadfac!$C$4+"aC4"+1+85+5</definedName>
    <definedName name="_ZA200" localSheetId="11">forwcurv!$E$110+"pBE110"+769+0.16+0.2</definedName>
    <definedName name="_ZA200" localSheetId="10">loadfac!$C$5+"aC5"+1+85+5</definedName>
    <definedName name="_ZA201" localSheetId="11">forwcurv!$E$111+"pBE111"+769+0.16+0.2</definedName>
    <definedName name="_ZA201" localSheetId="10">loadfac!$C$6+"aC6"+1+85+5</definedName>
    <definedName name="_ZA202" localSheetId="11">forwcurv!$E$112+"pBE112"+769+0.16+0.2</definedName>
    <definedName name="_ZA202" localSheetId="10">loadfac!$C$7+"aC7"+1+85+5</definedName>
    <definedName name="_ZA203" localSheetId="11">forwcurv!$E$113+"pBE113"+769+0.16+0.2</definedName>
    <definedName name="_ZA203" localSheetId="10">loadfac!$C$8+"aC8"+1+85+5</definedName>
    <definedName name="_ZA204" localSheetId="11">forwcurv!$E$114+"pBE114"+769+0.16+0.2</definedName>
    <definedName name="_ZA204" localSheetId="10">loadfac!$C$9+"aC9"+1+85+5</definedName>
    <definedName name="_ZA205" localSheetId="11">forwcurv!$E$115+"pBE115"+769+0.16+0.2</definedName>
    <definedName name="_ZA205" localSheetId="10">loadfac!$C$10+"aC10"+1+85+5</definedName>
    <definedName name="_ZA206" localSheetId="11">forwcurv!$E$116+"pBE116"+769+0.16+0.2</definedName>
    <definedName name="_ZA206" localSheetId="10">loadfac!$C$11+"aC11"+1+85+5</definedName>
    <definedName name="_ZA207" localSheetId="11">forwcurv!$E$117+"pBE117"+769+0.16+0.2</definedName>
    <definedName name="_ZA207" localSheetId="10">loadfac!$C$12+"aC12"+1+85+5</definedName>
    <definedName name="_ZA208" localSheetId="11">forwcurv!$E$118+"pBE118"+769+0.16+0.2</definedName>
    <definedName name="_ZA208" localSheetId="10">loadfac!$H$3+"aJuly"+1+85+5</definedName>
    <definedName name="_ZA209" localSheetId="11">forwcurv!$E$119+"pBE119"+769+0.16+0.2</definedName>
    <definedName name="_ZA209" localSheetId="10">loadfac!$H$4+"aH4"+1+85+5</definedName>
    <definedName name="_ZA210" localSheetId="11">forwcurv!$E$120+"pBE120"+769+0.16+0.2</definedName>
    <definedName name="_ZA210" localSheetId="10">loadfac!$H$5+"aH5"+1+85+5</definedName>
    <definedName name="_ZA211" localSheetId="11">forwcurv!$E$121+"pBE121"+769+0.16+0.2</definedName>
    <definedName name="_ZA211" localSheetId="10">loadfac!$H$6+"aH6"+1+85+5</definedName>
    <definedName name="_ZA212" localSheetId="11">forwcurv!$E$122+"pBE122"+769+0.16+0.2</definedName>
    <definedName name="_ZA212" localSheetId="10">loadfac!$H$7+"aH7"+1+85+5</definedName>
    <definedName name="_ZA213" localSheetId="11">forwcurv!$E$123+"pBE123"+769+0.16+0.2</definedName>
    <definedName name="_ZA213" localSheetId="10">loadfac!$H$8+"aH8"+1+85+5</definedName>
    <definedName name="_ZA214" localSheetId="11">forwcurv!$E$124+"pBE124"+769+0.16+0.2</definedName>
    <definedName name="_ZA214" localSheetId="10">loadfac!$H$9+"aH9"+1+85+5</definedName>
    <definedName name="_ZA215" localSheetId="11">forwcurv!$E$125+"pBE125"+769+0.16+0.2</definedName>
    <definedName name="_ZA215" localSheetId="10">loadfac!$H$10+"aH10"+1+85+5</definedName>
    <definedName name="_ZA216" localSheetId="11">forwcurv!$E$126+"pBE126"+769+0.16+0.2</definedName>
    <definedName name="_ZA216" localSheetId="10">loadfac!$H$11+"aH11"+1+85+5</definedName>
    <definedName name="_ZA217" localSheetId="11">forwcurv!$E$127+"pBE127"+769+0.16+0.2</definedName>
    <definedName name="_ZA217" localSheetId="10">loadfac!$H$12+"aH12"+1+85+5</definedName>
    <definedName name="_ZA218" localSheetId="11">forwcurv!$E$128+"pBE128"+769+0.16+0.2</definedName>
    <definedName name="_ZA218" localSheetId="10">loadfac!$J$3+"aSeptember"+1+85+5</definedName>
    <definedName name="_ZA219" localSheetId="11">forwcurv!$E$129+"pBE129"+769+0.16+0.2</definedName>
    <definedName name="_ZA219" localSheetId="10">loadfac!$K$3+"aOctober"+1+85+5</definedName>
    <definedName name="_ZA220" localSheetId="11">forwcurv!$E$130+"pBE130"+769+0.16+0.2</definedName>
    <definedName name="_ZA220" localSheetId="10">loadfac!$J$4+"aJ4"+1+85+5</definedName>
    <definedName name="_ZA221" localSheetId="11">forwcurv!$E$131+"pBE131"+769+0.16+0.2</definedName>
    <definedName name="_ZA221" localSheetId="10">loadfac!$K$4+"aK4"+1+85+5</definedName>
    <definedName name="_ZA222" localSheetId="11">forwcurv!$E$132+"pBE132"+769+0.16+0.2</definedName>
    <definedName name="_ZA222" localSheetId="10">loadfac!$J$5+"aJ5"+1+85+5</definedName>
    <definedName name="_ZA223" localSheetId="11">forwcurv!$E$133+"pBE133"+769+0.16+0.2</definedName>
    <definedName name="_ZA223" localSheetId="10">loadfac!$K$5+"aK5"+1+85+5</definedName>
    <definedName name="_ZA224" localSheetId="11">forwcurv!$E$134+"pBE134"+769+0.16+0.2</definedName>
    <definedName name="_ZA224" localSheetId="10">loadfac!$J$6+"aJ6"+1+85+5</definedName>
    <definedName name="_ZA225" localSheetId="11">forwcurv!$E$135+"pBE135"+769+0.16+0.2</definedName>
    <definedName name="_ZA225" localSheetId="10">loadfac!$K$6+"aK6"+1+85+5</definedName>
    <definedName name="_ZA226" localSheetId="11">forwcurv!$E$136+"pBE136"+769+0.16+0.2</definedName>
    <definedName name="_ZA226" localSheetId="10">loadfac!$J$7+"aJ7"+1+85+5</definedName>
    <definedName name="_ZA227" localSheetId="11">forwcurv!$E$137+"pBE137"+769+0.16+0.2</definedName>
    <definedName name="_ZA227" localSheetId="10">loadfac!$K$7+"aK7"+1+85+5</definedName>
    <definedName name="_ZA228" localSheetId="11">forwcurv!$E$138+"pBE138"+769+0.16+0.2</definedName>
    <definedName name="_ZA228" localSheetId="10">loadfac!$J$8+"aJ8"+1+85+5</definedName>
    <definedName name="_ZA229" localSheetId="11">forwcurv!$E$139+"pBE139"+769+0.16+0.2</definedName>
    <definedName name="_ZA229" localSheetId="10">loadfac!$K$8+"aK8"+1+85+5</definedName>
    <definedName name="_ZA230" localSheetId="11">forwcurv!$E$140+"pBE140"+769+0.16+0.2</definedName>
    <definedName name="_ZA230" localSheetId="10">loadfac!$J$9+"aJ9"+1+85+5</definedName>
    <definedName name="_ZA231" localSheetId="11">forwcurv!$E$141+"pBE141"+769+0.16+0.2</definedName>
    <definedName name="_ZA231" localSheetId="10">loadfac!$K$9+"aK9"+1+85+5</definedName>
    <definedName name="_ZA232" localSheetId="11">forwcurv!$E$142+"pBE142"+769+0.16+0.2</definedName>
    <definedName name="_ZA232" localSheetId="10">loadfac!$J$10+"aJ10"+1+85+5</definedName>
    <definedName name="_ZA233" localSheetId="11">forwcurv!$E$143+"pBE143"+769+0.16+0.2</definedName>
    <definedName name="_ZA233" localSheetId="10">loadfac!$K$10+"aK10"+1+85+5</definedName>
    <definedName name="_ZA234" localSheetId="11">forwcurv!$E$144+"pBE144"+769+0.16+0.2</definedName>
    <definedName name="_ZA234" localSheetId="10">loadfac!$J$11+"aJ11"+1+85+5</definedName>
    <definedName name="_ZA235" localSheetId="11">forwcurv!$E$145+"pBE145"+769+0.16+0.2</definedName>
    <definedName name="_ZA235" localSheetId="10">loadfac!$K$11+"aK11"+1+85+5</definedName>
    <definedName name="_ZA236" localSheetId="11">forwcurv!$E$146+"pBE146"+769+0.16+0.2</definedName>
    <definedName name="_ZA236" localSheetId="10">loadfac!$J$12+"aJ12"+1+85+5</definedName>
    <definedName name="_ZA237" localSheetId="11">forwcurv!$E$147+"pBE147"+769+0.16+0.2</definedName>
    <definedName name="_ZA237" localSheetId="10">loadfac!$K$12+"aK12"+1+85+5</definedName>
    <definedName name="_ZA238" localSheetId="11">forwcurv!$E$148+"pBE148"+769+0.16+0.2</definedName>
    <definedName name="_ZA238" localSheetId="10">loadfac!$B$13+"aB13"+1+85+5</definedName>
    <definedName name="_ZA239" localSheetId="11">forwcurv!$E$149+"pBE149"+769+0.16+0.2</definedName>
    <definedName name="_ZA239" localSheetId="10">loadfac!$C$13+"aC13"+1+85+5</definedName>
    <definedName name="_ZA240" localSheetId="11">forwcurv!$E$150+"pBE150"+769+0.16+0.2</definedName>
    <definedName name="_ZA240" localSheetId="10">loadfac!$D$13+"aD13"+1+85+5</definedName>
    <definedName name="_ZA241" localSheetId="11">forwcurv!$E$151+"pBE151"+769+0.16+0.2</definedName>
    <definedName name="_ZA241" localSheetId="10">loadfac!$E$13+"aE13"+1+85+5</definedName>
    <definedName name="_ZA242" localSheetId="11">forwcurv!$E$152+"pBE152"+769+0.16+0.2</definedName>
    <definedName name="_ZA242" localSheetId="10">loadfac!$F$13+"aF13"+1+85+5</definedName>
    <definedName name="_ZA243" localSheetId="11">forwcurv!$E$153+"pBE153"+769+0.16+0.2</definedName>
    <definedName name="_ZA243" localSheetId="10">loadfac!$G$13+"aG13"+1+85+5</definedName>
    <definedName name="_ZA244" localSheetId="11">forwcurv!$E$154+"pBE154"+769+0.16+0.2</definedName>
    <definedName name="_ZA244" localSheetId="10">loadfac!$H$13+"aH13"+1+85+5</definedName>
    <definedName name="_ZA245" localSheetId="11">forwcurv!$E$155+"pBE155"+769+0.16+0.2</definedName>
    <definedName name="_ZA245" localSheetId="10">loadfac!$I$13+"aI13"+1+85+5</definedName>
    <definedName name="_ZA246" localSheetId="11">forwcurv!$E$156+"pBE156"+769+0.16+0.2</definedName>
    <definedName name="_ZA246" localSheetId="10">loadfac!$J$13+"aJ13"+1+85+5</definedName>
    <definedName name="_ZA247" localSheetId="11">forwcurv!$E$157+"pBE157"+769+0.16+0.2</definedName>
    <definedName name="_ZA247" localSheetId="10">loadfac!$K$13+"aK13"+1+85+5</definedName>
    <definedName name="_ZA248" localSheetId="11">forwcurv!$E$158+"pBE158"+769+0.16+0.2</definedName>
    <definedName name="_ZA248" localSheetId="10">loadfac!$L$13+"aL13"+1+85+5</definedName>
    <definedName name="_ZA249" localSheetId="11">forwcurv!$E$159+"pBE159"+769+0.16+0.2</definedName>
    <definedName name="_ZA249" localSheetId="10">loadfac!$M$13+"aM13"+1+85+5</definedName>
    <definedName name="_ZA250" localSheetId="11">forwcurv!$E$160+"pBE160"+769+0.16+0.2</definedName>
    <definedName name="_ZA250" localSheetId="10">loadfac!$B$14+"aB14"+1+85+5</definedName>
    <definedName name="_ZA251" localSheetId="11">forwcurv!$E$161+"pBE161"+769+0.16+0.2</definedName>
    <definedName name="_ZA251" localSheetId="10">loadfac!$C$14+"aC14"+1+85+5</definedName>
    <definedName name="_ZA252" localSheetId="11">forwcurv!$E$162+"pBE162"+769+0.16+0.2</definedName>
    <definedName name="_ZA252" localSheetId="10">loadfac!$D$14+"aD14"+1+85+5</definedName>
    <definedName name="_ZA253" localSheetId="11">forwcurv!$E$163+"pBE163"+769+0.16+0.2</definedName>
    <definedName name="_ZA253" localSheetId="10">loadfac!$E$14+"aE14"+1+85+5</definedName>
    <definedName name="_ZA254" localSheetId="11">forwcurv!$E$164+"pBE164"+769+0.16+0.2</definedName>
    <definedName name="_ZA254" localSheetId="10">loadfac!$F$14+"aF14"+1+85+5</definedName>
    <definedName name="_ZA255" localSheetId="11">forwcurv!$E$165+"pBE165"+769+0.16+0.2</definedName>
    <definedName name="_ZA255" localSheetId="10">loadfac!$G$14+"aG14"+1+85+5</definedName>
    <definedName name="_ZA256" localSheetId="11">forwcurv!$E$166+"pBE166"+769+0.16+0.2</definedName>
    <definedName name="_ZA256" localSheetId="10">loadfac!$H$14+"aH14"+1+85+5</definedName>
    <definedName name="_ZA257" localSheetId="11">forwcurv!$E$167+"pBE167"+769+0.16+0.2</definedName>
    <definedName name="_ZA257" localSheetId="10">loadfac!$I$14+"aI14"+1+85+5</definedName>
    <definedName name="_ZA258" localSheetId="11">forwcurv!$E$168+"pBE168"+769+0.16+0.2</definedName>
    <definedName name="_ZA258" localSheetId="10">loadfac!$J$14+"aJ14"+1+85+5</definedName>
    <definedName name="_ZA259" localSheetId="11">forwcurv!$E$169+"pBE169"+769+0.16+0.2</definedName>
    <definedName name="_ZA259" localSheetId="10">loadfac!$K$14+"aK14"+1+85+5</definedName>
    <definedName name="_ZA260" localSheetId="11">forwcurv!$E$170+"pBE170"+769+0.16+0.2</definedName>
    <definedName name="_ZA260" localSheetId="10">loadfac!$L$14+"aL14"+1+85+5</definedName>
    <definedName name="_ZA261" localSheetId="11">forwcurv!$E$171+"pBE171"+769+0.16+0.2</definedName>
    <definedName name="_ZA261" localSheetId="10">loadfac!$M$14+"aM14"+1+85+5</definedName>
    <definedName name="_ZA262" localSheetId="11">forwcurv!$E$172+"pBE172"+769+0.16+0.2</definedName>
    <definedName name="_ZA262" localSheetId="10">loadfac!$B$15+"aB15"+1+85+5</definedName>
    <definedName name="_ZA263" localSheetId="11">forwcurv!$E$173+"pBE173"+769+0.16+0.2</definedName>
    <definedName name="_ZA263" localSheetId="10">loadfac!$C$15+"aC15"+1+85+5</definedName>
    <definedName name="_ZA264" localSheetId="11">forwcurv!$E$174+"pBE174"+769+0.16+0.2</definedName>
    <definedName name="_ZA264" localSheetId="10">loadfac!$D$15+"aD15"+1+85+5</definedName>
    <definedName name="_ZA265" localSheetId="11">forwcurv!$E$175+"pBE175"+769+0.16+0.2</definedName>
    <definedName name="_ZA265" localSheetId="10">loadfac!$E$15+"aE15"+1+85+5</definedName>
    <definedName name="_ZA266" localSheetId="11">forwcurv!$E$176+"pBE176"+769+0.16+0.2</definedName>
    <definedName name="_ZA266" localSheetId="10">loadfac!$F$15+"aF15"+1+85+5</definedName>
    <definedName name="_ZA267" localSheetId="11">forwcurv!$E$177+"pBE177"+769+0.16+0.2</definedName>
    <definedName name="_ZA267" localSheetId="10">loadfac!$G$15+"aG15"+1+85+5</definedName>
    <definedName name="_ZA268" localSheetId="11">forwcurv!$E$178+"pBE178"+769+0.16+0.2</definedName>
    <definedName name="_ZA268" localSheetId="10">loadfac!$H$15+"aH15"+1+85+5</definedName>
    <definedName name="_ZA269" localSheetId="11">forwcurv!$E$179+"pBE179"+769+0.16+0.2</definedName>
    <definedName name="_ZA269" localSheetId="10">loadfac!$I$15+"aI15"+1+85+5</definedName>
    <definedName name="_ZA270" localSheetId="11">forwcurv!$E$180+"pBE180"+769+0.16+0.2</definedName>
    <definedName name="_ZA270" localSheetId="10">loadfac!$J$15+"aJ15"+1+85+5</definedName>
    <definedName name="_ZA271" localSheetId="11">forwcurv!$E$181+"pBE181"+769+0.16+0.2</definedName>
    <definedName name="_ZA271" localSheetId="10">loadfac!$K$15+"aK15"+1+85+5</definedName>
    <definedName name="_ZA272" localSheetId="11">forwcurv!$E$182+"pBE182"+769+0.16+0.2</definedName>
    <definedName name="_ZA272" localSheetId="10">loadfac!$L$15+"aL15"+1+85+5</definedName>
    <definedName name="_ZA273" localSheetId="11">forwcurv!$E$183+"pBE183"+769+0.16+0.2</definedName>
    <definedName name="_ZA273" localSheetId="10">loadfac!$M$15+"aM15"+1+85+5</definedName>
    <definedName name="_ZA274" localSheetId="11">forwcurv!$E$184+"pBE184"+769+0.16+0.2</definedName>
    <definedName name="_ZA274" localSheetId="10">loadfac!$B$16+"aB16"+1+85+5</definedName>
    <definedName name="_ZA275" localSheetId="11">forwcurv!$E$185+"pBE185"+769+0.16+0.2</definedName>
    <definedName name="_ZA275" localSheetId="10">loadfac!$C$16+"aC16"+1+85+5</definedName>
    <definedName name="_ZA276" localSheetId="11">forwcurv!$E$186+"pBE186"+769+0.16+0.2</definedName>
    <definedName name="_ZA276" localSheetId="10">loadfac!$D$16+"aD16"+1+85+5</definedName>
    <definedName name="_ZA277" localSheetId="11">forwcurv!$E$187+"pBE187"+769+0.16+0.2</definedName>
    <definedName name="_ZA277" localSheetId="10">loadfac!$E$16+"aE16"+1+85+5</definedName>
    <definedName name="_ZA278" localSheetId="11">forwcurv!$E$188+"pBE188"+769+0.16+0.2</definedName>
    <definedName name="_ZA278" localSheetId="10">loadfac!$F$16+"aF16"+1+85+5</definedName>
    <definedName name="_ZA279" localSheetId="11">forwcurv!$E$189+"pBE189"+769+0.16+0.2</definedName>
    <definedName name="_ZA279" localSheetId="10">loadfac!$G$16+"aG16"+1+85+5</definedName>
    <definedName name="_ZA280" localSheetId="11">forwcurv!$E$190+"pBE190"+769+0.16+0.2</definedName>
    <definedName name="_ZA280" localSheetId="10">loadfac!$H$16+"aH16"+1+85+5</definedName>
    <definedName name="_ZA281" localSheetId="11">forwcurv!$E$191+"pBE191"+769+0.16+0.2</definedName>
    <definedName name="_ZA281" localSheetId="10">loadfac!$I$16+"aI16"+1+85+5</definedName>
    <definedName name="_ZA282" localSheetId="11">forwcurv!$E$192+"pBE192"+769+0.16+0.2</definedName>
    <definedName name="_ZA282" localSheetId="10">loadfac!$J$16+"aJ16"+1+85+5</definedName>
    <definedName name="_ZA283" localSheetId="11">forwcurv!$E$193+"pBE193"+769+0.16+0.2</definedName>
    <definedName name="_ZA283" localSheetId="10">loadfac!$K$16+"aK16"+1+85+5</definedName>
    <definedName name="_ZA284" localSheetId="11">forwcurv!$E$194+"pBE194"+769+0.16+0.2</definedName>
    <definedName name="_ZA284" localSheetId="10">loadfac!$L$16+"aL16"+1+85+5</definedName>
    <definedName name="_ZA285" localSheetId="11">forwcurv!$E$195+"pBE195"+769+0.16+0.2</definedName>
    <definedName name="_ZA285" localSheetId="10">loadfac!$M$16+"aM16"+1+85+5</definedName>
    <definedName name="_ZA286" localSheetId="11">forwcurv!$E$196+"pBE196"+769+0.16+0.2</definedName>
    <definedName name="_ZA286" localSheetId="10">loadfac!$B$17+"aB17"+1+85+5</definedName>
    <definedName name="_ZA287" localSheetId="11">forwcurv!$E$197+"pBE197"+769+0.16+0.2</definedName>
    <definedName name="_ZA287" localSheetId="10">loadfac!$C$17+"aC17"+1+85+5</definedName>
    <definedName name="_ZA288" localSheetId="11">forwcurv!$E$198+"pBE198"+769+0.16+0.2</definedName>
    <definedName name="_ZA288" localSheetId="10">loadfac!$D$17+"aD17"+1+85+5</definedName>
    <definedName name="_ZA289" localSheetId="11">forwcurv!$E$199+"pBE199"+769+0.16+0.2</definedName>
    <definedName name="_ZA289" localSheetId="10">loadfac!$E$17+"aE17"+1+85+5</definedName>
    <definedName name="_ZA290" localSheetId="11">forwcurv!$E$200+"pBE200"+769+0.16+0.2</definedName>
    <definedName name="_ZA290" localSheetId="10">loadfac!$F$17+"aF17"+1+85+5</definedName>
    <definedName name="_ZA291" localSheetId="11">forwcurv!$E$201+"pBE201"+769+0.16+0.2</definedName>
    <definedName name="_ZA291" localSheetId="10">loadfac!$G$17+"aG17"+1+85+5</definedName>
    <definedName name="_ZA292" localSheetId="11">forwcurv!$E$202+"pBE202"+769+0.16+0.2</definedName>
    <definedName name="_ZA292" localSheetId="10">loadfac!$H$17+"aH17"+1+85+5</definedName>
    <definedName name="_ZA293" localSheetId="11">forwcurv!$E$203+"pBE203"+769+0.16+0.2</definedName>
    <definedName name="_ZA293" localSheetId="10">loadfac!$I$17+"aI17"+1+85+5</definedName>
    <definedName name="_ZA294" localSheetId="11">forwcurv!$E$204+"pBE204"+769+0.16+0.2</definedName>
    <definedName name="_ZA294" localSheetId="10">loadfac!$J$17+"aJ17"+1+85+5</definedName>
    <definedName name="_ZA295" localSheetId="11">forwcurv!$E$205+"pBE205"+769+0.16+0.2</definedName>
    <definedName name="_ZA295" localSheetId="10">loadfac!$K$17+"aK17"+1+85+5</definedName>
    <definedName name="_ZA296" localSheetId="11">forwcurv!$E$206+"pBE206"+769+0.16+0.2</definedName>
    <definedName name="_ZA296" localSheetId="10">loadfac!$L$17+"aL17"+1+85+5</definedName>
    <definedName name="_ZA297" localSheetId="11">forwcurv!$E$207+"pBE207"+769+0.16+0.2</definedName>
    <definedName name="_ZA297" localSheetId="10">loadfac!$M$17+"aM17"+1+85+5</definedName>
    <definedName name="_ZA298" localSheetId="11">forwcurv!$E$208+"pBE208"+769+0.16+0.2</definedName>
    <definedName name="_ZA299" localSheetId="11">forwcurv!$E$209+"pBE209"+769+0.16+0.2</definedName>
    <definedName name="_ZA300" localSheetId="11">forwcurv!$E$210+"pBE210"+769+0.16+0.2</definedName>
    <definedName name="_ZA301" localSheetId="11">forwcurv!$E$211+"pBE211"+769+0.16+0.2</definedName>
    <definedName name="_ZA302" localSheetId="11">forwcurv!$E$212+"pBE212"+769+0.16+0.2</definedName>
    <definedName name="_ZA303" localSheetId="11">forwcurv!$E$213+"pBE213"+769+0.16+0.2</definedName>
    <definedName name="_ZA304" localSheetId="11">forwcurv!$D$10+"aD10"+17153+0+1</definedName>
    <definedName name="_ZA305" localSheetId="11">forwcurv!$D$11+"aD11"+17153+0+1</definedName>
    <definedName name="_ZA306" localSheetId="11">forwcurv!$D$12+"aD9"+16929+0+1</definedName>
    <definedName name="_ZA307" localSheetId="11">forwcurv!$D$13+"aD10"+16929+0+1</definedName>
    <definedName name="_ZA308" localSheetId="11">forwcurv!$D$14+"aD11"+16929+0+1</definedName>
    <definedName name="_ZA309" localSheetId="11">forwcurv!$D$15+"aD12"+16929+0+1</definedName>
    <definedName name="_ZA310" localSheetId="11">forwcurv!$D$16+"aD13"+16929+0+1</definedName>
    <definedName name="_ZA311" localSheetId="11">forwcurv!$D$17+"aD14"+16929+0+1</definedName>
    <definedName name="_ZA312" localSheetId="11">forwcurv!$D$18+"aD15"+16929+0+1</definedName>
    <definedName name="_ZA313" localSheetId="11">forwcurv!$D$19+"aD16"+16929+0+1</definedName>
    <definedName name="_ZA314" localSheetId="11">forwcurv!$D$20+"aD17"+16929+0+1</definedName>
    <definedName name="_ZA315" localSheetId="11">forwcurv!$D$21+"aD18"+16929+0+1</definedName>
    <definedName name="_ZA316" localSheetId="11">forwcurv!$D$22+"aD19"+16929+0+1</definedName>
    <definedName name="_ZA317" localSheetId="11">forwcurv!$D$23+"aD20"+16929+0+1</definedName>
    <definedName name="_ZA318" localSheetId="11">forwcurv!$D$24+"aD21"+16929+0+1</definedName>
    <definedName name="_ZA319" localSheetId="11">forwcurv!$D$25+"aD22"+16929+0+1</definedName>
    <definedName name="_ZA320" localSheetId="11">forwcurv!$D$26+"aD23"+16929+0+1</definedName>
    <definedName name="_ZA321" localSheetId="11">forwcurv!$D$27+"aD24"+16929+0+1</definedName>
    <definedName name="_ZA322" localSheetId="11">forwcurv!$D$28+"aD25"+16929+0+1</definedName>
    <definedName name="_ZA323" localSheetId="11">forwcurv!$D$29+"aD26"+16929+0+1</definedName>
    <definedName name="_ZA324" localSheetId="11">forwcurv!$D$30+"aD27"+16929+0+1</definedName>
    <definedName name="_ZA325" localSheetId="11">forwcurv!$D$31+"aD28"+16929+0+1</definedName>
    <definedName name="_ZA326" localSheetId="11">forwcurv!$D$32+"aD29"+16929+0+1</definedName>
    <definedName name="_ZA327" localSheetId="11">forwcurv!$D$33+"aD30"+16929+0+1</definedName>
    <definedName name="_ZA328" localSheetId="11">forwcurv!$D$34+"aD31"+16929+0+1</definedName>
    <definedName name="_ZA329" localSheetId="11">forwcurv!$D$35+"aD32"+16929+0+1</definedName>
    <definedName name="_ZA330" localSheetId="11">forwcurv!$D$36+"aD33"+16929+0+1</definedName>
    <definedName name="_ZA331" localSheetId="11">forwcurv!$D$37+"aD34"+16929+0+1</definedName>
    <definedName name="_ZA332" localSheetId="11">forwcurv!$D$38+"aD35"+16929+0+1</definedName>
    <definedName name="_ZA333" localSheetId="11">forwcurv!$D$39+"aD36"+16929+0+1</definedName>
    <definedName name="_ZA334" localSheetId="11">forwcurv!$D$40+"aD37"+16929+0+1</definedName>
    <definedName name="_ZA335" localSheetId="11">forwcurv!$D$41+"aD38"+16929+0+1</definedName>
    <definedName name="_ZA336" localSheetId="11">forwcurv!$D$42+"aD39"+16929+0+1</definedName>
    <definedName name="_ZA337" localSheetId="11">forwcurv!$D$43+"aD40"+16929+0+1</definedName>
    <definedName name="_ZA338" localSheetId="11">forwcurv!$D$44+"aD41"+16929+0+1</definedName>
    <definedName name="_ZA339" localSheetId="11">forwcurv!$D$45+"aD42"+16929+0+1</definedName>
    <definedName name="_ZA340" localSheetId="11">forwcurv!$D$46+"aD43"+16929+0+1</definedName>
    <definedName name="_ZA341" localSheetId="11">forwcurv!$D$47+"aD44"+16929+0+1</definedName>
    <definedName name="_ZA342" localSheetId="11">forwcurv!$D$48+"aD45"+16929+0+1</definedName>
    <definedName name="_ZA343" localSheetId="11">forwcurv!$D$49+"aD46"+16929+0+1</definedName>
    <definedName name="_ZA344" localSheetId="11">forwcurv!$D$50+"aD47"+16929+0+1</definedName>
    <definedName name="_ZA345" localSheetId="11">forwcurv!$D$51+"aD48"+16929+0+1</definedName>
    <definedName name="_ZA346" localSheetId="11">forwcurv!$D$52+"aD49"+16929+0+1</definedName>
    <definedName name="_ZA347" localSheetId="11">forwcurv!$D$53+"aD50"+16929+0+1</definedName>
    <definedName name="_ZA348" localSheetId="11">forwcurv!$D$54+"aD51"+16929+0+1</definedName>
    <definedName name="_ZA349" localSheetId="11">forwcurv!$D$55+"aD52"+16929+0+1</definedName>
    <definedName name="_ZA350" localSheetId="11">forwcurv!$D$56+"aD53"+16929+0+1</definedName>
    <definedName name="_ZA351" localSheetId="11">forwcurv!$D$57+"aD54"+16929+0+1</definedName>
    <definedName name="_ZA352" localSheetId="11">forwcurv!$D$58+"aD55"+16929+0+1</definedName>
    <definedName name="_ZA353" localSheetId="11">forwcurv!$D$59+"aD56"+16929+0+1</definedName>
    <definedName name="_ZA354" localSheetId="11">forwcurv!$D$60+"aD57"+16929+0+1</definedName>
    <definedName name="_ZA355" localSheetId="11">forwcurv!$D$61+"aD58"+16929+0+1</definedName>
    <definedName name="_ZA356" localSheetId="11">forwcurv!$D$62+"aD59"+16929+0+1</definedName>
    <definedName name="_ZA357" localSheetId="11">forwcurv!$D$63+"aD60"+16929+0+1</definedName>
    <definedName name="_ZA358" localSheetId="11">forwcurv!$D$64+"aD61"+16929+0+1</definedName>
    <definedName name="_ZA359" localSheetId="11">forwcurv!$D$65+"aD62"+16929+0+1</definedName>
    <definedName name="_ZA360" localSheetId="11">forwcurv!$D$66+"aD63"+16929+0+1</definedName>
    <definedName name="_ZA361" localSheetId="11">forwcurv!$D$67+"aD64"+16929+0+1</definedName>
    <definedName name="_ZA362" localSheetId="11">forwcurv!$D$68+"aD65"+16929+0+1</definedName>
    <definedName name="_ZA363" localSheetId="11">forwcurv!$D$69+"aD66"+16929+0+1</definedName>
    <definedName name="_ZA364" localSheetId="11">forwcurv!$D$70+"aD67"+16929+0+1</definedName>
    <definedName name="_ZA365" localSheetId="11">forwcurv!$D$71+"aD68"+16929+0+1</definedName>
    <definedName name="_ZA366" localSheetId="11">forwcurv!$D$72+"aD69"+16929+0+1</definedName>
    <definedName name="_ZA367" localSheetId="11">forwcurv!$D$73+"aD70"+16929+0+1</definedName>
    <definedName name="_ZA368" localSheetId="11">forwcurv!$D$74+"aD71"+16929+0+1</definedName>
    <definedName name="_ZA369" localSheetId="11">forwcurv!$D$75+"aD72"+16929+0+1</definedName>
    <definedName name="_ZA370" localSheetId="11">forwcurv!$D$76+"aD73"+16929+0+1</definedName>
    <definedName name="_ZA371" localSheetId="11">forwcurv!$D$77+"aD74"+16929+0+1</definedName>
    <definedName name="_ZA372" localSheetId="11">forwcurv!$D$78+"aD75"+16929+0+1</definedName>
    <definedName name="_ZA373" localSheetId="11">forwcurv!$D$79+"aD76"+16929+0+1</definedName>
    <definedName name="_ZA374" localSheetId="11">forwcurv!$D$80+"aD77"+16929+0+1</definedName>
    <definedName name="_ZA375" localSheetId="11">forwcurv!$D$81+"aD78"+16929+0+1</definedName>
    <definedName name="_ZA376" localSheetId="11">forwcurv!$D$82+"aD79"+16929+0+1</definedName>
    <definedName name="_ZA377" localSheetId="11">forwcurv!$D$83+"aD80"+16929+0+1</definedName>
    <definedName name="_ZA378" localSheetId="11">forwcurv!$D$84+"aD81"+16929+0+1</definedName>
    <definedName name="_ZA379" localSheetId="11">forwcurv!$D$85+"aD82"+16929+0+1</definedName>
    <definedName name="_ZA380" localSheetId="11">forwcurv!$D$86+"aD83"+16929+0+1</definedName>
    <definedName name="_ZA381" localSheetId="11">forwcurv!$D$87+"aD84"+16929+0+1</definedName>
    <definedName name="_ZA382" localSheetId="11">forwcurv!$D$88+"aD85"+16929+0+1</definedName>
    <definedName name="_ZA383" localSheetId="11">forwcurv!$D$89+"aD86"+16929+0+1</definedName>
    <definedName name="_ZA384" localSheetId="11">forwcurv!$D$90+"aD87"+16929+0+1</definedName>
    <definedName name="_ZA385" localSheetId="11">forwcurv!$D$91+"aD88"+16929+0+1</definedName>
    <definedName name="_ZA386" localSheetId="11">forwcurv!$D$92+"aD89"+16929+0+1</definedName>
    <definedName name="_ZA387" localSheetId="11">forwcurv!$D$93+"aD90"+16929+0+1</definedName>
    <definedName name="_ZA388" localSheetId="11">forwcurv!$D$94+"aD91"+16929+0+1</definedName>
    <definedName name="_ZA389" localSheetId="11">forwcurv!$D$95+"aD92"+16929+0+1</definedName>
    <definedName name="_ZA390" localSheetId="11">forwcurv!$D$96+"aD93"+16929+0+1</definedName>
    <definedName name="_ZA391" localSheetId="11">forwcurv!$D$97+"aD94"+16929+0+1</definedName>
    <definedName name="_ZA392" localSheetId="11">forwcurv!$D$98+"aD95"+16929+0+1</definedName>
    <definedName name="_ZA393" localSheetId="11">forwcurv!$D$99+"aD96"+16929+0+1</definedName>
    <definedName name="_ZA394" localSheetId="11">forwcurv!$D$100+"aD97"+16929+0+1</definedName>
    <definedName name="_ZA395" localSheetId="11">forwcurv!$D$101+"aD98"+16929+0+1</definedName>
    <definedName name="_ZA396" localSheetId="11">forwcurv!$D$102+"aD99"+16929+0+1</definedName>
    <definedName name="_ZA397" localSheetId="11">forwcurv!$D$103+"aD100"+16929+0+1</definedName>
    <definedName name="_ZA398" localSheetId="11">forwcurv!$D$104+"aD101"+16929+0+1</definedName>
    <definedName name="_ZA399" localSheetId="11">forwcurv!$D$105+"aD102"+16929+0+1</definedName>
    <definedName name="_ZA400" localSheetId="11">forwcurv!$D$106+"aD103"+16929+0+1</definedName>
    <definedName name="_ZA401" localSheetId="11">forwcurv!$D$107+"aD104"+16929+0+1</definedName>
    <definedName name="_ZA402" localSheetId="11">forwcurv!$D$108+"aD105"+16929+0+1</definedName>
    <definedName name="_ZA403" localSheetId="11">forwcurv!$D$109+"aD106"+16929+0+1</definedName>
    <definedName name="_ZA404" localSheetId="11">forwcurv!$D$110+"aD107"+16929+0+1</definedName>
    <definedName name="_ZA405" localSheetId="11">forwcurv!$D$111+"aD108"+16929+0+1</definedName>
    <definedName name="_ZA406" localSheetId="11">forwcurv!$D$112+"aD109"+16929+0+1</definedName>
    <definedName name="_ZA407" localSheetId="11">forwcurv!$D$113+"aD110"+16929+0+1</definedName>
    <definedName name="_ZA408" localSheetId="11">forwcurv!$D$114+"aD111"+16929+0+1</definedName>
    <definedName name="_ZA409" localSheetId="11">forwcurv!$D$115+"aD112"+16929+0+1</definedName>
    <definedName name="_ZA410" localSheetId="11">forwcurv!$D$116+"aD113"+16929+0+1</definedName>
    <definedName name="_ZA411" localSheetId="11">forwcurv!$D$117+"aD114"+16929+0+1</definedName>
    <definedName name="_ZA412" localSheetId="11">forwcurv!$D$118+"aD115"+16929+0+1</definedName>
    <definedName name="_ZA413" localSheetId="11">forwcurv!$D$119+"aD116"+16929+0+1</definedName>
    <definedName name="_ZA414" localSheetId="11">forwcurv!$D$120+"aD117"+16929+0+1</definedName>
    <definedName name="_ZA415" localSheetId="11">forwcurv!$D$121+"aD118"+16929+0+1</definedName>
    <definedName name="_ZA416" localSheetId="11">forwcurv!$D$122+"aD119"+16929+0+1</definedName>
    <definedName name="_ZA417" localSheetId="11">forwcurv!$D$123+"aD120"+16929+0+1</definedName>
    <definedName name="_ZA418" localSheetId="11">forwcurv!$D$124+"aD121"+16929+0+1</definedName>
    <definedName name="_ZA419" localSheetId="11">forwcurv!$D$125+"aD122"+16929+0+1</definedName>
    <definedName name="_ZA420" localSheetId="11">forwcurv!$D$126+"aD123"+16929+0+1</definedName>
    <definedName name="_ZA421" localSheetId="11">forwcurv!$D$127+"aD124"+16929+0+1</definedName>
    <definedName name="_ZA422" localSheetId="11">forwcurv!$D$128+"aD125"+16929+0+1</definedName>
    <definedName name="_ZA423" localSheetId="11">forwcurv!$D$129+"aD126"+16929+0+1</definedName>
    <definedName name="_ZA424" localSheetId="11">forwcurv!$D$130+"aD127"+16929+0+1</definedName>
    <definedName name="_ZA425" localSheetId="11">forwcurv!$D$131+"aD128"+16929+0+1</definedName>
    <definedName name="_ZA426" localSheetId="11">forwcurv!$D$132+"aD129"+16929+0+1</definedName>
    <definedName name="_ZA427" localSheetId="11">forwcurv!$D$133+"aD130"+16929+0+1</definedName>
    <definedName name="_ZA428" localSheetId="11">forwcurv!$D$134+"aD131"+16929+0+1</definedName>
    <definedName name="_ZA429" localSheetId="11">forwcurv!$D$135+"aD132"+16929+0+1</definedName>
    <definedName name="_ZA430" localSheetId="11">forwcurv!$D$136+"aD133"+16929+0+1</definedName>
    <definedName name="_ZA431" localSheetId="11">forwcurv!$D$137+"aD134"+16929+0+1</definedName>
    <definedName name="_ZA432" localSheetId="11">forwcurv!$D$138+"aD135"+16929+0+1</definedName>
    <definedName name="_ZA433" localSheetId="11">forwcurv!$D$139+"aD136"+16929+0+1</definedName>
    <definedName name="_ZA434" localSheetId="11">forwcurv!$D$140+"aD137"+16929+0+1</definedName>
    <definedName name="_ZA435" localSheetId="11">forwcurv!$D$141+"aD138"+16929+0+1</definedName>
    <definedName name="_ZA436" localSheetId="11">forwcurv!$D$142+"aD139"+16929+0+1</definedName>
    <definedName name="_ZA437" localSheetId="11">forwcurv!$D$143+"aD140"+16929+0+1</definedName>
    <definedName name="_ZA438" localSheetId="11">forwcurv!$D$144+"aD141"+16929+0+1</definedName>
    <definedName name="_ZA439" localSheetId="11">forwcurv!$D$145+"aD142"+16929+0+1</definedName>
    <definedName name="_ZA440" localSheetId="11">forwcurv!$D$146+"aD143"+16929+0+1</definedName>
    <definedName name="_ZA441" localSheetId="11">forwcurv!$D$147+"aD144"+16929+0+1</definedName>
    <definedName name="_ZA442" localSheetId="11">forwcurv!$D$148+"aD145"+16929+0+1</definedName>
    <definedName name="_ZA443" localSheetId="11">forwcurv!$D$149+"aD146"+16929+0+1</definedName>
    <definedName name="_ZA444" localSheetId="11">forwcurv!$D$150+"aD147"+16929+0+1</definedName>
    <definedName name="_ZA445" localSheetId="11">forwcurv!$D$151+"aD148"+16929+0+1</definedName>
    <definedName name="_ZA446" localSheetId="11">forwcurv!$D$152+"aD149"+16929+0+1</definedName>
    <definedName name="_ZA447" localSheetId="11">forwcurv!$D$153+"aD150"+16929+0+1</definedName>
    <definedName name="_ZA448" localSheetId="11">forwcurv!$D$154+"aD151"+16929+0+1</definedName>
    <definedName name="_ZA449" localSheetId="11">forwcurv!$D$155+"aD152"+16929+0+1</definedName>
    <definedName name="_ZA450" localSheetId="11">forwcurv!$D$156+"aD153"+16929+0+1</definedName>
    <definedName name="_ZA451" localSheetId="11">forwcurv!$D$157+"aD154"+16929+0+1</definedName>
    <definedName name="_ZA452" localSheetId="11">forwcurv!$D$158+"aD155"+16929+0+1</definedName>
    <definedName name="_ZA453" localSheetId="11">forwcurv!$D$159+"aD156"+16929+0+1</definedName>
    <definedName name="_ZA454" localSheetId="11">forwcurv!$D$160+"aD157"+16929+0+1</definedName>
    <definedName name="_ZA455" localSheetId="11">forwcurv!$D$161+"aD158"+16929+0+1</definedName>
    <definedName name="_ZA456" localSheetId="11">forwcurv!$D$162+"aD159"+16929+0+1</definedName>
    <definedName name="_ZA457" localSheetId="11">forwcurv!$D$163+"aD160"+16929+0+1</definedName>
    <definedName name="_ZA458" localSheetId="11">forwcurv!$D$164+"aD161"+16929+0+1</definedName>
    <definedName name="_ZA459" localSheetId="11">forwcurv!$D$165+"aD162"+16929+0+1</definedName>
    <definedName name="_ZA460" localSheetId="11">forwcurv!$D$166+"aD163"+16929+0+1</definedName>
    <definedName name="_ZA461" localSheetId="11">forwcurv!$D$167+"aD164"+16929+0+1</definedName>
    <definedName name="_ZA462" localSheetId="11">forwcurv!$D$168+"aD165"+16929+0+1</definedName>
    <definedName name="_ZA463" localSheetId="11">forwcurv!$D$169+"aD166"+16929+0+1</definedName>
    <definedName name="_ZA464" localSheetId="11">forwcurv!$D$170+"aD167"+16929+0+1</definedName>
    <definedName name="_ZA465" localSheetId="11">forwcurv!$D$171+"aD168"+16929+0+1</definedName>
    <definedName name="_ZA466" localSheetId="11">forwcurv!$D$172+"aD169"+16929+0+1</definedName>
    <definedName name="_ZA467" localSheetId="11">forwcurv!$D$173+"aD170"+16929+0+1</definedName>
    <definedName name="_ZA468" localSheetId="11">forwcurv!$D$174+"aD171"+16929+0+1</definedName>
    <definedName name="_ZA469" localSheetId="11">forwcurv!$D$175+"aD172"+16929+0+1</definedName>
    <definedName name="_ZA470" localSheetId="11">forwcurv!$D$176+"aD173"+16929+0+1</definedName>
    <definedName name="_ZA471" localSheetId="11">forwcurv!$D$177+"aD174"+16929+0+1</definedName>
    <definedName name="_ZA472" localSheetId="11">forwcurv!$D$178+"aD175"+16929+0+1</definedName>
    <definedName name="_ZA473" localSheetId="11">forwcurv!$D$179+"aD176"+16929+0+1</definedName>
    <definedName name="_ZA474" localSheetId="11">forwcurv!$D$180+"aD177"+16929+0+1</definedName>
    <definedName name="_ZA475" localSheetId="11">forwcurv!$D$181+"aD178"+16929+0+1</definedName>
    <definedName name="_ZA476" localSheetId="11">forwcurv!$D$182+"aD179"+16929+0+1</definedName>
    <definedName name="_ZA477" localSheetId="11">forwcurv!$D$183+"aD180"+16929+0+1</definedName>
    <definedName name="_ZA478" localSheetId="11">forwcurv!$D$184+"aD181"+16929+0+1</definedName>
    <definedName name="_ZA479" localSheetId="11">forwcurv!$D$185+"aD182"+16929+0+1</definedName>
    <definedName name="_ZA480" localSheetId="11">forwcurv!$D$186+"aD183"+16929+0+1</definedName>
    <definedName name="_ZA481" localSheetId="11">forwcurv!$D$187+"aD184"+16929+0+1</definedName>
    <definedName name="_ZA482" localSheetId="11">forwcurv!$D$188+"aD185"+16929+0+1</definedName>
    <definedName name="_ZA483" localSheetId="11">forwcurv!$D$189+"aD186"+16929+0+1</definedName>
    <definedName name="_ZA484" localSheetId="11">forwcurv!$D$190+"aD187"+16929+0+1</definedName>
    <definedName name="_ZA485" localSheetId="11">forwcurv!$D$191+"aD188"+16929+0+1</definedName>
    <definedName name="_ZA486" localSheetId="11">forwcurv!$D$192+"aD189"+16929+0+1</definedName>
    <definedName name="_ZA487" localSheetId="11">forwcurv!$D$193+"aD190"+16929+0+1</definedName>
    <definedName name="_ZA488" localSheetId="11">forwcurv!$D$194+"aD191"+16929+0+1</definedName>
    <definedName name="_ZA489" localSheetId="11">forwcurv!$D$195+"aD192"+16929+0+1</definedName>
    <definedName name="_ZA490" localSheetId="11">forwcurv!$D$196+"aD193"+16929+0+1</definedName>
    <definedName name="_ZA491" localSheetId="11">forwcurv!$D$197+"aD194"+16929+0+1</definedName>
    <definedName name="_ZA492" localSheetId="11">forwcurv!$D$198+"aD195"+16929+0+1</definedName>
    <definedName name="_ZA493" localSheetId="11">forwcurv!$D$199+"aD196"+16929+0+1</definedName>
    <definedName name="_ZA494" localSheetId="11">forwcurv!$D$200+"aD197"+16929+0+1</definedName>
    <definedName name="_ZA495" localSheetId="11">forwcurv!$D$201+"aD198"+16929+0+1</definedName>
    <definedName name="_ZA496" localSheetId="11">forwcurv!$D$202+"aD199"+16929+0+1</definedName>
    <definedName name="_ZA497" localSheetId="11">forwcurv!$D$203+"aD200"+16929+0+1</definedName>
    <definedName name="_ZA498" localSheetId="11">forwcurv!$D$204+"aD201"+16929+0+1</definedName>
    <definedName name="_ZA499" localSheetId="11">forwcurv!$D$205+"aD202"+16929+0+1</definedName>
    <definedName name="_ZA500" localSheetId="11">forwcurv!$D$206+"aD203"+16929+0+1</definedName>
    <definedName name="_ZA501" localSheetId="11">forwcurv!$D$207+"aD204"+16929+0+1</definedName>
    <definedName name="_ZA502" localSheetId="11">forwcurv!$D$208+"aD205"+16929+0+1</definedName>
    <definedName name="_ZA503" localSheetId="11">forwcurv!$D$209+"aD206"+16929+0+1</definedName>
    <definedName name="_ZA504" localSheetId="11">forwcurv!$D$210+"aD207"+16929+0+1</definedName>
    <definedName name="_ZA505" localSheetId="11">forwcurv!$D$211+"aD208"+16929+0+1</definedName>
    <definedName name="_ZA506" localSheetId="11">forwcurv!$D$212+"aD209"+16929+0+1</definedName>
    <definedName name="_ZA507" localSheetId="11">forwcurv!$D$213+"aD213"+17153+0+1</definedName>
    <definedName name="_ZA508" localSheetId="11">forwcurv!$D$214+"aD214"+17153+0+1</definedName>
    <definedName name="_ZA509" localSheetId="11">forwcurv!$E$214+"pBE214"+769+0.16+0.2</definedName>
    <definedName name="_ZA510" localSheetId="11">forwcurv!$D$215+"aD215"+17153+0+1</definedName>
    <definedName name="_ZA511" localSheetId="11">forwcurv!$E$215+"pBE215"+769+0.16+0.2</definedName>
    <definedName name="_ZA512" localSheetId="11">forwcurv!$D$216+"aD216"+17153+0+1</definedName>
    <definedName name="_ZA513" localSheetId="11">forwcurv!$E$216+"pBE216"+769+0.16+0.2</definedName>
    <definedName name="_ZA514" localSheetId="11">forwcurv!$D$217+"aD217"+17153+0+1</definedName>
    <definedName name="_ZA515" localSheetId="11">forwcurv!$E$217+"pBE217"+769+0.16+0.2</definedName>
    <definedName name="_ZA516" localSheetId="11">forwcurv!$D$218+"aD218"+17153+0+1</definedName>
    <definedName name="_ZA517" localSheetId="11">forwcurv!$E$218+"pBE218"+769+0.16+0.2</definedName>
    <definedName name="_ZA518" localSheetId="11">forwcurv!$D$219+"aD219"+17153+0+1</definedName>
    <definedName name="_ZA519" localSheetId="11">forwcurv!$E$219+"pBE219"+769+0.16+0.2</definedName>
    <definedName name="_ZA520" localSheetId="11">forwcurv!$D$220+"aD220"+17153+0+1</definedName>
    <definedName name="_ZA521" localSheetId="11">forwcurv!$E$220+"pBE220"+769+0.16+0.2</definedName>
    <definedName name="_ZA522" localSheetId="11">forwcurv!$D$221+"aD221"+17153+0+1</definedName>
    <definedName name="_ZA523" localSheetId="11">forwcurv!$E$221+"pBE221"+769+0.16+0.2</definedName>
    <definedName name="_ZA524" localSheetId="11">forwcurv!$D$222+"aD222"+17153+0+1</definedName>
    <definedName name="_ZA525" localSheetId="11">forwcurv!$E$222+"pBE222"+769+0.16+0.2</definedName>
    <definedName name="_ZA526" localSheetId="11">forwcurv!$D$223+"aD223"+17153+0+1</definedName>
    <definedName name="_ZA527" localSheetId="11">forwcurv!$E$223+"pBE223"+769+0.16+0.2</definedName>
    <definedName name="_ZA528" localSheetId="11">forwcurv!$D$224+"aD224"+17153+0+1</definedName>
    <definedName name="_ZA529" localSheetId="11">forwcurv!$E$224+"pBE224"+769+0.16+0.2</definedName>
    <definedName name="_ZA530" localSheetId="11">forwcurv!$D$225+"aD225"+17153+0+1</definedName>
    <definedName name="_ZA531" localSheetId="11">forwcurv!$E$225+"pBE225"+769+0.16+0.2</definedName>
    <definedName name="_ZA532" localSheetId="11">forwcurv!$D$226+"aD226"+17153+0+1</definedName>
    <definedName name="_ZA533" localSheetId="11">forwcurv!$E$226+"pBE226"+769+0.16+0.2</definedName>
    <definedName name="_ZA534" localSheetId="11">forwcurv!$D$227+"aD227"+17153+0+1</definedName>
    <definedName name="_ZA535" localSheetId="11">forwcurv!$E$227+"pBE227"+769+0.16+0.2</definedName>
    <definedName name="_ZA536" localSheetId="11">forwcurv!$D$228+"aD228"+17153+0+1</definedName>
    <definedName name="_ZA537" localSheetId="11">forwcurv!$E$228+"pBE228"+769+0.16+0.2</definedName>
    <definedName name="_ZA538" localSheetId="11">forwcurv!$D$229+"aD229"+17153+0+1</definedName>
    <definedName name="_ZA539" localSheetId="11">forwcurv!$E$229+"pBE229"+769+0.16+0.2</definedName>
    <definedName name="_ZA540" localSheetId="11">forwcurv!$D$230+"aD230"+17153+0+1</definedName>
    <definedName name="_ZA541" localSheetId="11">forwcurv!$E$230+"pBE230"+769+0.16+0.2</definedName>
    <definedName name="_ZA542" localSheetId="11">forwcurv!$D$231+"aD231"+17153+0+1</definedName>
    <definedName name="_ZA543" localSheetId="11">forwcurv!$E$231+"pBE231"+769+0.16+0.2</definedName>
    <definedName name="_ZA544" localSheetId="11">forwcurv!$D$232+"aD232"+17153+0+1</definedName>
    <definedName name="_ZA545" localSheetId="11">forwcurv!$E$232+"pBE232"+769+0.16+0.2</definedName>
    <definedName name="_ZA546" localSheetId="11">forwcurv!$D$233+"aD233"+17153+0+1</definedName>
    <definedName name="_ZA547" localSheetId="11">forwcurv!$E$233+"pBE233"+769+0.16+0.2</definedName>
    <definedName name="_ZA548" localSheetId="11">forwcurv!$D$234+"aD234"+17153+0+1</definedName>
    <definedName name="_ZA549" localSheetId="11">forwcurv!$E$234+"pBE234"+769+0.16+0.2</definedName>
    <definedName name="_ZA550" localSheetId="11">forwcurv!$D$235+"aD235"+17153+0+1</definedName>
    <definedName name="_ZA551" localSheetId="11">forwcurv!$E$235+"pBE235"+769+0.16+0.2</definedName>
    <definedName name="_ZA552" localSheetId="11">forwcurv!$D$236+"aD236"+17153+0+1</definedName>
    <definedName name="_ZA553" localSheetId="11">forwcurv!$E$236+"pBE236"+769+0.16+0.2</definedName>
    <definedName name="_ZA554" localSheetId="11">forwcurv!$D$237+"aD237"+17153+0+1</definedName>
    <definedName name="_ZA555" localSheetId="11">forwcurv!$E$237+"pBE237"+769+0.16+0.2</definedName>
    <definedName name="_ZA556" localSheetId="11">forwcurv!$D$238+"aD238"+17153+0+1</definedName>
    <definedName name="_ZA557" localSheetId="11">forwcurv!$E$238+"pBE238"+769+0.16+0.2</definedName>
    <definedName name="_ZA558" localSheetId="11">forwcurv!$D$239+"aD239"+17153+0+1</definedName>
    <definedName name="_ZA559" localSheetId="11">forwcurv!$E$239+"pBE239"+769+0.16+0.2</definedName>
    <definedName name="_ZA560" localSheetId="11">forwcurv!$D$240+"aD240"+17153+0+1</definedName>
    <definedName name="_ZA561" localSheetId="11">forwcurv!$E$240+"pBE240"+769+0.16+0.2</definedName>
    <definedName name="_ZA562" localSheetId="11">forwcurv!$D$241+"aD241"+17153+0+1</definedName>
    <definedName name="_ZA563" localSheetId="11">forwcurv!$E$241+"pBE241"+769+0.16+0.2</definedName>
    <definedName name="_ZA564" localSheetId="11">forwcurv!$D$242+"aD242"+17153+0+1</definedName>
    <definedName name="_ZA565" localSheetId="11">forwcurv!$E$242+"pBE242"+769+0.16+0.2</definedName>
    <definedName name="_ZA566" localSheetId="11">forwcurv!$D$243+"aD243"+17153+0+1</definedName>
    <definedName name="_ZA567" localSheetId="11">forwcurv!$E$243+"pBE243"+769+0.16+0.2</definedName>
    <definedName name="_ZA568" localSheetId="11">forwcurv!$D$244+"aD244"+17153+0+1</definedName>
    <definedName name="_ZA569" localSheetId="11">forwcurv!$E$244+"pBE244"+769+0.16+0.2</definedName>
    <definedName name="_ZA570" localSheetId="11">forwcurv!$D$245+"aD245"+17153+0+1</definedName>
    <definedName name="_ZA571" localSheetId="11">forwcurv!$E$245+"pBE245"+769+0.16+0.2</definedName>
    <definedName name="_ZA572" localSheetId="11">forwcurv!$D$246+"aD246"+17153+0+1</definedName>
    <definedName name="_ZA573" localSheetId="11">forwcurv!$E$246+"pBE246"+769+0.16+0.2</definedName>
    <definedName name="_ZA574" localSheetId="11">forwcurv!$D$247+"aD247"+17153+0+1</definedName>
    <definedName name="_ZA575" localSheetId="11">forwcurv!$E$247+"pBE247"+769+0.16+0.2</definedName>
    <definedName name="_ZA576" localSheetId="11">forwcurv!$D$248+"aD248"+17153+0+1</definedName>
    <definedName name="_ZA577" localSheetId="11">forwcurv!$E$248+"pBE248"+769+0.16+0.2</definedName>
    <definedName name="_ZA578" localSheetId="11">forwcurv!$D$249+"aD249"+17153+0+1</definedName>
    <definedName name="_ZA579" localSheetId="11">forwcurv!$E$249+"pBE249"+769+0.16+0.2</definedName>
    <definedName name="_ZA580" localSheetId="11">forwcurv!$E$250+"pBE250"+769+0.16+0.2</definedName>
    <definedName name="_ZA581" localSheetId="11">forwcurv!$E$251+"pBE251"+769+0.16+0.2</definedName>
    <definedName name="_ZA582" localSheetId="11">forwcurv!$E$252+"pBE252"+769+0.16+0.2</definedName>
    <definedName name="_ZA583" localSheetId="11">forwcurv!$E$253+"pBE253"+769+0.16+0.2</definedName>
    <definedName name="_ZA584" localSheetId="11">forwcurv!$E$254+"pBE254"+769+0.16+0.2</definedName>
    <definedName name="_ZA585" localSheetId="11">forwcurv!$E$255+"pBE255"+769+0.16+0.2</definedName>
    <definedName name="_ZA586" localSheetId="11">forwcurv!$E$256+"pBE256"+769+0.16+0.2</definedName>
    <definedName name="_ZA587" localSheetId="11">forwcurv!$E$257+"pBE257"+769+0.16+0.2</definedName>
    <definedName name="_ZA588" localSheetId="11">forwcurv!$E$258+"pBE258"+769+0.16+0.2</definedName>
    <definedName name="_ZA589" localSheetId="11">forwcurv!$E$259+"pBE259"+769+0.16+0.2</definedName>
    <definedName name="_ZA590" localSheetId="11">forwcurv!$E$260+"pBE260"+769+0.16+0.2</definedName>
    <definedName name="_ZA591" localSheetId="11">forwcurv!$E$261+"pBE261"+769+0.16+0.2</definedName>
    <definedName name="_ZA592" localSheetId="11">forwcurv!$E$262+"pBE262"+769+0.16+0.2</definedName>
    <definedName name="_ZA593" localSheetId="11">forwcurv!$E$263+"pBE263"+769+0.16+0.2</definedName>
    <definedName name="_ZA594" localSheetId="11">forwcurv!$E$264+"pBE264"+769+0.16+0.2</definedName>
    <definedName name="_ZA595" localSheetId="11">forwcurv!$E$265+"pBE265"+769+0.16+0.2</definedName>
    <definedName name="_ZA596" localSheetId="11">forwcurv!$E$266+"pBE266"+769+0.16+0.2</definedName>
    <definedName name="_ZA597" localSheetId="11">forwcurv!$E$267+"pBE267"+769+0.16+0.2</definedName>
    <definedName name="_ZA598" localSheetId="11">forwcurv!$E$268+"pBE268"+769+0.16+0.2</definedName>
    <definedName name="_ZA599" localSheetId="11">forwcurv!$E$269+"pBE269"+769+0.16+0.2</definedName>
    <definedName name="_ZA600" localSheetId="11">forwcurv!$E$270+"pBE270"+769+0.16+0.2</definedName>
    <definedName name="_ZA601" localSheetId="11">forwcurv!$E$271+"pBE271"+769+0.16+0.2</definedName>
    <definedName name="_ZA602" localSheetId="11">forwcurv!$E$272+"pBE272"+769+0.16+0.2</definedName>
    <definedName name="_ZA603" localSheetId="11">forwcurv!$E$273+"pBE273"+769+0.16+0.2</definedName>
    <definedName name="_ZA604" localSheetId="11">forwcurv!$E$274+"pBE274"+769+0.16+0.2</definedName>
    <definedName name="_ZA605" localSheetId="11">forwcurv!$E$275+"pBE275"+769+0.16+0.2</definedName>
    <definedName name="_ZA606" localSheetId="11">forwcurv!$E$276+"pBE276"+769+0.16+0.2</definedName>
    <definedName name="_ZA607" localSheetId="11">forwcurv!$E$277+"pBE277"+769+0.16+0.2</definedName>
    <definedName name="_ZA608" localSheetId="11">forwcurv!$E$278+"pBE278"+769+0.16+0.2</definedName>
    <definedName name="_ZA609" localSheetId="11">forwcurv!$E$279+"pBE279"+769+0.16+0.2</definedName>
    <definedName name="_ZA610" localSheetId="11">forwcurv!$E$280+"pBE280"+769+0.16+0.2</definedName>
    <definedName name="_ZA611" localSheetId="11">forwcurv!$E$281+"pBE281"+769+0.16+0.2</definedName>
    <definedName name="_ZA612" localSheetId="11">forwcurv!$E$282+"pBE282"+769+0.16+0.2</definedName>
    <definedName name="_ZA613" localSheetId="11">forwcurv!$E$283+"pBE283"+769+0.16+0.2</definedName>
    <definedName name="_ZA614" localSheetId="11">forwcurv!$E$284+"pBE284"+769+0.16+0.2</definedName>
    <definedName name="_ZA615" localSheetId="11">forwcurv!$E$285+"pBE285"+769+0.16+0.2</definedName>
    <definedName name="_ZA616" localSheetId="11">forwcurv!$E$286+"pBE286"+769+0.16+0.2</definedName>
    <definedName name="_ZA617" localSheetId="11">forwcurv!$E$287+"pBE287"+769+0.16+0.2</definedName>
    <definedName name="_ZA618" localSheetId="11">forwcurv!$E$288+"pBE288"+769+0.16+0.2</definedName>
    <definedName name="_ZA619" localSheetId="11">forwcurv!$E$289+"pBE289"+769+0.16+0.2</definedName>
    <definedName name="_ZA620" localSheetId="11">forwcurv!$E$290+"pBE290"+769+0.16+0.2</definedName>
    <definedName name="_ZA621" localSheetId="11">forwcurv!$E$291+"pBE291"+769+0.16+0.2</definedName>
    <definedName name="_ZA622" localSheetId="11">forwcurv!$E$292+"pBE292"+769+0.16+0.2</definedName>
    <definedName name="_ZA623" localSheetId="11">forwcurv!$E$293+"pBE293"+769+0.16+0.2</definedName>
    <definedName name="_ZA624" localSheetId="11">forwcurv!$E$294+"pBE294"+769+0.16+0.2</definedName>
    <definedName name="_ZA625" localSheetId="11">forwcurv!$E$295+"pBE295"+769+0.16+0.2</definedName>
    <definedName name="_ZA626" localSheetId="11">forwcurv!$E$296+"pBE296"+769+0.16+0.2</definedName>
    <definedName name="_ZA627" localSheetId="11">forwcurv!$E$297+"pBE297"+769+0.16+0.2</definedName>
    <definedName name="_ZA628" localSheetId="11">forwcurv!$E$298+"pBE298"+769+0.16+0.2</definedName>
    <definedName name="_ZA629" localSheetId="11">forwcurv!$E$299+"pBE299"+769+0.16+0.2</definedName>
    <definedName name="_ZA630" localSheetId="11">forwcurv!$E$300+"pBE300"+769+0.16+0.2</definedName>
    <definedName name="_ZA631" localSheetId="11">forwcurv!$E$301+"pBE301"+769+0.16+0.2</definedName>
    <definedName name="_ZA632" localSheetId="11">forwcurv!$E$302+"pBE302"+769+0.16+0.2</definedName>
    <definedName name="_ZA633" localSheetId="11">forwcurv!$E$303+"pBE303"+769+0.16+0.2</definedName>
    <definedName name="_ZA634" localSheetId="11">forwcurv!$E$304+"pBE304"+769+0.16+0.2</definedName>
    <definedName name="_ZA635" localSheetId="11">forwcurv!$E$305+"pBE305"+769+0.16+0.2</definedName>
    <definedName name="_ZA636" localSheetId="11">forwcurv!$E$306+"pBE306"+769+0.16+0.2</definedName>
    <definedName name="_ZA637" localSheetId="11">forwcurv!$E$307+"pBE307"+769+0.16+0.2</definedName>
    <definedName name="_ZA638" localSheetId="11">forwcurv!$E$308+"pBE308"+769+0.16+0.2</definedName>
    <definedName name="_ZA639" localSheetId="11">forwcurv!$E$309+"pBE309"+769+0.16+0.2</definedName>
    <definedName name="_ZA640" localSheetId="11">forwcurv!$E$310+"pBE310"+769+0.16+0.2</definedName>
    <definedName name="_ZA641" localSheetId="11">forwcurv!$E$311+"pBE311"+769+0.16+0.2</definedName>
    <definedName name="_ZA642" localSheetId="11">forwcurv!$E$312+"pBE312"+769+0.16+0.2</definedName>
    <definedName name="_ZA643" localSheetId="11">forwcurv!$E$313+"pBE313"+769+0.16+0.2</definedName>
    <definedName name="_ZA644" localSheetId="11">forwcurv!$E$314+"pBE314"+769+0.16+0.2</definedName>
    <definedName name="_ZA645" localSheetId="11">forwcurv!$E$315+"pBE315"+769+0.16+0.2</definedName>
    <definedName name="_ZA646" localSheetId="11">forwcurv!$E$316+"pBE316"+769+0.16+0.2</definedName>
    <definedName name="_ZA647" localSheetId="11">forwcurv!$E$317+"pBE317"+769+0.16+0.2</definedName>
    <definedName name="_ZA648" localSheetId="11">forwcurv!$E$318+"pBE318"+769+0.16+0.2</definedName>
    <definedName name="_ZA649" localSheetId="11">forwcurv!$E$319+"pBE319"+769+0.16+0.2</definedName>
    <definedName name="_ZA650" localSheetId="11">forwcurv!$E$320+"pBE320"+769+0.16+0.2</definedName>
    <definedName name="_ZA651" localSheetId="11">forwcurv!$E$321+"pBE321"+769+0.16+0.2</definedName>
    <definedName name="_ZA652" localSheetId="11">forwcurv!$E$322+"pBE322"+769+0.16+0.2</definedName>
    <definedName name="_ZA653" localSheetId="11">forwcurv!$E$323+"pBE323"+769+0.16+0.2</definedName>
    <definedName name="_ZA654" localSheetId="11">forwcurv!$E$324+"pBE324"+769+0.16+0.2</definedName>
    <definedName name="_ZA655" localSheetId="11">forwcurv!$E$325+"pBE325"+769+0.16+0.2</definedName>
    <definedName name="_ZA656" localSheetId="11">forwcurv!$E$326+"pBE326"+769+0.16+0.2</definedName>
    <definedName name="_ZA657" localSheetId="11">forwcurv!$E$327+"pBE327"+769+0.16+0.2</definedName>
    <definedName name="_ZA658" localSheetId="11">forwcurv!$E$328+"pBE328"+769+0.16+0.2</definedName>
    <definedName name="_ZA659" localSheetId="11">forwcurv!$E$329+"pBE329"+769+0.16+0.2</definedName>
    <definedName name="_ZA660" localSheetId="11">forwcurv!$E$330+"pBE330"+769+0.16+0.2</definedName>
    <definedName name="_ZA661" localSheetId="11">forwcurv!$E$331+"pBE331"+769+0.16+0.2</definedName>
    <definedName name="_ZA662" localSheetId="11">forwcurv!$E$332+"pBE332"+769+0.16+0.2</definedName>
    <definedName name="_ZA663" localSheetId="11">forwcurv!$E$333+"pBE333"+769+0.16+0.2</definedName>
    <definedName name="_ZA664" localSheetId="11">forwcurv!$E$334+"pBE334"+769+0.16+0.2</definedName>
    <definedName name="_ZA665" localSheetId="11">forwcurv!$E$335+"pBE335"+769+0.16+0.2</definedName>
    <definedName name="_ZA666" localSheetId="11">forwcurv!$E$336+"pBE336"+769+0.16+0.2</definedName>
    <definedName name="_ZA667" localSheetId="11">forwcurv!$E$337+"pBE337"+769+0.16+0.2</definedName>
    <definedName name="_ZA668" localSheetId="11">forwcurv!$E$338+"pBE338"+769+0.16+0.2</definedName>
    <definedName name="_ZF100" localSheetId="7">interest!$N$7+"int1"+""+41+41+440+0+0+0+0+4+3+"-"+"+"+2.6+50+2</definedName>
    <definedName name="_ZF100" localSheetId="9">Loanschd!$C$2+"Lint1"+""+41+41+440+0+0+0+0+4+3+"-"+"+"+2.6+50+2</definedName>
    <definedName name="_ZF101" localSheetId="7">interest!$N$15+"int2"+""+41+41+440+0+0+0+0+4+3+"-"+"+"+2.6+50+2</definedName>
    <definedName name="_ZF101" localSheetId="9">Loanschd!$C$3+"Lint2"+""+41+41+440+0+0+0+0+4+3+"-"+"+"+2.6+50+2</definedName>
    <definedName name="_ZF102" localSheetId="7">interest!$N$23+"int3"+""+41+41+440+0+0+0+0+4+3+"-"+"+"+2.6+50+2</definedName>
    <definedName name="_ZF102" localSheetId="9">Loanschd!$C$4+"Lint3"+""+41+41+440+0+0+0+0+4+3+"-"+"+"+2.6+50+2</definedName>
    <definedName name="_ZF103" localSheetId="11">forwcurv!$I$15+"fp1"+""+553+553+440+0+0+0+0+4+3+"-"+"+"+2.6+50+2</definedName>
    <definedName name="_ZF103" localSheetId="7">interest!$N$31+"int4"+""+41+41+440+0+0+0+0+4+3+"-"+"+"+2.6+50+2</definedName>
    <definedName name="_ZF103" localSheetId="9">Loanschd!$C$5+"Lint4"+""+41+41+440+0+0+0+0+4+3+"-"+"+"+2.6+50+2</definedName>
    <definedName name="_ZF104" localSheetId="11">forwcurv!$I$16+"fp2"+""+553+553+440+0+0+0+0+4+3+"-"+"+"+2.6+50+2</definedName>
    <definedName name="_ZF104" localSheetId="7">interest!$N$39+"int5"+""+41+41+440+0+0+0+0+4+3+"-"+"+"+2.6+50+2</definedName>
    <definedName name="_ZF104" localSheetId="9">Loanschd!$C$6+"Lint5"+""+41+41+440+0+0+0+0+4+3+"-"+"+"+2.6+50+2</definedName>
    <definedName name="_ZF105" localSheetId="11">forwcurv!$I$17+"fp3"+""+553+553+440+0+0+0+0+4+3+"-"+"+"+2.6+50+2</definedName>
    <definedName name="_ZF105" localSheetId="7">interest!$N$47+"int6"+""+41+41+440+0+0+0+0+4+3+"-"+"+"+2.6+50+2</definedName>
    <definedName name="_ZF105" localSheetId="9">Loanschd!$C$7+"Lint6"+""+41+41+440+0+0+0+0+4+3+"-"+"+"+2.6+50+2</definedName>
    <definedName name="_ZF106" localSheetId="11">forwcurv!$I$18+"fp4"+""+553+553+440+0+0+0+0+4+3+"-"+"+"+2.6+50+2</definedName>
    <definedName name="_ZF106" localSheetId="7">interest!$N$55+"int7"+""+41+41+440+0+0+0+0+4+3+"-"+"+"+2.6+50+2</definedName>
    <definedName name="_ZF106" localSheetId="9">Loanschd!$C$8+"Lint7"+""+41+41+440+0+0+0+0+4+3+"-"+"+"+2.6+50+2</definedName>
    <definedName name="_ZF107" localSheetId="11">forwcurv!$I$19+"fp5"+""+553+553+440+0+0+0+0+4+3+"-"+"+"+2.6+50+2</definedName>
    <definedName name="_ZF107" localSheetId="7">interest!$N$63+"int8"+""+41+41+440+0+0+0+0+4+3+"-"+"+"+2.6+50+2</definedName>
    <definedName name="_ZF107" localSheetId="9">Loanschd!$C$9+"Lint8"+""+41+41+440+0+0+0+0+4+3+"-"+"+"+2.6+50+2</definedName>
    <definedName name="_ZF108" localSheetId="11">forwcurv!$I$20+"fp6"+""+553+553+440+0+0+0+0+4+3+"-"+"+"+2.6+50+2</definedName>
    <definedName name="_ZF108" localSheetId="7">interest!$N$71+"int9"+""+41+41+440+0+0+0+0+4+3+"-"+"+"+2.6+50+2</definedName>
    <definedName name="_ZF108" localSheetId="9">Loanschd!$C$10+"Lint9"+""+41+41+440+0+0+0+0+4+3+"-"+"+"+2.6+50+2</definedName>
    <definedName name="_ZF109" localSheetId="11">forwcurv!$I$21+"fp7"+""+553+553+440+0+0+0+0+4+3+"-"+"+"+2.6+50+2</definedName>
    <definedName name="_ZF109" localSheetId="7">interest!$N$79+"int10"+""+41+41+440+0+0+0+0+4+3+"-"+"+"+2.6+50+2</definedName>
    <definedName name="_ZF109" localSheetId="9">Loanschd!$C$11+"Lint10"+""+41+41+440+0+0+0+0+4+3+"-"+"+"+2.6+50+2</definedName>
    <definedName name="_ZF110" localSheetId="11">forwcurv!$I$22+"fp8"+""+553+553+440+0+0+0+0+4+3+"-"+"+"+2.6+50+2</definedName>
    <definedName name="_ZF110" localSheetId="7">interest!$N$87+"int11"+""+41+41+440+0+0+0+0+4+3+"-"+"+"+2.6+50+2</definedName>
    <definedName name="_ZF110" localSheetId="9">Loanschd!$C$12+"Lint11"+""+41+41+440+0+0+0+0+4+3+"-"+"+"+2.6+50+2</definedName>
    <definedName name="_ZF111" localSheetId="11">forwcurv!$I$23+"fp9"+""+553+553+440+0+0+0+0+4+3+"-"+"+"+2.6+50+2</definedName>
    <definedName name="_ZF111" localSheetId="7">interest!$N$95+"int12"+""+41+41+440+0+0+0+0+4+3+"-"+"+"+2.6+50+2</definedName>
    <definedName name="_ZF111" localSheetId="9">Loanschd!$C$13+"Lint12"+""+41+41+440+0+0+0+0+4+3+"-"+"+"+2.6+50+2</definedName>
    <definedName name="_ZF112" localSheetId="11">forwcurv!$I$24+"fp10"+""+553+553+440+0+0+0+0+4+3+"-"+"+"+2.6+50+2</definedName>
    <definedName name="_ZF112" localSheetId="7">interest!$N$103+"int13"+""+41+41+440+0+0+0+0+4+3+"-"+"+"+2.6+50+2</definedName>
    <definedName name="_ZF112" localSheetId="9">Loanschd!$C$14+"Lint13"+""+41+41+440+0+0+0+0+4+3+"-"+"+"+2.6+50+2</definedName>
    <definedName name="_ZF113" localSheetId="11">forwcurv!$I$25+"fp11"+""+553+553+440+0+0+0+0+4+3+"-"+"+"+2.6+50+2</definedName>
    <definedName name="_ZF113" localSheetId="7">interest!$N$111+"int14"+""+41+41+440+0+0+0+0+4+3+"-"+"+"+2.6+50+2</definedName>
    <definedName name="_ZF113" localSheetId="9">Loanschd!$C$15+"Lint14"+""+41+41+440+0+0+0+0+4+3+"-"+"+"+2.6+50+2</definedName>
    <definedName name="_ZF114" localSheetId="11">forwcurv!$I$26+"fp12"+""+553+553+440+0+0+0+0+4+3+"-"+"+"+2.6+50+2</definedName>
    <definedName name="_ZF114" localSheetId="7">interest!$N$119+"int15"+""+41+41+440+57+18+342+477+4+3+"-"+"+"+2.6+50+2</definedName>
    <definedName name="_ZF114" localSheetId="9">Loanschd!$C$16+"Lint15"+""+41+41+440+0+0+0+0+4+3+"-"+"+"+2.6+50+2</definedName>
    <definedName name="_ZF115" localSheetId="11">forwcurv!$I$27+"fp13"+""+553+553+440+0+0+0+0+4+3+"-"+"+"+2.6+50+2</definedName>
    <definedName name="_ZF116" localSheetId="11">forwcurv!$I$28+"fp14"+""+553+553+440+0+0+0+0+4+3+"-"+"+"+2.6+50+2</definedName>
    <definedName name="_ZF117" localSheetId="11">forwcurv!$I$29+"fp15"+""+553+553+440+0+0+0+0+4+3+"-"+"+"+2.6+50+2</definedName>
    <definedName name="_ZF125" localSheetId="2">revenues!$C$57+"rev1"+""+41+41+440+0+0+0+0+4+3+"-"+"+"+2.6+50+2</definedName>
    <definedName name="_ZF126" localSheetId="2">revenues!$D$57+"rev2"+""+41+41+440+0+0+0+0+4+3+"-"+"+"+2.6+50+2</definedName>
    <definedName name="_ZF127" localSheetId="2">revenues!$E$57+"rev3"+""+41+41+440+0+0+0+0+4+3+"-"+"+"+2.6+50+2</definedName>
    <definedName name="_ZF128" localSheetId="2">revenues!$F$57+"rev4"+""+41+41+440+0+0+0+0+4+3+"-"+"+"+2.6+50+2</definedName>
    <definedName name="_ZF129" localSheetId="2">revenues!$G$57+"rev5"+""+41+41+440+0+0+0+0+4+3+"-"+"+"+2.6+50+2</definedName>
    <definedName name="_ZF130" localSheetId="2">revenues!$H$57+"rev6"+""+41+41+440+0+0+0+0+4+3+"-"+"+"+2.6+50+2</definedName>
    <definedName name="_ZF131" localSheetId="2">revenues!$I$57+"rev7"+""+41+41+440+0+0+0+0+4+3+"-"+"+"+2.6+50+2</definedName>
    <definedName name="_ZF132" localSheetId="2">revenues!$J$57+"rev8"+""+41+41+440+0+0+0+0+4+3+"-"+"+"+2.6+50+2</definedName>
    <definedName name="_ZF133" localSheetId="2">revenues!$K$57+"rev9"+""+41+41+440+0+0+0+0+4+3+"-"+"+"+2.6+50+2</definedName>
    <definedName name="_ZF134" localSheetId="2">revenues!$L$57+"rev10"+""+41+41+440+0+0+0+0+4+3+"-"+"+"+2.6+50+2</definedName>
    <definedName name="_ZF135" localSheetId="2">revenues!$M$57+"rev11"+""+41+41+440+0+0+0+0+4+3+"-"+"+"+2.6+50+2</definedName>
    <definedName name="_ZF136" localSheetId="2">revenues!$N$57+"rev12"+""+41+41+440+0+0+0+0+4+3+"-"+"+"+2.6+50+2</definedName>
    <definedName name="_ZF137" localSheetId="2">revenues!$O$57+"rev13"+""+41+41+440+0+0+0+0+4+3+"-"+"+"+2.6+50+2</definedName>
    <definedName name="_ZF138" localSheetId="2">revenues!$P$57+"rev14"+""+41+41+440+0+0+0+0+4+3+"-"+"+"+2.6+50+2</definedName>
    <definedName name="_ZF139" localSheetId="2">revenues!$Q$57+"rev15"+""+41+41+440+0+0+0+0+4+3+"-"+"+"+2.6+50+2</definedName>
    <definedName name="_ZF140" localSheetId="2">revenues!$R$57+"rev16"+""+41+41+440+0+0+0+0+4+3+"-"+"+"+2.6+50+2</definedName>
    <definedName name="_ZF141" localSheetId="2">revenues!$S$57+"rev17"+""+41+41+440+0+0+0+0+4+3+"-"+"+"+2.6+50+2</definedName>
    <definedName name="_ZF142" localSheetId="2">revenues!$T$57+"rev18"+""+41+41+440+0+0+0+0+4+3+"-"+"+"+2.6+50+2</definedName>
    <definedName name="_ZF143" localSheetId="2">revenues!$U$57+"rev19"+""+41+41+440+0+0+0+0+4+3+"-"+"+"+2.6+50+2</definedName>
    <definedName name="_ZF144" localSheetId="2">revenues!$V$57+"rev20"+""+41+41+440+0+0+0+0+4+3+"-"+"+"+2.6+50+2</definedName>
    <definedName name="_ZF145" localSheetId="2">revenues!$W$57+"rev21"+""+41+41+440+0+0+0+0+4+3+"-"+"+"+2.6+50+2</definedName>
    <definedName name="_ZF146" localSheetId="2">revenues!$X$57+"rev22"+""+41+41+440+0+0+0+0+4+3+"-"+"+"+2.6+50+2</definedName>
    <definedName name="_ZF147" localSheetId="2">revenues!$Y$57+"rev23"+""+41+41+440+0+0+0+0+4+3+"-"+"+"+2.6+50+2</definedName>
    <definedName name="_ZF148" localSheetId="2">revenues!$Z$57+"rev24"+""+41+41+440+0+0+0+0+4+3+"-"+"+"+2.6+50+2</definedName>
    <definedName name="_ZF149" localSheetId="2">revenues!$AA$57+"rev25"+""+41+41+440+0+0+0+0+4+3+"-"+"+"+2.6+50+2</definedName>
    <definedName name="_ZF207" localSheetId="5">DCF!$C$59+"cf0"+""+41+41+440+0+0+0+0+4+3+"-"+"+"+2.6+50+2</definedName>
    <definedName name="_ZF208" localSheetId="5">DCF!$D$59+"cf1"+""+41+41+440+0+0+0+0+4+3+"-"+"+"+2.6+50+2</definedName>
    <definedName name="_ZF209" localSheetId="5">DCF!$E$59+"cf2"+""+41+41+440+0+0+0+0+4+3+"-"+"+"+2.6+50+2</definedName>
    <definedName name="_ZF210" localSheetId="5">DCF!$F$59+"cf3"+""+41+41+440+0+0+0+0+4+3+"-"+"+"+2.6+50+2</definedName>
    <definedName name="_ZF211" localSheetId="5">DCF!$G$59+"cf4"+""+41+41+440+0+0+0+0+4+3+"-"+"+"+2.6+50+2</definedName>
    <definedName name="_ZF212" localSheetId="5">DCF!$H$59+"cf5"+""+41+41+440+0+0+0+0+4+3+"-"+"+"+2.6+50+2</definedName>
    <definedName name="_ZF213" localSheetId="5">DCF!$I$59+"cf6"+""+41+41+440+0+0+0+0+4+3+"-"+"+"+2.6+50+2</definedName>
    <definedName name="_ZF214" localSheetId="5">DCF!$J$59+"cf7"+""+41+41+440+0+0+0+0+4+3+"-"+"+"+2.6+50+2</definedName>
    <definedName name="_ZF215" localSheetId="5">DCF!$K$59+"cf8"+""+41+41+440+0+0+0+0+4+3+"-"+"+"+2.6+50+2</definedName>
    <definedName name="_ZF216" localSheetId="5">DCF!$L$59+"cf9"+""+41+41+440+0+0+0+0+4+3+"-"+"+"+2.6+50+2</definedName>
    <definedName name="_ZF217" localSheetId="5">DCF!$M$59+"cf10"+""+41+41+440+0+0+0+0+4+3+"-"+"+"+2.6+50+2</definedName>
    <definedName name="_ZF218" localSheetId="5">DCF!$N$59+"cf11"+""+41+41+440+0+0+0+0+4+3+"-"+"+"+2.6+50+2</definedName>
    <definedName name="_ZF219" localSheetId="5">DCF!$O$59+"cf12"+""+41+41+440+0+0+0+0+4+3+"-"+"+"+2.6+50+2</definedName>
    <definedName name="_ZF220" localSheetId="5">DCF!$P$59+"cf13"+""+41+41+440+0+0+0+0+4+3+"-"+"+"+2.6+50+2</definedName>
    <definedName name="_ZF221" localSheetId="5">DCF!$Q$59+"cf14"+""+41+41+440+0+0+0+0+4+3+"-"+"+"+2.6+50+2</definedName>
    <definedName name="_ZF222" localSheetId="5">DCF!$R$59+"cf15"+""+41+41+440+0+0+0+0+4+3+"-"+"+"+2.6+50+2</definedName>
    <definedName name="_ZF223" localSheetId="5">DCF!$S$59+"cf16"+""+41+41+440+0+0+0+0+4+3+"-"+"+"+2.6+50+2</definedName>
    <definedName name="_ZF224" localSheetId="5">DCF!$T$59+"cf17"+""+41+41+440+0+0+0+0+4+3+"-"+"+"+2.6+50+2</definedName>
    <definedName name="_ZF225" localSheetId="5">DCF!$U$59+"cf18"+""+41+41+440+0+0+0+0+4+3+"-"+"+"+2.6+50+2</definedName>
    <definedName name="_ZF226" localSheetId="5">DCF!$V$59+"cf19"+""+41+41+440+0+0+0+0+4+3+"-"+"+"+2.6+50+2</definedName>
    <definedName name="_ZF227" localSheetId="5">DCF!$W$59+"cf20"+""+41+41+440+0+0+0+0+4+3+"-"+"+"+2.6+50+2</definedName>
    <definedName name="_ZF228" localSheetId="5">DCF!$X$59+"cf21"+""+41+41+440+0+0+0+0+4+3+"-"+"+"+2.6+50+2</definedName>
    <definedName name="_ZF229" localSheetId="5">DCF!$Y$59+"cf22"+""+41+41+440+0+0+0+0+4+3+"-"+"+"+2.6+50+2</definedName>
    <definedName name="_ZF230" localSheetId="5">DCF!$Z$59+"cf23"+""+41+41+440+0+0+0+0+4+3+"-"+"+"+2.6+50+2</definedName>
    <definedName name="_ZF231" localSheetId="5">DCF!$AA$59+"cf24"+""+41+41+440+0+0+0+0+4+3+"-"+"+"+2.6+50+2</definedName>
    <definedName name="_ZF232" localSheetId="5">DCF!$AB$59+"cf25"+""+41+41+440+0+0+0+0+4+3+"-"+"+"+2.6+50+2</definedName>
    <definedName name="_ZF234" localSheetId="5">DCF!$D$31+"ret1"+""+41+41+440+0+0+0+0+4+3+"-"+"+"+2.6+50+2</definedName>
    <definedName name="_ZF235" localSheetId="5">DCF!$E$31+"ret2"+""+41+41+440+0+0+0+0+4+3+"-"+"+"+2.6+50+2</definedName>
    <definedName name="_ZF236" localSheetId="5">DCF!$F$31+"ret3"+""+41+41+440+0+0+0+0+4+3+"-"+"+"+2.6+50+2</definedName>
    <definedName name="_ZF237" localSheetId="5">DCF!$G$31+"ret4"+""+41+41+440+0+0+0+0+4+3+"-"+"+"+2.6+50+2</definedName>
    <definedName name="_ZF238" localSheetId="5">DCF!$H$31+"ret5"+""+41+41+440+0+0+0+0+4+3+"-"+"+"+2.6+50+2</definedName>
    <definedName name="_ZF239" localSheetId="5">DCF!$I$31+"ret6"+""+41+41+440+0+0+0+0+4+3+"-"+"+"+2.6+50+2</definedName>
    <definedName name="_ZF240" localSheetId="5">DCF!$J$31+"ret7"+""+41+41+440+0+0+0+0+4+3+"-"+"+"+2.6+50+2</definedName>
    <definedName name="_ZF241" localSheetId="5">DCF!$K$31+"ret8"+""+41+41+440+0+0+0+0+4+3+"-"+"+"+2.6+50+2</definedName>
    <definedName name="_ZF242" localSheetId="5">DCF!$L$31+"ret9"+""+41+41+440+0+0+0+0+4+3+"-"+"+"+2.6+50+2</definedName>
    <definedName name="_ZF243" localSheetId="5">DCF!$M$31+"ret10"+""+41+41+440+0+0+0+0+4+3+"-"+"+"+2.6+50+2</definedName>
    <definedName name="_ZF244" localSheetId="5">DCF!$N$31+"ret11"+""+41+41+440+0+0+0+0+4+3+"-"+"+"+2.6+50+2</definedName>
    <definedName name="_ZF245" localSheetId="5">DCF!$O$31+"ret12"+""+41+41+440+0+0+0+0+4+3+"-"+"+"+2.6+50+2</definedName>
    <definedName name="_ZF246" localSheetId="5">DCF!$P$31+"ret13"+""+41+41+440+0+0+0+0+4+3+"-"+"+"+2.6+50+2</definedName>
    <definedName name="_ZF247" localSheetId="5">DCF!$Q$31+"ret14"+""+41+41+440+0+0+0+0+4+3+"-"+"+"+2.6+50+2</definedName>
    <definedName name="_ZF248" localSheetId="5">DCF!$R$31+"ret15"+""+41+41+440+0+0+0+0+4+3+"-"+"+"+2.6+50+2</definedName>
    <definedName name="_ZF249" localSheetId="5">DCF!$S$31+"ret16"+""+41+41+440+0+0+0+0+4+3+"-"+"+"+2.6+50+2</definedName>
    <definedName name="_ZF250" localSheetId="5">DCF!$T$31+"ret17"+""+41+41+440+0+0+0+0+4+3+"-"+"+"+2.6+50+2</definedName>
    <definedName name="_ZF251" localSheetId="5">DCF!$U$31+"ret18"+""+41+41+440+0+0+0+0+4+3+"-"+"+"+2.6+50+2</definedName>
    <definedName name="_ZF252" localSheetId="5">DCF!$V$31+"ret19"+""+41+41+440+0+0+0+0+4+3+"-"+"+"+2.6+50+2</definedName>
    <definedName name="_ZF253" localSheetId="5">DCF!$W$31+"ret20"+""+41+41+440+0+0+0+0+4+3+"-"+"+"+2.6+50+2</definedName>
    <definedName name="_ZF254" localSheetId="5">DCF!$X$31+"ret21"+""+41+41+440+0+0+0+0+4+3+"-"+"+"+2.6+50+2</definedName>
    <definedName name="_ZF255" localSheetId="5">DCF!$Y$31+"ret22"+""+41+41+440+0+0+0+0+4+3+"-"+"+"+2.6+50+2</definedName>
    <definedName name="_ZF256" localSheetId="5">DCF!$Z$31+"ret23"+""+41+41+440+0+0+0+0+4+3+"-"+"+"+2.6+50+2</definedName>
    <definedName name="_ZF257" localSheetId="5">DCF!$AA$31+"ret24"+""+41+41+440+0+0+0+0+4+3+"-"+"+"+2.6+50+2</definedName>
    <definedName name="_ZF258" localSheetId="5">DCF!$AB$31+"ret25"+""+41+41+440+0+0+0+0+4+3+"-"+"+"+2.6+50+2</definedName>
    <definedName name="_ZF259" localSheetId="5">DCF!$D$35+"f1"+""+41+41+440+0+0+0+0+4+3+"-"+"+"+2.6+50+2</definedName>
    <definedName name="_ZF260" localSheetId="5">DCF!$E$35+"f2"+""+41+41+440+0+0+0+0+4+3+"-"+"+"+2.6+50+2</definedName>
    <definedName name="_ZF261" localSheetId="5">DCF!$F$35+"f3"+""+41+41+440+0+0+0+0+4+3+"-"+"+"+2.6+50+2</definedName>
    <definedName name="_ZF262" localSheetId="5">DCF!$G$35+"f4"+""+41+41+440+0+0+0+0+4+3+"-"+"+"+2.6+50+2</definedName>
    <definedName name="_ZF263" localSheetId="5">DCF!$H$35+"f5"+""+41+41+440+0+0+0+0+4+3+"-"+"+"+2.6+50+2</definedName>
    <definedName name="_ZF264" localSheetId="5">DCF!$I$35+"f6"+""+41+41+440+0+0+0+0+4+3+"-"+"+"+2.6+50+2</definedName>
    <definedName name="_ZF265" localSheetId="5">DCF!$J$35+"f7"+""+41+41+440+0+0+0+0+4+3+"-"+"+"+2.6+50+2</definedName>
    <definedName name="_ZF266" localSheetId="5">DCF!$K$35+"f8"+""+41+41+440+0+0+0+0+4+3+"-"+"+"+2.6+50+2</definedName>
    <definedName name="_ZF267" localSheetId="5">DCF!$L$35+"f9"+""+41+41+440+0+0+0+0+4+3+"-"+"+"+2.6+50+2</definedName>
    <definedName name="_ZF268" localSheetId="5">DCF!$M$35+"f10"+""+41+41+440+0+0+0+0+4+3+"-"+"+"+2.6+50+2</definedName>
    <definedName name="_ZF269" localSheetId="5">DCF!$N$35+"f11"+""+41+41+440+0+0+0+0+4+3+"-"+"+"+2.6+50+2</definedName>
    <definedName name="_ZF270" localSheetId="5">DCF!$O$35+"f12"+""+41+41+440+0+0+0+0+4+3+"-"+"+"+2.6+50+2</definedName>
    <definedName name="_ZF271" localSheetId="5">DCF!$P$35+"f13"+""+41+41+440+0+0+0+0+4+3+"-"+"+"+2.6+50+2</definedName>
    <definedName name="_ZF272" localSheetId="5">DCF!$Q$35+"f14"+""+41+41+440+0+0+0+0+4+3+"-"+"+"+2.6+50+2</definedName>
    <definedName name="_ZF273" localSheetId="5">DCF!$R$35+"f15"+""+41+41+440+0+0+0+0+4+3+"-"+"+"+2.6+50+2</definedName>
    <definedName name="_ZF274" localSheetId="5">DCF!$S$35+"f16"+""+41+41+440+0+0+0+0+4+3+"-"+"+"+2.6+50+2</definedName>
    <definedName name="_ZF275" localSheetId="5">DCF!$T$35+"f17"+""+41+41+440+0+0+0+0+4+3+"-"+"+"+2.6+50+2</definedName>
    <definedName name="_ZF276" localSheetId="5">DCF!$U$35+"f18"+""+41+41+440+0+0+0+0+4+3+"-"+"+"+2.6+50+2</definedName>
    <definedName name="_ZF277" localSheetId="5">DCF!$V$35+"f19"+""+41+41+440+0+0+0+0+4+3+"-"+"+"+2.6+50+2</definedName>
    <definedName name="_ZF278" localSheetId="5">DCF!$W$35+"f20"+""+41+41+440+0+0+0+0+4+3+"-"+"+"+2.6+50+2</definedName>
    <definedName name="_ZF279" localSheetId="5">DCF!$X$35+"f21"+""+41+41+440+0+0+0+0+4+3+"-"+"+"+2.6+50+2</definedName>
    <definedName name="_ZF280" localSheetId="5">DCF!$Y$35+"f22"+""+41+41+440+0+0+0+0+4+3+"-"+"+"+2.6+50+2</definedName>
    <definedName name="_ZF281" localSheetId="5">DCF!$Z$35+"f23"+""+41+41+440+0+0+0+0+4+3+"-"+"+"+2.6+50+2</definedName>
    <definedName name="_ZF282" localSheetId="5">DCF!$AA$35+"f24"+""+41+41+440+0+0+0+0+4+3+"-"+"+"+2.6+50+2</definedName>
    <definedName name="_ZF283" localSheetId="5">DCF!$AB$35+"f25"+""+41+41+440+0+0+0+0+4+3+"-"+"+"+2.6+50+2</definedName>
    <definedName name="_ZF284" localSheetId="5">DCF!$D$39+"elec1"+""+41+41+440+0+0+0+0+4+3+"-"+"+"+2.6+50+2</definedName>
    <definedName name="_ZF285" localSheetId="5">DCF!$E$39+"elec2"+""+41+41+440+0+0+0+0+4+3+"-"+"+"+2.6+50+2</definedName>
    <definedName name="_ZF286" localSheetId="5">DCF!$F$39+"elec3"+""+41+41+440+0+0+0+0+4+3+"-"+"+"+2.6+50+2</definedName>
    <definedName name="_ZF287" localSheetId="5">DCF!$G$39+"elec4"+""+41+41+440+0+0+0+0+4+3+"-"+"+"+2.6+50+2</definedName>
    <definedName name="_ZF288" localSheetId="5">DCF!$H$39+"elec5"+""+41+41+440+0+0+0+0+4+3+"-"+"+"+2.6+50+2</definedName>
    <definedName name="_ZF289" localSheetId="5">DCF!$I$39+"elec6"+""+41+41+440+0+0+0+0+4+3+"-"+"+"+2.6+50+2</definedName>
    <definedName name="_ZF290" localSheetId="5">DCF!$J$39+"elec7"+""+41+41+440+0+0+0+0+4+3+"-"+"+"+2.6+50+2</definedName>
    <definedName name="_ZF291" localSheetId="5">DCF!$K$39+"elec8"+""+41+41+440+0+0+0+0+4+3+"-"+"+"+2.6+50+2</definedName>
    <definedName name="_ZF292" localSheetId="5">DCF!$L$39+"elec9"+""+41+41+440+0+0+0+0+4+3+"-"+"+"+2.6+50+2</definedName>
    <definedName name="_ZF293" localSheetId="5">DCF!$M$39+"elec10"+""+41+41+440+0+0+0+0+4+3+"-"+"+"+2.6+50+2</definedName>
    <definedName name="_ZF294" localSheetId="5">DCF!$N$39+"elec11"+""+41+41+440+0+0+0+0+4+3+"-"+"+"+2.6+50+2</definedName>
    <definedName name="_ZF295" localSheetId="5">DCF!$O$39+"elec12"+""+41+41+440+0+0+0+0+4+3+"-"+"+"+2.6+50+2</definedName>
    <definedName name="_ZF296" localSheetId="5">DCF!$P$39+"elec13"+""+41+41+440+0+0+0+0+4+3+"-"+"+"+2.6+50+2</definedName>
    <definedName name="_ZF297" localSheetId="5">DCF!$Q$39+"elec14"+""+41+41+440+0+0+0+0+4+3+"-"+"+"+2.6+50+2</definedName>
    <definedName name="_ZF298" localSheetId="5">DCF!$R$39+"elec15"+""+41+41+440+0+0+0+0+4+3+"-"+"+"+2.6+50+2</definedName>
    <definedName name="_ZF299" localSheetId="5">DCF!$S$39+"elec16"+""+41+41+440+0+0+0+0+4+3+"-"+"+"+2.6+50+2</definedName>
    <definedName name="_ZF300" localSheetId="5">DCF!$T$39+"elec17"+""+41+41+440+0+0+0+0+4+3+"-"+"+"+2.6+50+2</definedName>
    <definedName name="_ZF301" localSheetId="5">DCF!$U$39+"elec18"+""+41+41+440+0+0+0+0+4+3+"-"+"+"+2.6+50+2</definedName>
    <definedName name="_ZF302" localSheetId="5">DCF!$V$39+"elec19"+""+41+41+440+0+0+0+0+4+3+"-"+"+"+2.6+50+2</definedName>
    <definedName name="_ZF303" localSheetId="5">DCF!$W$39+"elec20"+""+41+41+440+0+0+0+0+4+3+"-"+"+"+2.6+50+2</definedName>
    <definedName name="_ZF304" localSheetId="5">DCF!$X$39+"elec21"+""+41+41+440+0+0+0+0+4+3+"-"+"+"+2.6+50+2</definedName>
    <definedName name="_ZF305" localSheetId="5">DCF!$Y$39+"elec22"+""+41+41+440+0+0+0+0+4+3+"-"+"+"+2.6+50+2</definedName>
    <definedName name="_ZF306" localSheetId="5">DCF!$Z$39+"elec23"+""+41+41+440+0+0+0+0+4+3+"-"+"+"+2.6+50+2</definedName>
    <definedName name="_ZF307" localSheetId="5">DCF!$AA$39+"elec24"+""+41+41+440+0+0+0+0+4+3+"-"+"+"+2.6+50+2</definedName>
    <definedName name="_ZF308" localSheetId="5">DCF!$AB$39+"elec25"+""+41+41+440+0+0+0+0+4+3+"-"+"+"+2.6+50+2</definedName>
    <definedName name="_ZF309" localSheetId="5">DCF!$D$33+"fv1"+""+769+769+440+0+0+0+0+4+3+"-"+"+"+2.6+50+2</definedName>
    <definedName name="_ZF310" localSheetId="5">DCF!$E$33+"fv2"+""+769+769+440+0+0+0+0+4+3+"-"+"+"+2.6+50+2</definedName>
    <definedName name="_ZF311" localSheetId="5">DCF!$F$33+"fv3"+""+769+769+440+0+0+0+0+4+3+"-"+"+"+2.6+50+2</definedName>
    <definedName name="_ZF312" localSheetId="5">DCF!$G$33+"fv4"+""+769+769+440+0+0+0+0+4+3+"-"+"+"+2.6+50+2</definedName>
    <definedName name="_ZF313" localSheetId="5">DCF!$H$33+"fv5"+""+769+769+440+0+0+0+0+4+3+"-"+"+"+2.6+50+2</definedName>
    <definedName name="_ZF314" localSheetId="5">DCF!$I$33+"fv6"+""+769+769+440+0+0+0+0+4+3+"-"+"+"+2.6+50+2</definedName>
    <definedName name="_ZF315" localSheetId="5">DCF!$J$33+"fv7"+""+769+769+440+0+0+0+0+4+3+"-"+"+"+2.6+50+2</definedName>
    <definedName name="_ZF316" localSheetId="5">DCF!$K$33+"fv8"+""+769+769+440+0+0+0+0+4+3+"-"+"+"+2.6+50+2</definedName>
    <definedName name="_ZF317" localSheetId="5">DCF!$L$33+"fv9"+""+769+769+440+0+0+0+0+4+3+"-"+"+"+2.6+50+2</definedName>
    <definedName name="_ZF318" localSheetId="5">DCF!$M$33+"fv10"+""+769+769+440+0+0+0+0+4+3+"-"+"+"+2.6+50+2</definedName>
    <definedName name="_ZF319" localSheetId="5">DCF!$N$33+"fv11"+""+769+769+440+0+0+0+0+4+3+"-"+"+"+2.6+50+2</definedName>
    <definedName name="_ZF320" localSheetId="5">DCF!$O$33+"fv12"+""+769+769+440+0+0+0+0+4+3+"-"+"+"+2.6+50+2</definedName>
    <definedName name="_ZF321" localSheetId="5">DCF!$P$33+"fv13"+""+769+769+440+0+0+0+0+4+3+"-"+"+"+2.6+50+2</definedName>
    <definedName name="_ZF322" localSheetId="5">DCF!$Q$33+"fv14"+""+769+769+440+0+0+0+0+4+3+"-"+"+"+2.6+50+2</definedName>
    <definedName name="_ZF323" localSheetId="5">DCF!$R$33+"fv15"+""+769+769+440+0+0+0+0+4+3+"-"+"+"+2.6+50+2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G19" i="5"/>
  <c r="E22" i="5"/>
  <c r="F22" i="5"/>
  <c r="G22" i="5"/>
  <c r="B30" i="5"/>
  <c r="C34" i="5"/>
  <c r="C34" i="5" a="1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C37" i="5"/>
  <c r="C37" i="5" a="1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B48" i="5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C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D21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E27" i="4"/>
  <c r="F27" i="4"/>
  <c r="G27" i="4"/>
  <c r="H27" i="4"/>
  <c r="I27" i="4"/>
  <c r="J27" i="4"/>
  <c r="K27" i="4"/>
  <c r="L27" i="4"/>
  <c r="M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B34" i="4"/>
  <c r="D34" i="4"/>
  <c r="D34" i="4" a="1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B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D43" i="4"/>
  <c r="D43" i="4" a="1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AC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D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D58" i="4"/>
  <c r="D58" i="4" a="1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C61" i="4"/>
  <c r="C63" i="4"/>
  <c r="C67" i="4"/>
  <c r="F68" i="4"/>
  <c r="A1" i="2"/>
  <c r="A2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2"/>
  <c r="D2" i="12"/>
  <c r="D4" i="12"/>
  <c r="B5" i="12"/>
  <c r="D5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3" i="12"/>
  <c r="C13" i="12"/>
  <c r="D13" i="12"/>
  <c r="E13" i="12"/>
  <c r="F13" i="12"/>
  <c r="B14" i="12"/>
  <c r="C14" i="12"/>
  <c r="D14" i="12"/>
  <c r="E14" i="12"/>
  <c r="F14" i="12"/>
  <c r="B15" i="12"/>
  <c r="C15" i="12"/>
  <c r="D15" i="12"/>
  <c r="E15" i="12"/>
  <c r="F15" i="12"/>
  <c r="B16" i="12"/>
  <c r="C16" i="12"/>
  <c r="D16" i="12"/>
  <c r="E16" i="12"/>
  <c r="F16" i="12"/>
  <c r="B17" i="12"/>
  <c r="C17" i="12"/>
  <c r="D17" i="12"/>
  <c r="E17" i="12"/>
  <c r="F17" i="12"/>
  <c r="B18" i="12"/>
  <c r="C18" i="12"/>
  <c r="D18" i="12"/>
  <c r="E18" i="12"/>
  <c r="F18" i="12"/>
  <c r="B19" i="12"/>
  <c r="C19" i="12"/>
  <c r="D19" i="12"/>
  <c r="E19" i="12"/>
  <c r="F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31" i="12"/>
  <c r="C31" i="12"/>
  <c r="D31" i="12"/>
  <c r="E31" i="12"/>
  <c r="F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2" i="12"/>
  <c r="C42" i="12"/>
  <c r="D42" i="12"/>
  <c r="E42" i="12"/>
  <c r="F42" i="12"/>
  <c r="B43" i="12"/>
  <c r="C43" i="12"/>
  <c r="D43" i="12"/>
  <c r="E43" i="12"/>
  <c r="F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B46" i="12"/>
  <c r="C46" i="12"/>
  <c r="D46" i="12"/>
  <c r="E46" i="12"/>
  <c r="F46" i="12"/>
  <c r="B47" i="12"/>
  <c r="C47" i="12"/>
  <c r="D47" i="12"/>
  <c r="E47" i="12"/>
  <c r="F47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51" i="12"/>
  <c r="C51" i="12"/>
  <c r="D51" i="12"/>
  <c r="E51" i="12"/>
  <c r="F51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A70" i="12"/>
  <c r="B70" i="12"/>
  <c r="C70" i="12"/>
  <c r="D70" i="12"/>
  <c r="E70" i="12"/>
  <c r="F70" i="12"/>
  <c r="A71" i="12"/>
  <c r="B71" i="12"/>
  <c r="C71" i="12"/>
  <c r="D71" i="12"/>
  <c r="E71" i="12"/>
  <c r="F71" i="12"/>
  <c r="A72" i="12"/>
  <c r="B72" i="12"/>
  <c r="C72" i="12"/>
  <c r="D72" i="12"/>
  <c r="E72" i="12"/>
  <c r="F72" i="12"/>
  <c r="A73" i="12"/>
  <c r="B73" i="12"/>
  <c r="C73" i="12"/>
  <c r="D73" i="12"/>
  <c r="E73" i="12"/>
  <c r="F73" i="12"/>
  <c r="A74" i="12"/>
  <c r="B74" i="12"/>
  <c r="C74" i="12"/>
  <c r="D74" i="12"/>
  <c r="E74" i="12"/>
  <c r="F74" i="12"/>
  <c r="A75" i="12"/>
  <c r="B75" i="12"/>
  <c r="C75" i="12"/>
  <c r="D75" i="12"/>
  <c r="E75" i="12"/>
  <c r="F75" i="12"/>
  <c r="A76" i="12"/>
  <c r="B76" i="12"/>
  <c r="C76" i="12"/>
  <c r="D76" i="12"/>
  <c r="E76" i="12"/>
  <c r="F76" i="12"/>
  <c r="A77" i="12"/>
  <c r="B77" i="12"/>
  <c r="C77" i="12"/>
  <c r="D77" i="12"/>
  <c r="E77" i="12"/>
  <c r="F77" i="12"/>
  <c r="A78" i="12"/>
  <c r="B78" i="12"/>
  <c r="C78" i="12"/>
  <c r="D78" i="12"/>
  <c r="E78" i="12"/>
  <c r="F78" i="12"/>
  <c r="A79" i="12"/>
  <c r="B79" i="12"/>
  <c r="C79" i="12"/>
  <c r="D79" i="12"/>
  <c r="E79" i="12"/>
  <c r="F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A82" i="12"/>
  <c r="B82" i="12"/>
  <c r="C82" i="12"/>
  <c r="D82" i="12"/>
  <c r="E82" i="12"/>
  <c r="F82" i="12"/>
  <c r="A83" i="12"/>
  <c r="B83" i="12"/>
  <c r="C83" i="12"/>
  <c r="D83" i="12"/>
  <c r="E83" i="12"/>
  <c r="F83" i="12"/>
  <c r="A84" i="12"/>
  <c r="B84" i="12"/>
  <c r="C84" i="12"/>
  <c r="D84" i="12"/>
  <c r="E84" i="12"/>
  <c r="F84" i="12"/>
  <c r="A85" i="12"/>
  <c r="B85" i="12"/>
  <c r="C85" i="12"/>
  <c r="D85" i="12"/>
  <c r="E85" i="12"/>
  <c r="F85" i="12"/>
  <c r="A86" i="12"/>
  <c r="B86" i="12"/>
  <c r="C86" i="12"/>
  <c r="D86" i="12"/>
  <c r="E86" i="12"/>
  <c r="F86" i="12"/>
  <c r="A87" i="12"/>
  <c r="B87" i="12"/>
  <c r="C87" i="12"/>
  <c r="D87" i="12"/>
  <c r="E87" i="12"/>
  <c r="F87" i="12"/>
  <c r="A88" i="12"/>
  <c r="B88" i="12"/>
  <c r="C88" i="12"/>
  <c r="D88" i="12"/>
  <c r="E88" i="12"/>
  <c r="F88" i="12"/>
  <c r="A89" i="12"/>
  <c r="B89" i="12"/>
  <c r="C89" i="12"/>
  <c r="D89" i="12"/>
  <c r="E89" i="12"/>
  <c r="F89" i="12"/>
  <c r="A90" i="12"/>
  <c r="B90" i="12"/>
  <c r="C90" i="12"/>
  <c r="D90" i="12"/>
  <c r="E90" i="12"/>
  <c r="F90" i="12"/>
  <c r="A91" i="12"/>
  <c r="B91" i="12"/>
  <c r="C91" i="12"/>
  <c r="D91" i="12"/>
  <c r="E91" i="12"/>
  <c r="F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A94" i="12"/>
  <c r="B94" i="12"/>
  <c r="C94" i="12"/>
  <c r="D94" i="12"/>
  <c r="E94" i="12"/>
  <c r="F94" i="12"/>
  <c r="A95" i="12"/>
  <c r="B95" i="12"/>
  <c r="C95" i="12"/>
  <c r="D95" i="12"/>
  <c r="E95" i="12"/>
  <c r="F95" i="12"/>
  <c r="A96" i="12"/>
  <c r="B96" i="12"/>
  <c r="C96" i="12"/>
  <c r="D96" i="12"/>
  <c r="E96" i="12"/>
  <c r="F96" i="12"/>
  <c r="A97" i="12"/>
  <c r="B97" i="12"/>
  <c r="C97" i="12"/>
  <c r="D97" i="12"/>
  <c r="E97" i="12"/>
  <c r="F97" i="12"/>
  <c r="A98" i="12"/>
  <c r="B98" i="12"/>
  <c r="C98" i="12"/>
  <c r="D98" i="12"/>
  <c r="E98" i="12"/>
  <c r="F98" i="12"/>
  <c r="A99" i="12"/>
  <c r="B99" i="12"/>
  <c r="C99" i="12"/>
  <c r="D99" i="12"/>
  <c r="E99" i="12"/>
  <c r="F99" i="12"/>
  <c r="A100" i="12"/>
  <c r="B100" i="12"/>
  <c r="C100" i="12"/>
  <c r="D100" i="12"/>
  <c r="E100" i="12"/>
  <c r="F100" i="12"/>
  <c r="A101" i="12"/>
  <c r="B101" i="12"/>
  <c r="C101" i="12"/>
  <c r="D101" i="12"/>
  <c r="E101" i="12"/>
  <c r="F101" i="12"/>
  <c r="A102" i="12"/>
  <c r="B102" i="12"/>
  <c r="C102" i="12"/>
  <c r="D102" i="12"/>
  <c r="E102" i="12"/>
  <c r="F102" i="12"/>
  <c r="A103" i="12"/>
  <c r="B103" i="12"/>
  <c r="C103" i="12"/>
  <c r="D103" i="12"/>
  <c r="E103" i="12"/>
  <c r="F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A106" i="12"/>
  <c r="B106" i="12"/>
  <c r="C106" i="12"/>
  <c r="D106" i="12"/>
  <c r="E106" i="12"/>
  <c r="F106" i="12"/>
  <c r="A107" i="12"/>
  <c r="B107" i="12"/>
  <c r="C107" i="12"/>
  <c r="D107" i="12"/>
  <c r="E107" i="12"/>
  <c r="F107" i="12"/>
  <c r="A108" i="12"/>
  <c r="B108" i="12"/>
  <c r="C108" i="12"/>
  <c r="D108" i="12"/>
  <c r="E108" i="12"/>
  <c r="F108" i="12"/>
  <c r="A109" i="12"/>
  <c r="B109" i="12"/>
  <c r="C109" i="12"/>
  <c r="D109" i="12"/>
  <c r="E109" i="12"/>
  <c r="F109" i="12"/>
  <c r="A110" i="12"/>
  <c r="B110" i="12"/>
  <c r="C110" i="12"/>
  <c r="D110" i="12"/>
  <c r="E110" i="12"/>
  <c r="F110" i="12"/>
  <c r="A111" i="12"/>
  <c r="B111" i="12"/>
  <c r="C111" i="12"/>
  <c r="D111" i="12"/>
  <c r="E111" i="12"/>
  <c r="F111" i="12"/>
  <c r="A112" i="12"/>
  <c r="B112" i="12"/>
  <c r="C112" i="12"/>
  <c r="D112" i="12"/>
  <c r="E112" i="12"/>
  <c r="F112" i="12"/>
  <c r="A113" i="12"/>
  <c r="B113" i="12"/>
  <c r="C113" i="12"/>
  <c r="D113" i="12"/>
  <c r="E113" i="12"/>
  <c r="F113" i="12"/>
  <c r="A114" i="12"/>
  <c r="B114" i="12"/>
  <c r="C114" i="12"/>
  <c r="D114" i="12"/>
  <c r="E114" i="12"/>
  <c r="F114" i="12"/>
  <c r="A115" i="12"/>
  <c r="B115" i="12"/>
  <c r="C115" i="12"/>
  <c r="D115" i="12"/>
  <c r="E115" i="12"/>
  <c r="F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A118" i="12"/>
  <c r="B118" i="12"/>
  <c r="C118" i="12"/>
  <c r="D118" i="12"/>
  <c r="E118" i="12"/>
  <c r="F118" i="12"/>
  <c r="A119" i="12"/>
  <c r="B119" i="12"/>
  <c r="C119" i="12"/>
  <c r="D119" i="12"/>
  <c r="E119" i="12"/>
  <c r="F119" i="12"/>
  <c r="A120" i="12"/>
  <c r="B120" i="12"/>
  <c r="C120" i="12"/>
  <c r="D120" i="12"/>
  <c r="E120" i="12"/>
  <c r="F120" i="12"/>
  <c r="A121" i="12"/>
  <c r="B121" i="12"/>
  <c r="C121" i="12"/>
  <c r="D121" i="12"/>
  <c r="E121" i="12"/>
  <c r="F121" i="12"/>
  <c r="A122" i="12"/>
  <c r="B122" i="12"/>
  <c r="C122" i="12"/>
  <c r="D122" i="12"/>
  <c r="E122" i="12"/>
  <c r="F122" i="12"/>
  <c r="A123" i="12"/>
  <c r="B123" i="12"/>
  <c r="C123" i="12"/>
  <c r="D123" i="12"/>
  <c r="E123" i="12"/>
  <c r="F123" i="12"/>
  <c r="A124" i="12"/>
  <c r="B124" i="12"/>
  <c r="C124" i="12"/>
  <c r="D124" i="12"/>
  <c r="E124" i="12"/>
  <c r="F124" i="12"/>
  <c r="A125" i="12"/>
  <c r="B125" i="12"/>
  <c r="C125" i="12"/>
  <c r="D125" i="12"/>
  <c r="E125" i="12"/>
  <c r="F125" i="12"/>
  <c r="A126" i="12"/>
  <c r="B126" i="12"/>
  <c r="C126" i="12"/>
  <c r="D126" i="12"/>
  <c r="E126" i="12"/>
  <c r="F126" i="12"/>
  <c r="A127" i="12"/>
  <c r="B127" i="12"/>
  <c r="C127" i="12"/>
  <c r="D127" i="12"/>
  <c r="E127" i="12"/>
  <c r="F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A130" i="12"/>
  <c r="B130" i="12"/>
  <c r="C130" i="12"/>
  <c r="D130" i="12"/>
  <c r="E130" i="12"/>
  <c r="F130" i="12"/>
  <c r="A131" i="12"/>
  <c r="B131" i="12"/>
  <c r="C131" i="12"/>
  <c r="D131" i="12"/>
  <c r="E131" i="12"/>
  <c r="F131" i="12"/>
  <c r="A132" i="12"/>
  <c r="B132" i="12"/>
  <c r="C132" i="12"/>
  <c r="D132" i="12"/>
  <c r="E132" i="12"/>
  <c r="F132" i="12"/>
  <c r="A133" i="12"/>
  <c r="B133" i="12"/>
  <c r="C133" i="12"/>
  <c r="D133" i="12"/>
  <c r="E133" i="12"/>
  <c r="F133" i="12"/>
  <c r="A134" i="12"/>
  <c r="B134" i="12"/>
  <c r="C134" i="12"/>
  <c r="D134" i="12"/>
  <c r="E134" i="12"/>
  <c r="F134" i="12"/>
  <c r="A135" i="12"/>
  <c r="B135" i="12"/>
  <c r="C135" i="12"/>
  <c r="D135" i="12"/>
  <c r="E135" i="12"/>
  <c r="F135" i="12"/>
  <c r="A136" i="12"/>
  <c r="B136" i="12"/>
  <c r="C136" i="12"/>
  <c r="D136" i="12"/>
  <c r="E136" i="12"/>
  <c r="F136" i="12"/>
  <c r="A137" i="12"/>
  <c r="B137" i="12"/>
  <c r="C137" i="12"/>
  <c r="D137" i="12"/>
  <c r="E137" i="12"/>
  <c r="F137" i="12"/>
  <c r="A138" i="12"/>
  <c r="B138" i="12"/>
  <c r="C138" i="12"/>
  <c r="D138" i="12"/>
  <c r="E138" i="12"/>
  <c r="F138" i="12"/>
  <c r="A139" i="12"/>
  <c r="B139" i="12"/>
  <c r="C139" i="12"/>
  <c r="D139" i="12"/>
  <c r="E139" i="12"/>
  <c r="F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A142" i="12"/>
  <c r="B142" i="12"/>
  <c r="C142" i="12"/>
  <c r="D142" i="12"/>
  <c r="E142" i="12"/>
  <c r="F142" i="12"/>
  <c r="A143" i="12"/>
  <c r="B143" i="12"/>
  <c r="C143" i="12"/>
  <c r="D143" i="12"/>
  <c r="E143" i="12"/>
  <c r="F143" i="12"/>
  <c r="A144" i="12"/>
  <c r="B144" i="12"/>
  <c r="C144" i="12"/>
  <c r="D144" i="12"/>
  <c r="E144" i="12"/>
  <c r="F144" i="12"/>
  <c r="A145" i="12"/>
  <c r="B145" i="12"/>
  <c r="C145" i="12"/>
  <c r="D145" i="12"/>
  <c r="E145" i="12"/>
  <c r="F145" i="12"/>
  <c r="A146" i="12"/>
  <c r="B146" i="12"/>
  <c r="C146" i="12"/>
  <c r="D146" i="12"/>
  <c r="E146" i="12"/>
  <c r="F146" i="12"/>
  <c r="A147" i="12"/>
  <c r="B147" i="12"/>
  <c r="C147" i="12"/>
  <c r="D147" i="12"/>
  <c r="E147" i="12"/>
  <c r="F147" i="12"/>
  <c r="A148" i="12"/>
  <c r="B148" i="12"/>
  <c r="C148" i="12"/>
  <c r="D148" i="12"/>
  <c r="E148" i="12"/>
  <c r="F148" i="12"/>
  <c r="A149" i="12"/>
  <c r="B149" i="12"/>
  <c r="C149" i="12"/>
  <c r="D149" i="12"/>
  <c r="E149" i="12"/>
  <c r="F149" i="12"/>
  <c r="A150" i="12"/>
  <c r="B150" i="12"/>
  <c r="C150" i="12"/>
  <c r="D150" i="12"/>
  <c r="E150" i="12"/>
  <c r="F150" i="12"/>
  <c r="A151" i="12"/>
  <c r="B151" i="12"/>
  <c r="C151" i="12"/>
  <c r="D151" i="12"/>
  <c r="E151" i="12"/>
  <c r="F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A154" i="12"/>
  <c r="B154" i="12"/>
  <c r="C154" i="12"/>
  <c r="D154" i="12"/>
  <c r="E154" i="12"/>
  <c r="F154" i="12"/>
  <c r="A155" i="12"/>
  <c r="B155" i="12"/>
  <c r="C155" i="12"/>
  <c r="D155" i="12"/>
  <c r="E155" i="12"/>
  <c r="F155" i="12"/>
  <c r="A156" i="12"/>
  <c r="B156" i="12"/>
  <c r="C156" i="12"/>
  <c r="D156" i="12"/>
  <c r="E156" i="12"/>
  <c r="F156" i="12"/>
  <c r="A157" i="12"/>
  <c r="B157" i="12"/>
  <c r="C157" i="12"/>
  <c r="D157" i="12"/>
  <c r="E157" i="12"/>
  <c r="F157" i="12"/>
  <c r="A158" i="12"/>
  <c r="B158" i="12"/>
  <c r="C158" i="12"/>
  <c r="D158" i="12"/>
  <c r="E158" i="12"/>
  <c r="F158" i="12"/>
  <c r="A159" i="12"/>
  <c r="B159" i="12"/>
  <c r="C159" i="12"/>
  <c r="D159" i="12"/>
  <c r="E159" i="12"/>
  <c r="F159" i="12"/>
  <c r="A160" i="12"/>
  <c r="B160" i="12"/>
  <c r="C160" i="12"/>
  <c r="D160" i="12"/>
  <c r="E160" i="12"/>
  <c r="F160" i="12"/>
  <c r="A161" i="12"/>
  <c r="B161" i="12"/>
  <c r="C161" i="12"/>
  <c r="D161" i="12"/>
  <c r="E161" i="12"/>
  <c r="F161" i="12"/>
  <c r="A162" i="12"/>
  <c r="B162" i="12"/>
  <c r="C162" i="12"/>
  <c r="D162" i="12"/>
  <c r="E162" i="12"/>
  <c r="F162" i="12"/>
  <c r="A163" i="12"/>
  <c r="B163" i="12"/>
  <c r="C163" i="12"/>
  <c r="D163" i="12"/>
  <c r="E163" i="12"/>
  <c r="F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A166" i="12"/>
  <c r="B166" i="12"/>
  <c r="C166" i="12"/>
  <c r="D166" i="12"/>
  <c r="E166" i="12"/>
  <c r="F166" i="12"/>
  <c r="A167" i="12"/>
  <c r="B167" i="12"/>
  <c r="C167" i="12"/>
  <c r="D167" i="12"/>
  <c r="E167" i="12"/>
  <c r="F167" i="12"/>
  <c r="A168" i="12"/>
  <c r="B168" i="12"/>
  <c r="C168" i="12"/>
  <c r="D168" i="12"/>
  <c r="E168" i="12"/>
  <c r="F168" i="12"/>
  <c r="A169" i="12"/>
  <c r="B169" i="12"/>
  <c r="C169" i="12"/>
  <c r="D169" i="12"/>
  <c r="E169" i="12"/>
  <c r="F169" i="12"/>
  <c r="A170" i="12"/>
  <c r="B170" i="12"/>
  <c r="C170" i="12"/>
  <c r="D170" i="12"/>
  <c r="E170" i="12"/>
  <c r="F170" i="12"/>
  <c r="A171" i="12"/>
  <c r="B171" i="12"/>
  <c r="C171" i="12"/>
  <c r="D171" i="12"/>
  <c r="E171" i="12"/>
  <c r="F171" i="12"/>
  <c r="A172" i="12"/>
  <c r="B172" i="12"/>
  <c r="C172" i="12"/>
  <c r="D172" i="12"/>
  <c r="E172" i="12"/>
  <c r="F172" i="12"/>
  <c r="A173" i="12"/>
  <c r="B173" i="12"/>
  <c r="C173" i="12"/>
  <c r="D173" i="12"/>
  <c r="E173" i="12"/>
  <c r="F173" i="12"/>
  <c r="A174" i="12"/>
  <c r="B174" i="12"/>
  <c r="C174" i="12"/>
  <c r="D174" i="12"/>
  <c r="E174" i="12"/>
  <c r="F174" i="12"/>
  <c r="A175" i="12"/>
  <c r="B175" i="12"/>
  <c r="C175" i="12"/>
  <c r="D175" i="12"/>
  <c r="E175" i="12"/>
  <c r="F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A178" i="12"/>
  <c r="B178" i="12"/>
  <c r="C178" i="12"/>
  <c r="D178" i="12"/>
  <c r="E178" i="12"/>
  <c r="F178" i="12"/>
  <c r="A179" i="12"/>
  <c r="B179" i="12"/>
  <c r="C179" i="12"/>
  <c r="D179" i="12"/>
  <c r="E179" i="12"/>
  <c r="F179" i="12"/>
  <c r="A180" i="12"/>
  <c r="B180" i="12"/>
  <c r="C180" i="12"/>
  <c r="D180" i="12"/>
  <c r="E180" i="12"/>
  <c r="F180" i="12"/>
  <c r="A181" i="12"/>
  <c r="B181" i="12"/>
  <c r="C181" i="12"/>
  <c r="D181" i="12"/>
  <c r="E181" i="12"/>
  <c r="F181" i="12"/>
  <c r="A182" i="12"/>
  <c r="B182" i="12"/>
  <c r="C182" i="12"/>
  <c r="D182" i="12"/>
  <c r="E182" i="12"/>
  <c r="F182" i="12"/>
  <c r="A183" i="12"/>
  <c r="B183" i="12"/>
  <c r="C183" i="12"/>
  <c r="D183" i="12"/>
  <c r="E183" i="12"/>
  <c r="F183" i="12"/>
  <c r="A184" i="12"/>
  <c r="B184" i="12"/>
  <c r="C184" i="12"/>
  <c r="D184" i="12"/>
  <c r="E184" i="12"/>
  <c r="F184" i="12"/>
  <c r="A185" i="12"/>
  <c r="B185" i="12"/>
  <c r="C185" i="12"/>
  <c r="D185" i="12"/>
  <c r="E185" i="12"/>
  <c r="F185" i="12"/>
  <c r="A186" i="12"/>
  <c r="B186" i="12"/>
  <c r="C186" i="12"/>
  <c r="D186" i="12"/>
  <c r="E186" i="12"/>
  <c r="F186" i="12"/>
  <c r="A187" i="12"/>
  <c r="B187" i="12"/>
  <c r="C187" i="12"/>
  <c r="D187" i="12"/>
  <c r="E187" i="12"/>
  <c r="F187" i="12"/>
  <c r="A188" i="12"/>
  <c r="B188" i="12"/>
  <c r="C188" i="12"/>
  <c r="D188" i="12"/>
  <c r="E188" i="12"/>
  <c r="F188" i="12"/>
  <c r="G188" i="12"/>
  <c r="H188" i="12"/>
  <c r="B2" i="13"/>
  <c r="C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B14" i="13"/>
  <c r="C14" i="13"/>
  <c r="B15" i="13"/>
  <c r="C15" i="13"/>
  <c r="B16" i="13"/>
  <c r="C16" i="13"/>
  <c r="B17" i="13"/>
  <c r="C17" i="13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B13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B19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B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A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</calcChain>
</file>

<file path=xl/sharedStrings.xml><?xml version="1.0" encoding="utf-8"?>
<sst xmlns="http://schemas.openxmlformats.org/spreadsheetml/2006/main" count="685" uniqueCount="396">
  <si>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</si>
  <si>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</si>
  <si>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</si>
  <si>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</si>
  <si>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</si>
  <si>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</si>
  <si>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</si>
  <si>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</si>
  <si>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</si>
  <si>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</si>
  <si>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</si>
  <si>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</si>
  <si>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</si>
  <si>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</si>
  <si>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</si>
  <si>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</si>
  <si>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</si>
  <si>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</si>
  <si>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</si>
  <si>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</si>
  <si>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</si>
  <si>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</si>
  <si>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</si>
  <si>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</si>
  <si>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</si>
  <si>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</si>
  <si>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</si>
  <si>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</si>
  <si>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</si>
  <si>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</si>
  <si>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</si>
  <si>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</si>
  <si>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</si>
  <si>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</si>
  <si>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</si>
  <si>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</si>
  <si>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</si>
  <si>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</si>
  <si>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</si>
  <si>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</si>
  <si>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</si>
  <si>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</si>
  <si>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</si>
  <si>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</si>
  <si>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</si>
  <si>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</si>
  <si>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</si>
  <si>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</si>
  <si>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</si>
  <si>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</si>
  <si>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</si>
  <si>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</si>
  <si>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</si>
  <si>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</si>
  <si>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</si>
  <si>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</si>
  <si>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</si>
  <si>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</si>
  <si>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</si>
  <si>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</si>
  <si>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</si>
  <si>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</si>
  <si>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</si>
  <si>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</si>
  <si>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</si>
  <si>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</si>
  <si>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</si>
  <si>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</si>
  <si>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</si>
  <si>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</si>
  <si>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</si>
  <si>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</si>
  <si>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</si>
  <si>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</si>
  <si>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</si>
  <si>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</si>
  <si>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</si>
  <si>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</si>
  <si>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</si>
  <si>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</si>
  <si>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</si>
  <si>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</si>
  <si>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</si>
  <si>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</si>
  <si>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</si>
  <si>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</si>
  <si>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</si>
  <si>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</si>
  <si>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</si>
  <si>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</si>
  <si>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</si>
  <si>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</si>
  <si>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</si>
  <si>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</si>
  <si>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</si>
  <si>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</si>
  <si>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</si>
  <si>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</si>
  <si>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</si>
  <si>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</si>
  <si>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</si>
  <si>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</si>
  <si>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</si>
  <si>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</si>
  <si>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</si>
  <si>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</si>
  <si>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</si>
  <si>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</si>
  <si>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</si>
  <si>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</si>
  <si>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</si>
  <si>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</si>
  <si>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</si>
  <si>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</si>
  <si>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</si>
  <si>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</si>
  <si>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</si>
  <si>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</si>
  <si>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GAS PRICE ESCALATOR (YR 6+)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</si>
  <si>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</si>
  <si>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</si>
  <si>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</si>
  <si>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</si>
  <si>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</si>
  <si>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</si>
  <si>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</si>
  <si>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</si>
  <si>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</si>
  <si>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</si>
  <si>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</si>
  <si>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</si>
  <si>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</si>
  <si>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</si>
  <si>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</si>
  <si>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</si>
  <si>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</si>
  <si>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</si>
  <si>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</si>
  <si>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</si>
  <si>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</si>
  <si>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</si>
  <si>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</si>
  <si>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Load Factor Distributions</t>
  </si>
  <si>
    <t>50-75-100</t>
  </si>
  <si>
    <t>25-50-75</t>
  </si>
  <si>
    <t>10-25-25</t>
  </si>
  <si>
    <t>10-15-25</t>
  </si>
  <si>
    <t>25-35-50</t>
  </si>
  <si>
    <t>25-35-75</t>
  </si>
  <si>
    <t>25-50-50</t>
  </si>
  <si>
    <t>Calif.Demand = 6449, Border price is + .22 over San Juan , San Juan &gt; Permian(.06)</t>
  </si>
  <si>
    <t>Calif.Demand = 4093, Border price is +.20 over San Juan, San Juan &gt; Permian(.01)</t>
  </si>
  <si>
    <t>Calif.Demand = 6376, Border price is +.24 over San Juan, San Juan &gt; Permian(.03)</t>
  </si>
  <si>
    <t>Calif.Demand = 5313, Border price is +.16 over San Juan, San Juan &lt; Permian(.03)</t>
  </si>
  <si>
    <t>Calif.Demand = 6660, Border price is +.19 over San Juan, San Juan &lt; Permian(.01)</t>
  </si>
  <si>
    <t>Calif.Demand = 4670, Border price is +.19 over San Juan, San Juan &lt; Permian(.13)</t>
  </si>
  <si>
    <t>Calif.Demand = 5331, Border price is +.10 over San Juan, San Juan &lt; Permian(.52)</t>
  </si>
  <si>
    <t>Calif.Demand = 4458, Border price is +.20 over San Juan, San Juan &lt; Permian(.59)</t>
  </si>
  <si>
    <t>Calif.Demand = 6762, Border price is +.22 over San Juan, San Juan &gt; Permian(.03)</t>
  </si>
  <si>
    <t>Calif.Demand = 4179, Border price is +..42 over San Juan, San Juan &lt; Permian(.01)</t>
  </si>
  <si>
    <t>Calif.Demand = 6704, Border price is +.11 over San Juan, San Juan = Permian</t>
  </si>
  <si>
    <t>Calif.Demand = 5513, Border price is +.20 over San Juan, San Juan &lt; Permian(.02)</t>
  </si>
  <si>
    <t>Calif.Demand = 5428, Border price is +.16 over San Juan, San Juan &lt; Permian(.07)</t>
  </si>
  <si>
    <t>Calif.Demand = 5104, Border price is +.21 over San Juan, San Juan &lt; Permian(.14)</t>
  </si>
  <si>
    <t>Calif.Demand = 5121, Border price is +.17 over San Juan, San Juan &lt; Permian(.41)</t>
  </si>
  <si>
    <t>Calif.Demand = 5126, Border price is +.13 over San Juan, San Juan &lt; Permian(.04)</t>
  </si>
  <si>
    <t>Calif.Demand = 5197, Border price is +.21 over San Juan, San Juan &gt; Permian(.02)</t>
  </si>
  <si>
    <t>Calif.Demand = 4475, Border price is +..38 over San Juan, San Juan &gt; Permian(.01)</t>
  </si>
  <si>
    <t>Calif.Demand = 5575, Border price is +.17 over San Juan, San Juan &gt; Permian(.01)</t>
  </si>
  <si>
    <t>Calif.Demand = 5140, Border price is +.20 over San Juan, San Juan &gt; Permian(.01)</t>
  </si>
  <si>
    <t>Calif.Demand = 5139, Border price is +.15 over San Juan, San Juan &lt; Permian(.16)</t>
  </si>
  <si>
    <t>Calif.Demand = 5027, Border price is +.23 over San Juan, San Juan &lt; Permian(.13)</t>
  </si>
  <si>
    <t>Calif.Demand = 4417, Border price is +.20 over San Juan, San Juan &lt; Permian(.56)</t>
  </si>
  <si>
    <t>Calif.Demand = ?, Border price is +.18 over San Juan, San Juan &lt; Permian(.02)</t>
  </si>
  <si>
    <t>Calif.Demand = 4386, Border price is +.26 over San Juan, San Juan &gt; Permian(.02)</t>
  </si>
  <si>
    <t>Calif.Demand = 4825, Border price is +.41 over San Juan, San Juan &gt; Permian(.01)</t>
  </si>
  <si>
    <t>Calif.Demand = 5544, Border price is +.16 over San Juan, San Juan &gt; Permian(..03)</t>
  </si>
  <si>
    <t>Calif.Demand = 4934, Border price is +.18 over San Juan, San Juan &lt; Permian(.01)</t>
  </si>
  <si>
    <t>Calif.Demand = 5144, Border price is +.14 over San Juan, San Juan &lt; Permian(..16)</t>
  </si>
  <si>
    <t>Calif.Demand = 4614, Border price is +.24 over San Juan, San Juan &lt; Permian(.14)</t>
  </si>
  <si>
    <t>Calif.Demand = 4155, Border price is +.18 over San Juan, San Juan &lt; Permian(..87)</t>
  </si>
  <si>
    <t>Calif.Demand = ?, Border price is +.16 over San Juan, San Juan &lt; Permian(.04)</t>
  </si>
  <si>
    <t>Calif.Demand = 5332, Border price is +.29 over San Juan, San Juan &gt; Permian(.01)</t>
  </si>
  <si>
    <t>Calif.Demand = 4738, Border price is +.19 over San Juan, San Juan &lt; Permian(.01)</t>
  </si>
  <si>
    <t>Calif.Demand = 6249, Border price is +.24 over San Juan, San Juan &lt; Permian(.04)</t>
  </si>
  <si>
    <t>Calif.Demand = 4550, Border price is +..18 over San Juan, San Juan &lt; Permian(..06)</t>
  </si>
  <si>
    <t>Calif.Demand = 4704, Border price is +.24 over San Juan, San Juan &lt; Permian(.24)</t>
  </si>
  <si>
    <t>Calif.Demand = 3832, Border price is +.18 over San Juan, San Juan &lt; Permian(.80)</t>
  </si>
  <si>
    <t>Calif.Demand = ?, Border price is +.16 over San Juan, San Juan &lt; Permian(.01)</t>
  </si>
  <si>
    <t>Calif.Demand = 3919, Border price is +.21 over San Juan, San Juan &gt; Permian(.02)</t>
  </si>
  <si>
    <t>Calif.Demand = 6454, Border price is +.30 over San Juan, San Juan &gt; Permian(.01)</t>
  </si>
  <si>
    <t>Calif.Demand = 4960, Border price is +.18 over San Juan, San Juan &lt; Permian(.01)</t>
  </si>
  <si>
    <t>Calif.Demand = 6540, Border price is +.21 over San Juan, San Juan &lt; Permian(.01)</t>
  </si>
  <si>
    <t>Calif.Demand = 4151, Border price is +.19 over San Juan, San Juan &lt; Permian(.19)</t>
  </si>
  <si>
    <t>Calif.Demand = 5267, Border price is +.26 over San Juan, San Juan &lt; Permian(.38)</t>
  </si>
  <si>
    <t>Calif.Demand = 3978, Border price is +.20 over San Juan, San Juan &lt; Permian(.80)</t>
  </si>
  <si>
    <t>Calif.Demand = ?, Border price is +.11 over San Juan, San Juan = Permian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</si>
  <si>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</si>
  <si>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</si>
  <si>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</si>
  <si>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</si>
  <si>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</si>
  <si>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</si>
  <si>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</si>
  <si>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</si>
  <si>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</si>
  <si>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Bin</t>
  </si>
  <si>
    <t>Frequency</t>
  </si>
  <si>
    <t>More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</si>
  <si>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</si>
  <si>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</si>
  <si>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</si>
  <si>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</si>
  <si>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</si>
  <si>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</si>
  <si>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</si>
  <si>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</si>
  <si>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</si>
  <si>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</si>
  <si>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</si>
  <si>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</si>
  <si>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</si>
  <si>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</si>
  <si>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</si>
  <si>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</si>
  <si>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</si>
  <si>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</si>
  <si>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</si>
  <si>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</si>
  <si>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</si>
  <si>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</si>
  <si>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</si>
  <si>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</si>
  <si>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</si>
  <si>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</si>
  <si>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</si>
  <si>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</si>
  <si>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</si>
  <si>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</si>
  <si>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</si>
  <si>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</si>
  <si>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</si>
  <si>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</si>
  <si>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</si>
  <si>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</si>
  <si>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</si>
  <si>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</si>
  <si>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</si>
  <si>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</si>
  <si>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</si>
  <si>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</si>
  <si>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</si>
  <si>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</si>
  <si>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</si>
  <si>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</si>
  <si>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</si>
  <si>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</si>
  <si>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</si>
  <si>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</si>
  <si>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</si>
  <si>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</si>
  <si>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</si>
  <si>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</si>
  <si>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</si>
  <si>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</si>
  <si>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</si>
  <si>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</si>
  <si>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</si>
  <si>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</si>
  <si>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</si>
  <si>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</si>
  <si>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</si>
  <si>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</si>
  <si>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</si>
  <si>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</si>
  <si>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</si>
  <si>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</si>
  <si>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NPV OF CONTRACT TERM CASH FLOW @ 9.5%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</si>
  <si>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</si>
  <si>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</si>
  <si>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</si>
  <si>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</si>
  <si>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</si>
  <si>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</si>
  <si>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</si>
  <si>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</si>
  <si>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</si>
  <si>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</si>
  <si>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TW Expansion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</si>
  <si>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</si>
  <si>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</si>
  <si>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</si>
  <si>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</si>
  <si>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</si>
  <si>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</si>
  <si>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</si>
  <si>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</si>
  <si>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</si>
  <si>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</si>
  <si>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</si>
  <si>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</si>
  <si>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</si>
  <si>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</si>
  <si>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MONTH</t>
  </si>
  <si>
    <t>BEGINNING</t>
  </si>
  <si>
    <t>ENDING</t>
  </si>
  <si>
    <t>BALANCE</t>
  </si>
  <si>
    <t>PAID</t>
  </si>
  <si>
    <t>Principal</t>
  </si>
  <si>
    <t>Interest</t>
  </si>
  <si>
    <t>Leveraged</t>
  </si>
  <si>
    <t xml:space="preserve">  EQUITY INTEREST EXPENSE</t>
  </si>
  <si>
    <t xml:space="preserve">  LOAN INTEREST EXPENSE</t>
  </si>
  <si>
    <t>n</t>
  </si>
  <si>
    <t>No</t>
  </si>
  <si>
    <t>Resubscription %</t>
  </si>
  <si>
    <t>Rate of Return</t>
  </si>
  <si>
    <t>RATES - DEMAND</t>
  </si>
  <si>
    <t>Bloomfield to Thoreau</t>
  </si>
  <si>
    <t>Permian to California</t>
  </si>
  <si>
    <t>La Plata to Bloomfield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</si>
  <si>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</si>
  <si>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</si>
  <si>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</si>
  <si>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</si>
  <si>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</si>
  <si>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</si>
  <si>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</si>
  <si>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</si>
  <si>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</si>
  <si>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</si>
  <si>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</si>
  <si>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</si>
  <si>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</si>
  <si>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</si>
  <si>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</si>
  <si>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</si>
  <si>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</si>
  <si>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</si>
  <si>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</si>
  <si>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</si>
  <si>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</si>
  <si>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</si>
  <si>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</si>
  <si>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</si>
  <si>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</si>
  <si>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</si>
  <si>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</si>
  <si>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</si>
  <si>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</si>
  <si>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</si>
  <si>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</si>
  <si>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</si>
  <si>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</si>
  <si>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</si>
  <si>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</si>
  <si>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</si>
  <si>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</si>
  <si>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</si>
  <si>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</si>
  <si>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</si>
  <si>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</si>
  <si>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</si>
  <si>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</si>
  <si>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</si>
  <si>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</si>
  <si>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</si>
  <si>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</si>
  <si>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</si>
  <si>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</si>
  <si>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</si>
  <si>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</si>
  <si>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</si>
  <si>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Existing</t>
  </si>
  <si>
    <t>Install additional compressor at Sta 1 thru 4</t>
  </si>
  <si>
    <t>Volumes - Mainline</t>
  </si>
  <si>
    <t>150 MMBtu/d</t>
  </si>
  <si>
    <t>$.3677</t>
  </si>
  <si>
    <t>Fuel Retaninage</t>
  </si>
  <si>
    <t>5%</t>
  </si>
  <si>
    <t>Minimum = 10% Under Estimated Cost</t>
  </si>
  <si>
    <t>Maximum = 10% Over Estimated Cost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</si>
  <si>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</si>
  <si>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</si>
  <si>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</si>
  <si>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</si>
  <si>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</si>
  <si>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</si>
  <si>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</si>
  <si>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Existing Horsepower operating cost is $85/HP and replacement Horsepower operating cost is $35/HP</t>
  </si>
  <si>
    <t>Fuel Prices is based on forward curve as of 1-4-2001 from RAC.</t>
  </si>
  <si>
    <t>Site Rated Horsepower is 99,100 and required horsepower is 80,150</t>
  </si>
  <si>
    <t>BTU/HPHR for new unit is 7300 and for old units 7000.</t>
  </si>
  <si>
    <t>Load Factor  (Fuel &amp; Retainage)</t>
  </si>
  <si>
    <t>Old units will be abandon</t>
  </si>
  <si>
    <t>Ad Valorem Tax will be the same for Options 1 &amp;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</si>
</sst>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5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</numFmts>
  <fonts count="36"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27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4" fillId="0" borderId="0" xfId="0" applyFont="1"/>
    <xf numFmtId="174" fontId="5" fillId="0" borderId="0" xfId="0" applyNumberFormat="1" applyFont="1" applyAlignment="1" applyProtection="1">
      <alignment horizontal="right"/>
      <protection locked="0"/>
    </xf>
    <xf numFmtId="5" fontId="4" fillId="0" borderId="0" xfId="0" applyNumberFormat="1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8" fillId="0" borderId="0" xfId="0" quotePrefix="1" applyFont="1" applyAlignment="1">
      <alignment horizontal="center"/>
    </xf>
    <xf numFmtId="177" fontId="0" fillId="0" borderId="0" xfId="3" applyNumberFormat="1" applyFont="1"/>
    <xf numFmtId="9" fontId="7" fillId="0" borderId="0" xfId="0" applyNumberFormat="1" applyFont="1" applyProtection="1">
      <protection locked="0"/>
    </xf>
    <xf numFmtId="174" fontId="4" fillId="0" borderId="0" xfId="0" applyNumberFormat="1" applyFont="1" applyProtection="1"/>
    <xf numFmtId="175" fontId="7" fillId="0" borderId="0" xfId="0" applyNumberFormat="1" applyFont="1" applyProtection="1">
      <protection locked="0"/>
    </xf>
    <xf numFmtId="10" fontId="6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4" fillId="0" borderId="0" xfId="3" applyFont="1"/>
    <xf numFmtId="1" fontId="0" fillId="0" borderId="0" xfId="0" applyNumberFormat="1"/>
    <xf numFmtId="0" fontId="4" fillId="0" borderId="0" xfId="0" applyFont="1" applyAlignment="1">
      <alignment horizontal="center"/>
    </xf>
    <xf numFmtId="9" fontId="7" fillId="0" borderId="0" xfId="3" applyFont="1" applyAlignment="1" applyProtection="1">
      <alignment horizontal="right"/>
      <protection locked="0"/>
    </xf>
    <xf numFmtId="165" fontId="4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4" fillId="0" borderId="0" xfId="3" applyNumberFormat="1" applyFont="1"/>
    <xf numFmtId="44" fontId="0" fillId="0" borderId="0" xfId="2" applyFont="1"/>
    <xf numFmtId="37" fontId="0" fillId="0" borderId="0" xfId="0" applyNumberFormat="1"/>
    <xf numFmtId="165" fontId="4" fillId="0" borderId="0" xfId="2" applyNumberFormat="1" applyFont="1"/>
    <xf numFmtId="0" fontId="0" fillId="0" borderId="0" xfId="0" applyAlignment="1">
      <alignment horizontal="lef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0" fillId="0" borderId="1" xfId="0" applyBorder="1"/>
    <xf numFmtId="0" fontId="12" fillId="0" borderId="0" xfId="0" applyFont="1" applyAlignment="1">
      <alignment horizontal="left"/>
    </xf>
    <xf numFmtId="0" fontId="13" fillId="0" borderId="0" xfId="0" applyFont="1"/>
    <xf numFmtId="181" fontId="13" fillId="0" borderId="0" xfId="0" applyNumberFormat="1" applyFont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quotePrefix="1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182" fontId="13" fillId="0" borderId="0" xfId="0" applyNumberFormat="1" applyFont="1" applyAlignment="1" applyProtection="1">
      <alignment horizontal="right"/>
    </xf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quotePrefix="1" applyFont="1" applyAlignment="1" applyProtection="1">
      <alignment horizontal="left"/>
      <protection locked="0"/>
    </xf>
    <xf numFmtId="0" fontId="13" fillId="0" borderId="0" xfId="0" quotePrefix="1" applyFont="1" applyAlignment="1" applyProtection="1">
      <alignment horizontal="left"/>
      <protection locked="0"/>
    </xf>
    <xf numFmtId="0" fontId="13" fillId="0" borderId="2" xfId="0" applyFont="1" applyBorder="1" applyAlignment="1">
      <alignment horizontal="right"/>
    </xf>
    <xf numFmtId="0" fontId="16" fillId="0" borderId="0" xfId="0" applyFont="1" applyAlignment="1" applyProtection="1">
      <alignment horizontal="left"/>
      <protection locked="0"/>
    </xf>
    <xf numFmtId="0" fontId="17" fillId="0" borderId="0" xfId="0" applyFont="1" applyBorder="1"/>
    <xf numFmtId="0" fontId="13" fillId="0" borderId="0" xfId="0" applyFont="1" applyBorder="1" applyAlignment="1">
      <alignment horizontal="right"/>
    </xf>
    <xf numFmtId="0" fontId="16" fillId="0" borderId="0" xfId="0" quotePrefix="1" applyFont="1" applyAlignment="1" applyProtection="1">
      <alignment horizontal="left"/>
      <protection locked="0"/>
    </xf>
    <xf numFmtId="0" fontId="13" fillId="0" borderId="0" xfId="0" applyFont="1" applyAlignment="1">
      <alignment horizontal="left"/>
    </xf>
    <xf numFmtId="0" fontId="17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37" fontId="13" fillId="0" borderId="0" xfId="0" applyNumberFormat="1" applyFont="1" applyAlignment="1" applyProtection="1">
      <alignment horizontal="right"/>
    </xf>
    <xf numFmtId="0" fontId="12" fillId="0" borderId="3" xfId="0" quotePrefix="1" applyFont="1" applyBorder="1" applyAlignment="1">
      <alignment horizontal="left"/>
    </xf>
    <xf numFmtId="37" fontId="13" fillId="0" borderId="4" xfId="0" applyNumberFormat="1" applyFont="1" applyBorder="1" applyAlignment="1" applyProtection="1">
      <alignment horizontal="right"/>
    </xf>
    <xf numFmtId="37" fontId="13" fillId="0" borderId="5" xfId="0" applyNumberFormat="1" applyFont="1" applyBorder="1" applyAlignment="1" applyProtection="1">
      <alignment horizontal="right"/>
    </xf>
    <xf numFmtId="37" fontId="13" fillId="0" borderId="0" xfId="0" applyNumberFormat="1" applyFont="1" applyBorder="1" applyAlignment="1" applyProtection="1">
      <alignment horizontal="right"/>
    </xf>
    <xf numFmtId="1" fontId="18" fillId="0" borderId="0" xfId="0" applyNumberFormat="1" applyFont="1" applyAlignment="1" applyProtection="1">
      <alignment horizontal="right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Alignment="1" applyProtection="1">
      <alignment horizontal="right"/>
      <protection locked="0"/>
    </xf>
    <xf numFmtId="37" fontId="18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83" fontId="18" fillId="0" borderId="0" xfId="0" applyNumberFormat="1" applyFont="1" applyAlignment="1" applyProtection="1">
      <alignment horizontal="right"/>
      <protection locked="0"/>
    </xf>
    <xf numFmtId="174" fontId="18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Alignment="1">
      <alignment horizontal="right"/>
    </xf>
    <xf numFmtId="178" fontId="12" fillId="0" borderId="0" xfId="0" applyNumberFormat="1" applyFont="1" applyProtection="1"/>
    <xf numFmtId="170" fontId="12" fillId="0" borderId="0" xfId="1" applyNumberFormat="1" applyFont="1" applyAlignment="1" applyProtection="1">
      <alignment horizontal="right"/>
      <protection locked="0"/>
    </xf>
    <xf numFmtId="184" fontId="19" fillId="0" borderId="0" xfId="0" applyNumberFormat="1" applyFont="1" applyAlignment="1" applyProtection="1">
      <alignment horizontal="right"/>
    </xf>
    <xf numFmtId="165" fontId="13" fillId="0" borderId="0" xfId="2" applyNumberFormat="1" applyFont="1" applyAlignment="1" applyProtection="1">
      <alignment horizontal="right"/>
    </xf>
    <xf numFmtId="174" fontId="13" fillId="0" borderId="0" xfId="0" applyNumberFormat="1" applyFont="1" applyProtection="1"/>
    <xf numFmtId="5" fontId="13" fillId="0" borderId="0" xfId="0" applyNumberFormat="1" applyFont="1" applyAlignment="1" applyProtection="1">
      <alignment horizontal="right"/>
    </xf>
    <xf numFmtId="9" fontId="19" fillId="0" borderId="0" xfId="3" applyFont="1" applyProtection="1"/>
    <xf numFmtId="174" fontId="19" fillId="0" borderId="0" xfId="0" applyNumberFormat="1" applyFont="1" applyAlignment="1" applyProtection="1">
      <alignment horizontal="right"/>
      <protection locked="0"/>
    </xf>
    <xf numFmtId="37" fontId="13" fillId="0" borderId="0" xfId="0" applyNumberFormat="1" applyFont="1" applyAlignment="1">
      <alignment horizontal="right"/>
    </xf>
    <xf numFmtId="9" fontId="19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" fontId="13" fillId="0" borderId="0" xfId="0" applyNumberFormat="1" applyFont="1" applyAlignment="1">
      <alignment horizontal="right"/>
    </xf>
    <xf numFmtId="186" fontId="13" fillId="0" borderId="0" xfId="0" applyNumberFormat="1" applyFont="1" applyAlignment="1" applyProtection="1">
      <alignment horizontal="right"/>
    </xf>
    <xf numFmtId="0" fontId="12" fillId="0" borderId="0" xfId="0" applyFont="1" applyBorder="1" applyAlignment="1">
      <alignment horizontal="left"/>
    </xf>
    <xf numFmtId="10" fontId="12" fillId="0" borderId="0" xfId="0" applyNumberFormat="1" applyFont="1" applyBorder="1" applyAlignment="1" applyProtection="1">
      <alignment horizontal="right"/>
      <protection locked="0"/>
    </xf>
    <xf numFmtId="0" fontId="20" fillId="2" borderId="0" xfId="0" applyFont="1" applyFill="1" applyAlignment="1">
      <alignment horizontal="right"/>
    </xf>
    <xf numFmtId="10" fontId="13" fillId="0" borderId="6" xfId="0" applyNumberFormat="1" applyFont="1" applyBorder="1"/>
    <xf numFmtId="5" fontId="12" fillId="0" borderId="0" xfId="0" applyNumberFormat="1" applyFont="1" applyAlignment="1" applyProtection="1">
      <alignment horizontal="right"/>
    </xf>
    <xf numFmtId="10" fontId="13" fillId="0" borderId="0" xfId="0" applyNumberFormat="1" applyFont="1" applyProtection="1">
      <protection locked="0"/>
    </xf>
    <xf numFmtId="0" fontId="13" fillId="0" borderId="7" xfId="0" applyFont="1" applyBorder="1" applyAlignment="1">
      <alignment horizontal="centerContinuous"/>
    </xf>
    <xf numFmtId="0" fontId="13" fillId="2" borderId="1" xfId="0" applyFont="1" applyFill="1" applyBorder="1" applyAlignment="1">
      <alignment horizontal="right"/>
    </xf>
    <xf numFmtId="0" fontId="13" fillId="0" borderId="7" xfId="0" applyFont="1" applyBorder="1" applyAlignment="1">
      <alignment horizontal="right"/>
    </xf>
    <xf numFmtId="7" fontId="21" fillId="3" borderId="6" xfId="0" applyNumberFormat="1" applyFont="1" applyFill="1" applyBorder="1" applyAlignment="1">
      <alignment horizontal="right"/>
    </xf>
    <xf numFmtId="0" fontId="12" fillId="0" borderId="8" xfId="0" quotePrefix="1" applyFont="1" applyBorder="1" applyAlignment="1">
      <alignment horizontal="left"/>
    </xf>
    <xf numFmtId="9" fontId="12" fillId="0" borderId="6" xfId="3" applyFont="1" applyBorder="1" applyAlignment="1">
      <alignment horizontal="right"/>
    </xf>
    <xf numFmtId="165" fontId="13" fillId="0" borderId="8" xfId="2" applyNumberFormat="1" applyFont="1" applyBorder="1" applyAlignment="1">
      <alignment horizontal="right"/>
    </xf>
    <xf numFmtId="0" fontId="12" fillId="0" borderId="9" xfId="0" quotePrefix="1" applyFont="1" applyBorder="1" applyAlignment="1">
      <alignment horizontal="left"/>
    </xf>
    <xf numFmtId="165" fontId="13" fillId="0" borderId="9" xfId="2" applyNumberFormat="1" applyFont="1" applyBorder="1" applyAlignment="1">
      <alignment horizontal="right"/>
    </xf>
    <xf numFmtId="0" fontId="13" fillId="0" borderId="10" xfId="0" quotePrefix="1" applyFont="1" applyBorder="1" applyAlignment="1">
      <alignment horizontal="right"/>
    </xf>
    <xf numFmtId="165" fontId="13" fillId="0" borderId="10" xfId="2" applyNumberFormat="1" applyFont="1" applyBorder="1" applyAlignment="1">
      <alignment horizontal="right"/>
    </xf>
    <xf numFmtId="0" fontId="12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4" fillId="0" borderId="0" xfId="2" applyNumberFormat="1" applyFont="1"/>
    <xf numFmtId="0" fontId="12" fillId="0" borderId="0" xfId="0" quotePrefix="1" applyFont="1" applyAlignment="1">
      <alignment horizontal="left"/>
    </xf>
    <xf numFmtId="0" fontId="12" fillId="0" borderId="0" xfId="0" quotePrefix="1" applyFont="1" applyBorder="1" applyAlignment="1">
      <alignment horizontal="left"/>
    </xf>
    <xf numFmtId="0" fontId="13" fillId="2" borderId="1" xfId="0" applyFont="1" applyFill="1" applyBorder="1" applyAlignment="1">
      <alignment horizontal="centerContinuous"/>
    </xf>
    <xf numFmtId="0" fontId="13" fillId="2" borderId="11" xfId="0" applyFont="1" applyFill="1" applyBorder="1" applyAlignment="1">
      <alignment horizontal="centerContinuous"/>
    </xf>
    <xf numFmtId="0" fontId="6" fillId="0" borderId="0" xfId="0" applyFont="1" applyAlignment="1">
      <alignment horizontal="centerContinuous"/>
    </xf>
    <xf numFmtId="0" fontId="4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65" fontId="13" fillId="0" borderId="0" xfId="2" applyNumberFormat="1" applyFont="1"/>
    <xf numFmtId="189" fontId="0" fillId="0" borderId="0" xfId="0" applyNumberFormat="1"/>
    <xf numFmtId="0" fontId="7" fillId="0" borderId="0" xfId="0" applyFont="1" applyAlignment="1">
      <alignment horizontal="centerContinuous"/>
    </xf>
    <xf numFmtId="165" fontId="11" fillId="0" borderId="0" xfId="2" applyNumberFormat="1" applyFont="1" applyAlignment="1"/>
    <xf numFmtId="0" fontId="4" fillId="0" borderId="0" xfId="0" applyFont="1" applyAlignment="1"/>
    <xf numFmtId="9" fontId="4" fillId="0" borderId="0" xfId="3" applyFont="1" applyAlignment="1"/>
    <xf numFmtId="0" fontId="9" fillId="0" borderId="0" xfId="0" applyFont="1" applyAlignment="1" applyProtection="1"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65" fontId="18" fillId="0" borderId="0" xfId="2" applyNumberFormat="1" applyFont="1" applyAlignment="1" applyProtection="1">
      <alignment horizontal="right"/>
      <protection locked="0"/>
    </xf>
    <xf numFmtId="1" fontId="7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10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7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2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3" fillId="5" borderId="0" xfId="0" applyNumberFormat="1" applyFont="1" applyFill="1" applyAlignment="1" applyProtection="1">
      <alignment horizontal="right"/>
    </xf>
    <xf numFmtId="4" fontId="4" fillId="0" borderId="0" xfId="2" applyNumberFormat="1" applyFont="1" applyAlignment="1">
      <alignment horizontal="right"/>
    </xf>
    <xf numFmtId="0" fontId="23" fillId="0" borderId="0" xfId="0" applyFont="1"/>
    <xf numFmtId="15" fontId="23" fillId="0" borderId="17" xfId="0" applyNumberFormat="1" applyFont="1" applyBorder="1" applyAlignment="1">
      <alignment horizontal="right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3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3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17" fontId="13" fillId="0" borderId="0" xfId="0" applyNumberFormat="1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0" xfId="0" quotePrefix="1" applyNumberFormat="1" applyBorder="1" applyAlignment="1">
      <alignment horizontal="center"/>
    </xf>
    <xf numFmtId="175" fontId="0" fillId="0" borderId="0" xfId="3" applyNumberFormat="1" applyFont="1" applyFill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6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4" fontId="0" fillId="0" borderId="9" xfId="0" quotePrefix="1" applyNumberFormat="1" applyBorder="1" applyAlignment="1">
      <alignment horizontal="center"/>
    </xf>
    <xf numFmtId="175" fontId="13" fillId="6" borderId="0" xfId="0" applyNumberFormat="1" applyFont="1" applyFill="1" applyAlignment="1">
      <alignment horizontal="right"/>
    </xf>
    <xf numFmtId="174" fontId="19" fillId="6" borderId="0" xfId="0" quotePrefix="1" applyNumberFormat="1" applyFont="1" applyFill="1" applyAlignment="1" applyProtection="1">
      <protection locked="0"/>
    </xf>
    <xf numFmtId="174" fontId="19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7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9" fillId="6" borderId="0" xfId="0" applyNumberFormat="1" applyFont="1" applyFill="1" applyAlignment="1">
      <alignment horizontal="right"/>
    </xf>
    <xf numFmtId="0" fontId="19" fillId="6" borderId="0" xfId="0" applyFont="1" applyFill="1" applyAlignment="1">
      <alignment horizontal="right"/>
    </xf>
    <xf numFmtId="0" fontId="19" fillId="0" borderId="0" xfId="0" applyFont="1" applyFill="1"/>
    <xf numFmtId="168" fontId="4" fillId="0" borderId="0" xfId="0" applyNumberFormat="1" applyFont="1"/>
    <xf numFmtId="175" fontId="13" fillId="6" borderId="6" xfId="0" applyNumberFormat="1" applyFont="1" applyFill="1" applyBorder="1" applyAlignment="1">
      <alignment horizontal="right"/>
    </xf>
    <xf numFmtId="9" fontId="0" fillId="0" borderId="0" xfId="3" applyFont="1"/>
    <xf numFmtId="5" fontId="4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3" fillId="0" borderId="0" xfId="3" applyFont="1" applyFill="1" applyAlignment="1">
      <alignment horizontal="right"/>
    </xf>
    <xf numFmtId="8" fontId="23" fillId="0" borderId="0" xfId="0" applyNumberFormat="1" applyFont="1"/>
    <xf numFmtId="173" fontId="5" fillId="0" borderId="0" xfId="3" applyNumberFormat="1" applyFont="1" applyAlignment="1" applyProtection="1"/>
    <xf numFmtId="0" fontId="25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6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3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3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4" fillId="0" borderId="0" xfId="0" applyNumberFormat="1" applyFont="1" applyAlignment="1"/>
    <xf numFmtId="197" fontId="13" fillId="0" borderId="0" xfId="0" applyNumberFormat="1" applyFont="1" applyAlignment="1" applyProtection="1">
      <alignment horizontal="right"/>
    </xf>
    <xf numFmtId="43" fontId="13" fillId="0" borderId="0" xfId="1" applyFont="1" applyAlignment="1" applyProtection="1">
      <alignment horizontal="right"/>
    </xf>
    <xf numFmtId="0" fontId="0" fillId="0" borderId="0" xfId="0" applyFill="1" applyBorder="1" applyAlignment="1"/>
    <xf numFmtId="0" fontId="0" fillId="0" borderId="15" xfId="0" applyFill="1" applyBorder="1" applyAlignment="1"/>
    <xf numFmtId="0" fontId="2" fillId="0" borderId="28" xfId="0" applyFont="1" applyFill="1" applyBorder="1" applyAlignment="1">
      <alignment horizontal="center"/>
    </xf>
    <xf numFmtId="165" fontId="3" fillId="0" borderId="0" xfId="2" applyNumberFormat="1"/>
    <xf numFmtId="165" fontId="3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9" fillId="0" borderId="0" xfId="0" applyFont="1" applyAlignment="1">
      <alignment horizontal="center"/>
    </xf>
    <xf numFmtId="0" fontId="29" fillId="0" borderId="0" xfId="0" applyFont="1"/>
    <xf numFmtId="0" fontId="13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10" fillId="0" borderId="0" xfId="3" applyFont="1" applyFill="1"/>
    <xf numFmtId="42" fontId="0" fillId="0" borderId="2" xfId="0" applyNumberFormat="1" applyBorder="1"/>
    <xf numFmtId="10" fontId="3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9" xfId="0" applyNumberFormat="1" applyBorder="1"/>
    <xf numFmtId="37" fontId="25" fillId="0" borderId="0" xfId="0" applyNumberFormat="1" applyFont="1"/>
    <xf numFmtId="0" fontId="10" fillId="0" borderId="0" xfId="0" applyFont="1"/>
    <xf numFmtId="10" fontId="4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4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5" fillId="0" borderId="0" xfId="0" applyNumberFormat="1" applyFont="1"/>
    <xf numFmtId="165" fontId="15" fillId="0" borderId="0" xfId="0" applyNumberFormat="1" applyFont="1"/>
    <xf numFmtId="173" fontId="13" fillId="0" borderId="0" xfId="2" applyNumberFormat="1" applyFont="1" applyAlignment="1" applyProtection="1">
      <alignment horizontal="right"/>
    </xf>
    <xf numFmtId="9" fontId="0" fillId="0" borderId="0" xfId="0" applyNumberFormat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30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1" fillId="0" borderId="0" xfId="0" applyNumberFormat="1" applyFont="1" applyProtection="1">
      <protection locked="0"/>
    </xf>
    <xf numFmtId="10" fontId="31" fillId="0" borderId="0" xfId="0" applyNumberFormat="1" applyFont="1" applyProtection="1">
      <protection locked="0"/>
    </xf>
    <xf numFmtId="179" fontId="30" fillId="0" borderId="0" xfId="0" applyNumberFormat="1" applyFont="1" applyProtection="1"/>
    <xf numFmtId="179" fontId="31" fillId="0" borderId="0" xfId="0" applyNumberFormat="1" applyFont="1" applyProtection="1">
      <protection locked="0"/>
    </xf>
    <xf numFmtId="165" fontId="3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30" fillId="0" borderId="0" xfId="0" applyNumberFormat="1" applyFont="1" applyProtection="1"/>
    <xf numFmtId="179" fontId="32" fillId="0" borderId="0" xfId="0" applyNumberFormat="1" applyFont="1" applyProtection="1"/>
    <xf numFmtId="7" fontId="32" fillId="0" borderId="0" xfId="0" applyNumberFormat="1" applyFont="1" applyAlignment="1" applyProtection="1">
      <alignment horizontal="center"/>
    </xf>
    <xf numFmtId="7" fontId="33" fillId="0" borderId="0" xfId="0" applyNumberFormat="1" applyFont="1" applyProtection="1"/>
    <xf numFmtId="179" fontId="33" fillId="0" borderId="0" xfId="0" applyNumberFormat="1" applyFont="1" applyProtection="1"/>
    <xf numFmtId="170" fontId="3" fillId="0" borderId="0" xfId="1" applyNumberFormat="1" applyProtection="1"/>
    <xf numFmtId="5" fontId="0" fillId="0" borderId="0" xfId="0" applyNumberFormat="1" applyProtection="1"/>
    <xf numFmtId="5" fontId="33" fillId="0" borderId="0" xfId="0" applyNumberFormat="1" applyFont="1" applyProtection="1"/>
    <xf numFmtId="179" fontId="0" fillId="0" borderId="0" xfId="0" applyNumberFormat="1" applyProtection="1"/>
    <xf numFmtId="9" fontId="0" fillId="6" borderId="0" xfId="3" applyFont="1" applyFill="1"/>
    <xf numFmtId="9" fontId="17" fillId="0" borderId="0" xfId="3" applyFont="1" applyFill="1" applyAlignment="1" applyProtection="1">
      <alignment horizontal="center"/>
    </xf>
    <xf numFmtId="5" fontId="0" fillId="5" borderId="0" xfId="0" applyNumberFormat="1" applyFill="1"/>
    <xf numFmtId="9" fontId="3" fillId="0" borderId="0" xfId="3" applyFill="1"/>
    <xf numFmtId="165" fontId="31" fillId="0" borderId="0" xfId="2" applyNumberFormat="1" applyFont="1" applyFill="1" applyProtection="1">
      <protection locked="0"/>
    </xf>
    <xf numFmtId="165" fontId="3" fillId="0" borderId="0" xfId="2" applyNumberFormat="1" applyFill="1"/>
    <xf numFmtId="165" fontId="3" fillId="0" borderId="0" xfId="2" applyNumberFormat="1" applyFill="1" applyProtection="1"/>
    <xf numFmtId="5" fontId="0" fillId="0" borderId="0" xfId="0" applyNumberFormat="1" applyFill="1" applyProtection="1"/>
    <xf numFmtId="10" fontId="13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6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8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4" fillId="0" borderId="0" xfId="2" applyNumberFormat="1" applyFont="1" applyAlignment="1" applyProtection="1">
      <protection locked="0"/>
    </xf>
    <xf numFmtId="8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9" xfId="0" applyNumberFormat="1" applyBorder="1" applyAlignment="1"/>
    <xf numFmtId="41" fontId="0" fillId="0" borderId="29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6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4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6" fillId="0" borderId="0" xfId="0" applyNumberFormat="1" applyFont="1"/>
    <xf numFmtId="42" fontId="0" fillId="0" borderId="15" xfId="0" applyNumberFormat="1" applyBorder="1"/>
    <xf numFmtId="0" fontId="6" fillId="0" borderId="0" xfId="0" applyFont="1" applyAlignment="1">
      <alignment horizontal="left"/>
    </xf>
    <xf numFmtId="10" fontId="4" fillId="0" borderId="0" xfId="0" applyNumberFormat="1" applyFont="1" applyAlignment="1">
      <alignment horizontal="right"/>
    </xf>
    <xf numFmtId="10" fontId="0" fillId="0" borderId="29" xfId="0" applyNumberFormat="1" applyBorder="1"/>
    <xf numFmtId="5" fontId="0" fillId="0" borderId="0" xfId="0" applyNumberFormat="1" applyAlignment="1"/>
    <xf numFmtId="170" fontId="3" fillId="0" borderId="0" xfId="1" applyNumberFormat="1"/>
    <xf numFmtId="17" fontId="0" fillId="0" borderId="0" xfId="0" applyNumberFormat="1" applyAlignment="1">
      <alignment horizontal="center"/>
    </xf>
    <xf numFmtId="0" fontId="3" fillId="0" borderId="0" xfId="2" applyNumberFormat="1"/>
    <xf numFmtId="17" fontId="10" fillId="0" borderId="0" xfId="0" applyNumberFormat="1" applyFont="1" applyAlignment="1" applyProtection="1">
      <alignment horizontal="center"/>
      <protection locked="0"/>
    </xf>
    <xf numFmtId="1" fontId="3" fillId="0" borderId="0" xfId="1" applyNumberFormat="1"/>
    <xf numFmtId="1" fontId="10" fillId="0" borderId="0" xfId="0" applyNumberFormat="1" applyFont="1" applyAlignment="1" applyProtection="1">
      <alignment horizontal="center"/>
      <protection locked="0"/>
    </xf>
    <xf numFmtId="0" fontId="10" fillId="0" borderId="0" xfId="0" applyFont="1" applyAlignment="1">
      <alignment horizontal="center"/>
    </xf>
    <xf numFmtId="1" fontId="10" fillId="0" borderId="0" xfId="0" applyNumberFormat="1" applyFont="1" applyAlignment="1" applyProtection="1">
      <alignment horizontal="right"/>
      <protection locked="0"/>
    </xf>
    <xf numFmtId="0" fontId="10" fillId="0" borderId="0" xfId="0" applyFont="1" applyAlignment="1">
      <alignment horizontal="right"/>
    </xf>
    <xf numFmtId="187" fontId="10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Fill="1" applyAlignment="1" applyProtection="1">
      <alignment horizontal="right"/>
    </xf>
    <xf numFmtId="165" fontId="2" fillId="0" borderId="28" xfId="2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/>
    <xf numFmtId="165" fontId="0" fillId="0" borderId="15" xfId="2" applyNumberFormat="1" applyFont="1" applyFill="1" applyBorder="1" applyAlignment="1"/>
    <xf numFmtId="9" fontId="0" fillId="0" borderId="12" xfId="0" quotePrefix="1" applyNumberFormat="1" applyBorder="1" applyAlignment="1">
      <alignment horizontal="left"/>
    </xf>
    <xf numFmtId="165" fontId="35" fillId="0" borderId="0" xfId="2" applyNumberFormat="1" applyFont="1" applyAlignment="1">
      <alignment horizontal="center"/>
    </xf>
    <xf numFmtId="187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170" fontId="10" fillId="0" borderId="0" xfId="1" applyNumberFormat="1" applyFont="1" applyAlignment="1">
      <alignment horizontal="right"/>
    </xf>
    <xf numFmtId="43" fontId="10" fillId="0" borderId="0" xfId="1" applyFont="1" applyAlignment="1">
      <alignment horizontal="right"/>
    </xf>
    <xf numFmtId="170" fontId="10" fillId="0" borderId="0" xfId="1" applyNumberFormat="1" applyFont="1" applyAlignment="1" applyProtection="1">
      <alignment horizontal="right"/>
      <protection locked="0"/>
    </xf>
    <xf numFmtId="187" fontId="0" fillId="0" borderId="0" xfId="0" applyNumberFormat="1"/>
    <xf numFmtId="170" fontId="10" fillId="0" borderId="0" xfId="0" applyNumberFormat="1" applyFont="1" applyAlignment="1">
      <alignment horizontal="right"/>
    </xf>
    <xf numFmtId="44" fontId="22" fillId="0" borderId="0" xfId="2" applyFont="1" applyFill="1"/>
    <xf numFmtId="44" fontId="0" fillId="0" borderId="0" xfId="2" applyFont="1" applyFill="1"/>
    <xf numFmtId="173" fontId="13" fillId="5" borderId="0" xfId="0" applyNumberFormat="1" applyFont="1" applyFill="1"/>
    <xf numFmtId="187" fontId="0" fillId="0" borderId="7" xfId="0" applyNumberFormat="1" applyBorder="1" applyAlignment="1">
      <alignment horizontal="right"/>
    </xf>
    <xf numFmtId="0" fontId="29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43738558700288588"/>
          <c:y val="3.70371327224204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506564493129771E-2"/>
          <c:y val="0.2010587204931395"/>
          <c:w val="0.90976202096600256"/>
          <c:h val="0.5211653675940589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5-4EE4-B258-B50825A91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896952"/>
        <c:axId val="1"/>
      </c:barChart>
      <c:catAx>
        <c:axId val="189896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1933783383079501"/>
              <c:y val="0.883600166377744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2.1178670528560789E-2"/>
              <c:y val="0.367725817744031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896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8F2-4437-90D1-9355B74E8499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8F2-4437-90D1-9355B74E8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09440"/>
        <c:axId val="1"/>
      </c:lineChart>
      <c:catAx>
        <c:axId val="19120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209440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334431899331992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358333515591184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000007629398415"/>
          <c:y val="0.33181947062338779"/>
          <c:w val="0.81666708204502469"/>
          <c:h val="0.18636436021313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A-4197-82B0-E4DB7AFFF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782576"/>
        <c:axId val="1"/>
      </c:barChart>
      <c:catAx>
        <c:axId val="18478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3333360460083246"/>
              <c:y val="0.80000310725638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7916691038356045E-2"/>
              <c:y val="0.263637387618582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782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D-4082-A141-542B3AD34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027200"/>
        <c:axId val="1"/>
      </c:barChart>
      <c:catAx>
        <c:axId val="19002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02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3-4096-B301-390EFC6FB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711000"/>
        <c:axId val="1"/>
      </c:barChart>
      <c:catAx>
        <c:axId val="189711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711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F-4EF6-8C85-89C950BA2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710672"/>
        <c:axId val="1"/>
      </c:barChart>
      <c:catAx>
        <c:axId val="18971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71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9-4505-BAE9-CD9C07759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712968"/>
        <c:axId val="1"/>
      </c:barChart>
      <c:catAx>
        <c:axId val="189712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712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8-4135-A70D-B8EAAF234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707720"/>
        <c:axId val="1"/>
      </c:barChart>
      <c:catAx>
        <c:axId val="189707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707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C-44C4-8823-F09319574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64968"/>
        <c:axId val="1"/>
      </c:barChart>
      <c:catAx>
        <c:axId val="190364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364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0-4763-8AC3-0481789A0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58408"/>
        <c:axId val="1"/>
      </c:barChart>
      <c:catAx>
        <c:axId val="190358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358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C-4804-9001-101D57F78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59720"/>
        <c:axId val="1"/>
      </c:barChart>
      <c:catAx>
        <c:axId val="190359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359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2-4139-A1C2-016EC5180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61688"/>
        <c:axId val="1"/>
      </c:barChart>
      <c:catAx>
        <c:axId val="190361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361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B-4B46-87DE-9EA1CA109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63656"/>
        <c:axId val="1"/>
      </c:barChart>
      <c:catAx>
        <c:axId val="190363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363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5-4665-9C03-9AACB24B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642728"/>
        <c:axId val="1"/>
      </c:barChart>
      <c:catAx>
        <c:axId val="190642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642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F-499A-9FD6-AB9B01470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637152"/>
        <c:axId val="1"/>
      </c:barChart>
      <c:catAx>
        <c:axId val="19063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63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9-4CDC-9EAE-408D93A06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637480"/>
        <c:axId val="1"/>
      </c:barChart>
      <c:catAx>
        <c:axId val="19063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637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C-42A6-994F-4C5592430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640432"/>
        <c:axId val="1"/>
      </c:barChart>
      <c:catAx>
        <c:axId val="19064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640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E-4A6C-82B0-0857C8D02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636496"/>
        <c:axId val="1"/>
      </c:barChart>
      <c:catAx>
        <c:axId val="19063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636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0-4924-B113-8E2030AB6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902624"/>
        <c:axId val="1"/>
      </c:barChart>
      <c:catAx>
        <c:axId val="19090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02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A-4939-BFC0-8DD0A65A0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900328"/>
        <c:axId val="1"/>
      </c:barChart>
      <c:catAx>
        <c:axId val="190900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00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8-42AE-BD74-B86BD4539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96064"/>
        <c:axId val="1"/>
      </c:barChart>
      <c:catAx>
        <c:axId val="19089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896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A-4D8D-9ED0-9403E399E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96720"/>
        <c:axId val="1"/>
      </c:barChart>
      <c:catAx>
        <c:axId val="19089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896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E-447E-9C77-F2FE1974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210096"/>
        <c:axId val="1"/>
      </c:barChart>
      <c:catAx>
        <c:axId val="19121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21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$44,992 </c:v>
                </c:pt>
                <c:pt idx="1">
                  <c:v> $45,502 </c:v>
                </c:pt>
                <c:pt idx="2">
                  <c:v> $46,011 </c:v>
                </c:pt>
                <c:pt idx="3">
                  <c:v> $46,521 </c:v>
                </c:pt>
                <c:pt idx="4">
                  <c:v> $47,031 </c:v>
                </c:pt>
                <c:pt idx="5">
                  <c:v> $47,541 </c:v>
                </c:pt>
                <c:pt idx="6">
                  <c:v> $48,051 </c:v>
                </c:pt>
                <c:pt idx="7">
                  <c:v> $48,561 </c:v>
                </c:pt>
                <c:pt idx="8">
                  <c:v> $49,071 </c:v>
                </c:pt>
                <c:pt idx="9">
                  <c:v> $49,581 </c:v>
                </c:pt>
                <c:pt idx="10">
                  <c:v> $50,091 </c:v>
                </c:pt>
                <c:pt idx="11">
                  <c:v> $50,601 </c:v>
                </c:pt>
                <c:pt idx="12">
                  <c:v> $51,111 </c:v>
                </c:pt>
                <c:pt idx="13">
                  <c:v> $51,621 </c:v>
                </c:pt>
                <c:pt idx="14">
                  <c:v> $52,131 </c:v>
                </c:pt>
                <c:pt idx="15">
                  <c:v> $52,641 </c:v>
                </c:pt>
                <c:pt idx="16">
                  <c:v> $53,151 </c:v>
                </c:pt>
                <c:pt idx="17">
                  <c:v> $53,661 </c:v>
                </c:pt>
                <c:pt idx="18">
                  <c:v> $54,170 </c:v>
                </c:pt>
                <c:pt idx="19">
                  <c:v> $54,680 </c:v>
                </c:pt>
                <c:pt idx="20">
                  <c:v> $55,190 </c:v>
                </c:pt>
                <c:pt idx="21">
                  <c:v> $55,700 </c:v>
                </c:pt>
                <c:pt idx="22">
                  <c:v> $56,210 </c:v>
                </c:pt>
                <c:pt idx="23">
                  <c:v> $56,720 </c:v>
                </c:pt>
                <c:pt idx="24">
                  <c:v> $57,230 </c:v>
                </c:pt>
                <c:pt idx="25">
                  <c:v> $57,740 </c:v>
                </c:pt>
                <c:pt idx="26">
                  <c:v> $58,250 </c:v>
                </c:pt>
                <c:pt idx="27">
                  <c:v> $58,760 </c:v>
                </c:pt>
                <c:pt idx="28">
                  <c:v> $59,270 </c:v>
                </c:pt>
                <c:pt idx="29">
                  <c:v> $59,780 </c:v>
                </c:pt>
                <c:pt idx="30">
                  <c:v> $60,290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11</c:v>
                </c:pt>
                <c:pt idx="2">
                  <c:v>22</c:v>
                </c:pt>
                <c:pt idx="3">
                  <c:v>35</c:v>
                </c:pt>
                <c:pt idx="4">
                  <c:v>41</c:v>
                </c:pt>
                <c:pt idx="5">
                  <c:v>24</c:v>
                </c:pt>
                <c:pt idx="6">
                  <c:v>32</c:v>
                </c:pt>
                <c:pt idx="7">
                  <c:v>32</c:v>
                </c:pt>
                <c:pt idx="8">
                  <c:v>30</c:v>
                </c:pt>
                <c:pt idx="9">
                  <c:v>34</c:v>
                </c:pt>
                <c:pt idx="10">
                  <c:v>29</c:v>
                </c:pt>
                <c:pt idx="11">
                  <c:v>38</c:v>
                </c:pt>
                <c:pt idx="12">
                  <c:v>37</c:v>
                </c:pt>
                <c:pt idx="13">
                  <c:v>31</c:v>
                </c:pt>
                <c:pt idx="14">
                  <c:v>34</c:v>
                </c:pt>
                <c:pt idx="15">
                  <c:v>34</c:v>
                </c:pt>
                <c:pt idx="16">
                  <c:v>30</c:v>
                </c:pt>
                <c:pt idx="17">
                  <c:v>38</c:v>
                </c:pt>
                <c:pt idx="18">
                  <c:v>49</c:v>
                </c:pt>
                <c:pt idx="19">
                  <c:v>35</c:v>
                </c:pt>
                <c:pt idx="20">
                  <c:v>31</c:v>
                </c:pt>
                <c:pt idx="21">
                  <c:v>30</c:v>
                </c:pt>
                <c:pt idx="22">
                  <c:v>33</c:v>
                </c:pt>
                <c:pt idx="23">
                  <c:v>40</c:v>
                </c:pt>
                <c:pt idx="24">
                  <c:v>32</c:v>
                </c:pt>
                <c:pt idx="25">
                  <c:v>33</c:v>
                </c:pt>
                <c:pt idx="26">
                  <c:v>38</c:v>
                </c:pt>
                <c:pt idx="27">
                  <c:v>46</c:v>
                </c:pt>
                <c:pt idx="28">
                  <c:v>30</c:v>
                </c:pt>
                <c:pt idx="29">
                  <c:v>33</c:v>
                </c:pt>
                <c:pt idx="30">
                  <c:v>26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0-4920-B9EB-9E975288F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213048"/>
        <c:axId val="1"/>
      </c:barChart>
      <c:catAx>
        <c:axId val="191213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213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15</xdr:row>
      <xdr:rowOff>152400</xdr:rowOff>
    </xdr:from>
    <xdr:to>
      <xdr:col>8</xdr:col>
      <xdr:colOff>30480</xdr:colOff>
      <xdr:row>33</xdr:row>
      <xdr:rowOff>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7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9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0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1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2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3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4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i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20131.575000000001</v>
          </cell>
          <cell r="B2">
            <v>20131.575000000001</v>
          </cell>
          <cell r="C2">
            <v>20131.575000000001</v>
          </cell>
          <cell r="D2">
            <v>20131.575000000001</v>
          </cell>
          <cell r="E2">
            <v>20131.575000000001</v>
          </cell>
          <cell r="F2">
            <v>20131.575000000001</v>
          </cell>
          <cell r="G2">
            <v>20131.575000000001</v>
          </cell>
          <cell r="H2">
            <v>20131.575000000001</v>
          </cell>
          <cell r="I2">
            <v>20131.575000000001</v>
          </cell>
          <cell r="J2">
            <v>20131.575000000001</v>
          </cell>
          <cell r="K2">
            <v>20131.575000000001</v>
          </cell>
          <cell r="L2">
            <v>20131.575000000001</v>
          </cell>
          <cell r="M2">
            <v>20131.575000000001</v>
          </cell>
          <cell r="N2">
            <v>20131.575000000001</v>
          </cell>
          <cell r="O2">
            <v>20131.575000000001</v>
          </cell>
        </row>
        <row r="3">
          <cell r="A3">
            <v>20131.575000000001</v>
          </cell>
          <cell r="B3">
            <v>20131.575000000001</v>
          </cell>
          <cell r="C3">
            <v>20131.575000000001</v>
          </cell>
          <cell r="D3">
            <v>20131.575000000001</v>
          </cell>
          <cell r="E3">
            <v>20131.575000000001</v>
          </cell>
          <cell r="F3">
            <v>20131.575000000001</v>
          </cell>
          <cell r="G3">
            <v>20131.575000000001</v>
          </cell>
          <cell r="H3">
            <v>20131.575000000001</v>
          </cell>
          <cell r="I3">
            <v>20131.575000000001</v>
          </cell>
          <cell r="J3">
            <v>20131.575000000001</v>
          </cell>
          <cell r="K3">
            <v>20131.575000000001</v>
          </cell>
          <cell r="L3">
            <v>20131.575000000001</v>
          </cell>
          <cell r="M3">
            <v>20131.575000000001</v>
          </cell>
          <cell r="N3">
            <v>20131.575000000001</v>
          </cell>
          <cell r="O3">
            <v>20131.575000000001</v>
          </cell>
        </row>
        <row r="4">
          <cell r="A4">
            <v>20131.575000000001</v>
          </cell>
          <cell r="B4">
            <v>20131.575000000001</v>
          </cell>
          <cell r="C4">
            <v>20131.575000000001</v>
          </cell>
          <cell r="D4">
            <v>20131.575000000001</v>
          </cell>
          <cell r="E4">
            <v>20131.575000000001</v>
          </cell>
          <cell r="F4">
            <v>20131.575000000001</v>
          </cell>
          <cell r="G4">
            <v>20131.575000000001</v>
          </cell>
          <cell r="H4">
            <v>20131.575000000001</v>
          </cell>
          <cell r="I4">
            <v>20131.575000000001</v>
          </cell>
          <cell r="J4">
            <v>20131.575000000001</v>
          </cell>
          <cell r="K4">
            <v>20131.575000000001</v>
          </cell>
          <cell r="L4">
            <v>20131.575000000001</v>
          </cell>
          <cell r="M4">
            <v>20131.575000000001</v>
          </cell>
          <cell r="N4">
            <v>20131.575000000001</v>
          </cell>
          <cell r="O4">
            <v>20131.575000000001</v>
          </cell>
        </row>
        <row r="5">
          <cell r="A5">
            <v>20131.575000000001</v>
          </cell>
          <cell r="B5">
            <v>20131.575000000001</v>
          </cell>
          <cell r="C5">
            <v>20131.575000000001</v>
          </cell>
          <cell r="D5">
            <v>20131.575000000001</v>
          </cell>
          <cell r="E5">
            <v>20131.575000000001</v>
          </cell>
          <cell r="F5">
            <v>20131.575000000001</v>
          </cell>
          <cell r="G5">
            <v>20131.575000000001</v>
          </cell>
          <cell r="H5">
            <v>20131.575000000001</v>
          </cell>
          <cell r="I5">
            <v>20131.575000000001</v>
          </cell>
          <cell r="J5">
            <v>20131.575000000001</v>
          </cell>
          <cell r="K5">
            <v>20131.575000000001</v>
          </cell>
          <cell r="L5">
            <v>20131.575000000001</v>
          </cell>
          <cell r="M5">
            <v>20131.575000000001</v>
          </cell>
          <cell r="N5">
            <v>20131.575000000001</v>
          </cell>
          <cell r="O5">
            <v>20131.575000000001</v>
          </cell>
        </row>
        <row r="6">
          <cell r="A6">
            <v>20131.575000000001</v>
          </cell>
          <cell r="B6">
            <v>20131.575000000001</v>
          </cell>
          <cell r="C6">
            <v>20131.575000000001</v>
          </cell>
          <cell r="D6">
            <v>20131.575000000001</v>
          </cell>
          <cell r="E6">
            <v>20131.575000000001</v>
          </cell>
          <cell r="F6">
            <v>20131.575000000001</v>
          </cell>
          <cell r="G6">
            <v>20131.575000000001</v>
          </cell>
          <cell r="H6">
            <v>20131.575000000001</v>
          </cell>
          <cell r="I6">
            <v>20131.575000000001</v>
          </cell>
          <cell r="J6">
            <v>20131.575000000001</v>
          </cell>
          <cell r="K6">
            <v>20131.575000000001</v>
          </cell>
          <cell r="L6">
            <v>20131.575000000001</v>
          </cell>
          <cell r="M6">
            <v>20131.575000000001</v>
          </cell>
          <cell r="N6">
            <v>20131.575000000001</v>
          </cell>
          <cell r="O6">
            <v>20131.575000000001</v>
          </cell>
        </row>
        <row r="7">
          <cell r="A7">
            <v>20131.575000000001</v>
          </cell>
          <cell r="B7">
            <v>20131.575000000001</v>
          </cell>
          <cell r="C7">
            <v>20131.575000000001</v>
          </cell>
          <cell r="D7">
            <v>20131.575000000001</v>
          </cell>
          <cell r="E7">
            <v>20131.575000000001</v>
          </cell>
          <cell r="F7">
            <v>20131.575000000001</v>
          </cell>
          <cell r="G7">
            <v>20131.575000000001</v>
          </cell>
          <cell r="H7">
            <v>20131.575000000001</v>
          </cell>
          <cell r="I7">
            <v>20131.575000000001</v>
          </cell>
          <cell r="J7">
            <v>20131.575000000001</v>
          </cell>
          <cell r="K7">
            <v>20131.575000000001</v>
          </cell>
          <cell r="L7">
            <v>20131.575000000001</v>
          </cell>
          <cell r="M7">
            <v>20131.575000000001</v>
          </cell>
          <cell r="N7">
            <v>20131.575000000001</v>
          </cell>
          <cell r="O7">
            <v>20131.575000000001</v>
          </cell>
        </row>
        <row r="8">
          <cell r="A8">
            <v>20131.575000000001</v>
          </cell>
          <cell r="B8">
            <v>20131.575000000001</v>
          </cell>
          <cell r="C8">
            <v>20131.575000000001</v>
          </cell>
          <cell r="D8">
            <v>20131.575000000001</v>
          </cell>
          <cell r="E8">
            <v>20131.575000000001</v>
          </cell>
          <cell r="F8">
            <v>20131.575000000001</v>
          </cell>
          <cell r="G8">
            <v>20131.575000000001</v>
          </cell>
          <cell r="H8">
            <v>20131.575000000001</v>
          </cell>
          <cell r="I8">
            <v>20131.575000000001</v>
          </cell>
          <cell r="J8">
            <v>20131.575000000001</v>
          </cell>
          <cell r="K8">
            <v>20131.575000000001</v>
          </cell>
          <cell r="L8">
            <v>20131.575000000001</v>
          </cell>
          <cell r="M8">
            <v>20131.575000000001</v>
          </cell>
          <cell r="N8">
            <v>20131.575000000001</v>
          </cell>
          <cell r="O8">
            <v>20131.575000000001</v>
          </cell>
        </row>
        <row r="9">
          <cell r="A9">
            <v>20131.575000000001</v>
          </cell>
          <cell r="B9">
            <v>20131.575000000001</v>
          </cell>
          <cell r="C9">
            <v>20131.575000000001</v>
          </cell>
          <cell r="D9">
            <v>20131.575000000001</v>
          </cell>
          <cell r="E9">
            <v>20131.575000000001</v>
          </cell>
          <cell r="F9">
            <v>20131.575000000001</v>
          </cell>
          <cell r="G9">
            <v>20131.575000000001</v>
          </cell>
          <cell r="H9">
            <v>20131.575000000001</v>
          </cell>
          <cell r="I9">
            <v>20131.575000000001</v>
          </cell>
          <cell r="J9">
            <v>20131.575000000001</v>
          </cell>
          <cell r="K9">
            <v>20131.575000000001</v>
          </cell>
          <cell r="L9">
            <v>20131.575000000001</v>
          </cell>
          <cell r="M9">
            <v>20131.575000000001</v>
          </cell>
          <cell r="N9">
            <v>20131.575000000001</v>
          </cell>
          <cell r="O9">
            <v>20131.575000000001</v>
          </cell>
        </row>
        <row r="10">
          <cell r="A10">
            <v>20131.575000000001</v>
          </cell>
          <cell r="B10">
            <v>20131.575000000001</v>
          </cell>
          <cell r="C10">
            <v>20131.575000000001</v>
          </cell>
          <cell r="D10">
            <v>20131.575000000001</v>
          </cell>
          <cell r="E10">
            <v>20131.575000000001</v>
          </cell>
          <cell r="F10">
            <v>20131.575000000001</v>
          </cell>
          <cell r="G10">
            <v>20131.575000000001</v>
          </cell>
          <cell r="H10">
            <v>20131.575000000001</v>
          </cell>
          <cell r="I10">
            <v>20131.575000000001</v>
          </cell>
          <cell r="J10">
            <v>20131.575000000001</v>
          </cell>
          <cell r="K10">
            <v>20131.575000000001</v>
          </cell>
          <cell r="L10">
            <v>20131.575000000001</v>
          </cell>
          <cell r="M10">
            <v>20131.575000000001</v>
          </cell>
          <cell r="N10">
            <v>20131.575000000001</v>
          </cell>
          <cell r="O10">
            <v>20131.575000000001</v>
          </cell>
        </row>
        <row r="11">
          <cell r="A11">
            <v>20131.575000000001</v>
          </cell>
          <cell r="B11">
            <v>20131.575000000001</v>
          </cell>
          <cell r="C11">
            <v>20131.575000000001</v>
          </cell>
          <cell r="D11">
            <v>20131.575000000001</v>
          </cell>
          <cell r="E11">
            <v>20131.575000000001</v>
          </cell>
          <cell r="F11">
            <v>20131.575000000001</v>
          </cell>
          <cell r="G11">
            <v>20131.575000000001</v>
          </cell>
          <cell r="H11">
            <v>20131.575000000001</v>
          </cell>
          <cell r="I11">
            <v>20131.575000000001</v>
          </cell>
          <cell r="J11">
            <v>20131.575000000001</v>
          </cell>
          <cell r="K11">
            <v>20131.575000000001</v>
          </cell>
          <cell r="L11">
            <v>20131.575000000001</v>
          </cell>
          <cell r="M11">
            <v>20131.575000000001</v>
          </cell>
          <cell r="N11">
            <v>20131.575000000001</v>
          </cell>
          <cell r="O11">
            <v>20131.575000000001</v>
          </cell>
        </row>
        <row r="12">
          <cell r="A12">
            <v>20131.575000000001</v>
          </cell>
          <cell r="B12">
            <v>20131.575000000001</v>
          </cell>
          <cell r="C12">
            <v>20131.575000000001</v>
          </cell>
          <cell r="D12">
            <v>20131.575000000001</v>
          </cell>
          <cell r="E12">
            <v>20131.575000000001</v>
          </cell>
          <cell r="F12">
            <v>20131.575000000001</v>
          </cell>
          <cell r="G12">
            <v>20131.575000000001</v>
          </cell>
          <cell r="H12">
            <v>20131.575000000001</v>
          </cell>
          <cell r="I12">
            <v>20131.575000000001</v>
          </cell>
          <cell r="J12">
            <v>20131.575000000001</v>
          </cell>
          <cell r="K12">
            <v>20131.575000000001</v>
          </cell>
          <cell r="L12">
            <v>20131.575000000001</v>
          </cell>
          <cell r="M12">
            <v>20131.575000000001</v>
          </cell>
          <cell r="N12">
            <v>20131.575000000001</v>
          </cell>
          <cell r="O12">
            <v>20131.575000000001</v>
          </cell>
        </row>
        <row r="13">
          <cell r="A13">
            <v>20131.575000000001</v>
          </cell>
          <cell r="B13">
            <v>20131.575000000001</v>
          </cell>
          <cell r="C13">
            <v>20131.575000000001</v>
          </cell>
          <cell r="D13">
            <v>20131.575000000001</v>
          </cell>
          <cell r="E13">
            <v>20131.575000000001</v>
          </cell>
          <cell r="F13">
            <v>20131.575000000001</v>
          </cell>
          <cell r="G13">
            <v>20131.575000000001</v>
          </cell>
          <cell r="H13">
            <v>20131.575000000001</v>
          </cell>
          <cell r="I13">
            <v>20131.575000000001</v>
          </cell>
          <cell r="J13">
            <v>20131.575000000001</v>
          </cell>
          <cell r="K13">
            <v>20131.575000000001</v>
          </cell>
          <cell r="L13">
            <v>20131.575000000001</v>
          </cell>
          <cell r="M13">
            <v>20131.575000000001</v>
          </cell>
          <cell r="N13">
            <v>20131.575000000001</v>
          </cell>
          <cell r="O13">
            <v>20131.575000000001</v>
          </cell>
        </row>
        <row r="14">
          <cell r="A14">
            <v>20131.575000000001</v>
          </cell>
          <cell r="B14">
            <v>20131.575000000001</v>
          </cell>
          <cell r="C14">
            <v>20131.575000000001</v>
          </cell>
          <cell r="D14">
            <v>20131.575000000001</v>
          </cell>
          <cell r="E14">
            <v>20131.575000000001</v>
          </cell>
          <cell r="F14">
            <v>20131.575000000001</v>
          </cell>
          <cell r="G14">
            <v>20131.575000000001</v>
          </cell>
          <cell r="H14">
            <v>20131.575000000001</v>
          </cell>
          <cell r="I14">
            <v>20131.575000000001</v>
          </cell>
          <cell r="J14">
            <v>20131.575000000001</v>
          </cell>
          <cell r="K14">
            <v>20131.575000000001</v>
          </cell>
          <cell r="L14">
            <v>20131.575000000001</v>
          </cell>
          <cell r="M14">
            <v>20131.575000000001</v>
          </cell>
          <cell r="N14">
            <v>20131.575000000001</v>
          </cell>
          <cell r="O14">
            <v>20131.575000000001</v>
          </cell>
        </row>
        <row r="15">
          <cell r="A15">
            <v>20131.575000000001</v>
          </cell>
          <cell r="B15">
            <v>20131.575000000001</v>
          </cell>
          <cell r="C15">
            <v>20131.575000000001</v>
          </cell>
          <cell r="D15">
            <v>20131.575000000001</v>
          </cell>
          <cell r="E15">
            <v>20131.575000000001</v>
          </cell>
          <cell r="F15">
            <v>20131.575000000001</v>
          </cell>
          <cell r="G15">
            <v>20131.575000000001</v>
          </cell>
          <cell r="H15">
            <v>20131.575000000001</v>
          </cell>
          <cell r="I15">
            <v>20131.575000000001</v>
          </cell>
          <cell r="J15">
            <v>20131.575000000001</v>
          </cell>
          <cell r="K15">
            <v>20131.575000000001</v>
          </cell>
          <cell r="L15">
            <v>20131.575000000001</v>
          </cell>
          <cell r="M15">
            <v>20131.575000000001</v>
          </cell>
          <cell r="N15">
            <v>20131.575000000001</v>
          </cell>
          <cell r="O15">
            <v>20131.575000000001</v>
          </cell>
        </row>
        <row r="16">
          <cell r="A16">
            <v>20131.575000000001</v>
          </cell>
          <cell r="B16">
            <v>20131.575000000001</v>
          </cell>
          <cell r="C16">
            <v>20131.575000000001</v>
          </cell>
          <cell r="D16">
            <v>20131.575000000001</v>
          </cell>
          <cell r="E16">
            <v>20131.575000000001</v>
          </cell>
          <cell r="F16">
            <v>20131.575000000001</v>
          </cell>
          <cell r="G16">
            <v>20131.575000000001</v>
          </cell>
          <cell r="H16">
            <v>20131.575000000001</v>
          </cell>
          <cell r="I16">
            <v>20131.575000000001</v>
          </cell>
          <cell r="J16">
            <v>20131.575000000001</v>
          </cell>
          <cell r="K16">
            <v>20131.575000000001</v>
          </cell>
          <cell r="L16">
            <v>20131.575000000001</v>
          </cell>
          <cell r="M16">
            <v>20131.575000000001</v>
          </cell>
          <cell r="N16">
            <v>20131.575000000001</v>
          </cell>
          <cell r="O16">
            <v>20131.575000000001</v>
          </cell>
        </row>
        <row r="17">
          <cell r="A17">
            <v>20131.575000000001</v>
          </cell>
          <cell r="B17">
            <v>20131.575000000001</v>
          </cell>
          <cell r="C17">
            <v>20131.575000000001</v>
          </cell>
          <cell r="D17">
            <v>20131.575000000001</v>
          </cell>
          <cell r="E17">
            <v>20131.575000000001</v>
          </cell>
          <cell r="F17">
            <v>20131.575000000001</v>
          </cell>
          <cell r="G17">
            <v>20131.575000000001</v>
          </cell>
          <cell r="H17">
            <v>20131.575000000001</v>
          </cell>
          <cell r="I17">
            <v>20131.575000000001</v>
          </cell>
          <cell r="J17">
            <v>20131.575000000001</v>
          </cell>
          <cell r="K17">
            <v>20131.575000000001</v>
          </cell>
          <cell r="L17">
            <v>20131.575000000001</v>
          </cell>
          <cell r="M17">
            <v>20131.575000000001</v>
          </cell>
          <cell r="N17">
            <v>20131.575000000001</v>
          </cell>
          <cell r="O17">
            <v>20131.575000000001</v>
          </cell>
        </row>
        <row r="18">
          <cell r="A18">
            <v>20131.575000000001</v>
          </cell>
          <cell r="B18">
            <v>20131.575000000001</v>
          </cell>
          <cell r="C18">
            <v>20131.575000000001</v>
          </cell>
          <cell r="D18">
            <v>20131.575000000001</v>
          </cell>
          <cell r="E18">
            <v>20131.575000000001</v>
          </cell>
          <cell r="F18">
            <v>20131.575000000001</v>
          </cell>
          <cell r="G18">
            <v>20131.575000000001</v>
          </cell>
          <cell r="H18">
            <v>20131.575000000001</v>
          </cell>
          <cell r="I18">
            <v>20131.575000000001</v>
          </cell>
          <cell r="J18">
            <v>20131.575000000001</v>
          </cell>
          <cell r="K18">
            <v>20131.575000000001</v>
          </cell>
          <cell r="L18">
            <v>20131.575000000001</v>
          </cell>
          <cell r="M18">
            <v>20131.575000000001</v>
          </cell>
          <cell r="N18">
            <v>20131.575000000001</v>
          </cell>
          <cell r="O18">
            <v>20131.575000000001</v>
          </cell>
        </row>
        <row r="19">
          <cell r="A19">
            <v>20131.575000000001</v>
          </cell>
          <cell r="B19">
            <v>20131.575000000001</v>
          </cell>
          <cell r="C19">
            <v>20131.575000000001</v>
          </cell>
          <cell r="D19">
            <v>20131.575000000001</v>
          </cell>
          <cell r="E19">
            <v>20131.575000000001</v>
          </cell>
          <cell r="F19">
            <v>20131.575000000001</v>
          </cell>
          <cell r="G19">
            <v>20131.575000000001</v>
          </cell>
          <cell r="H19">
            <v>20131.575000000001</v>
          </cell>
          <cell r="I19">
            <v>20131.575000000001</v>
          </cell>
          <cell r="J19">
            <v>20131.575000000001</v>
          </cell>
          <cell r="K19">
            <v>20131.575000000001</v>
          </cell>
          <cell r="L19">
            <v>20131.575000000001</v>
          </cell>
          <cell r="M19">
            <v>20131.575000000001</v>
          </cell>
          <cell r="N19">
            <v>20131.575000000001</v>
          </cell>
          <cell r="O19">
            <v>20131.575000000001</v>
          </cell>
        </row>
        <row r="20">
          <cell r="A20">
            <v>20131.575000000001</v>
          </cell>
          <cell r="B20">
            <v>20131.575000000001</v>
          </cell>
          <cell r="C20">
            <v>20131.575000000001</v>
          </cell>
          <cell r="D20">
            <v>20131.575000000001</v>
          </cell>
          <cell r="E20">
            <v>20131.575000000001</v>
          </cell>
          <cell r="F20">
            <v>20131.575000000001</v>
          </cell>
          <cell r="G20">
            <v>20131.575000000001</v>
          </cell>
          <cell r="H20">
            <v>20131.575000000001</v>
          </cell>
          <cell r="I20">
            <v>20131.575000000001</v>
          </cell>
          <cell r="J20">
            <v>20131.575000000001</v>
          </cell>
          <cell r="K20">
            <v>20131.575000000001</v>
          </cell>
          <cell r="L20">
            <v>20131.575000000001</v>
          </cell>
          <cell r="M20">
            <v>20131.575000000001</v>
          </cell>
          <cell r="N20">
            <v>20131.575000000001</v>
          </cell>
          <cell r="O20">
            <v>20131.575000000001</v>
          </cell>
        </row>
        <row r="21">
          <cell r="A21">
            <v>20131.575000000001</v>
          </cell>
          <cell r="B21">
            <v>20131.575000000001</v>
          </cell>
          <cell r="C21">
            <v>20131.575000000001</v>
          </cell>
          <cell r="D21">
            <v>20131.575000000001</v>
          </cell>
          <cell r="E21">
            <v>20131.575000000001</v>
          </cell>
          <cell r="F21">
            <v>20131.575000000001</v>
          </cell>
          <cell r="G21">
            <v>20131.575000000001</v>
          </cell>
          <cell r="H21">
            <v>20131.575000000001</v>
          </cell>
          <cell r="I21">
            <v>20131.575000000001</v>
          </cell>
          <cell r="J21">
            <v>20131.575000000001</v>
          </cell>
          <cell r="K21">
            <v>20131.575000000001</v>
          </cell>
          <cell r="L21">
            <v>20131.575000000001</v>
          </cell>
          <cell r="M21">
            <v>20131.575000000001</v>
          </cell>
          <cell r="N21">
            <v>20131.575000000001</v>
          </cell>
          <cell r="O21">
            <v>20131.575000000001</v>
          </cell>
        </row>
        <row r="22">
          <cell r="A22">
            <v>20131.575000000001</v>
          </cell>
          <cell r="B22">
            <v>20131.575000000001</v>
          </cell>
          <cell r="C22">
            <v>20131.575000000001</v>
          </cell>
          <cell r="D22">
            <v>20131.575000000001</v>
          </cell>
          <cell r="E22">
            <v>20131.575000000001</v>
          </cell>
          <cell r="F22">
            <v>20131.575000000001</v>
          </cell>
          <cell r="G22">
            <v>20131.575000000001</v>
          </cell>
          <cell r="H22">
            <v>20131.575000000001</v>
          </cell>
          <cell r="I22">
            <v>20131.575000000001</v>
          </cell>
          <cell r="J22">
            <v>20131.575000000001</v>
          </cell>
          <cell r="K22">
            <v>20131.575000000001</v>
          </cell>
          <cell r="L22">
            <v>20131.575000000001</v>
          </cell>
          <cell r="M22">
            <v>20131.575000000001</v>
          </cell>
          <cell r="N22">
            <v>20131.575000000001</v>
          </cell>
          <cell r="O22">
            <v>20131.575000000001</v>
          </cell>
        </row>
        <row r="23">
          <cell r="A23">
            <v>20131.575000000001</v>
          </cell>
          <cell r="B23">
            <v>20131.575000000001</v>
          </cell>
          <cell r="C23">
            <v>20131.575000000001</v>
          </cell>
          <cell r="D23">
            <v>20131.575000000001</v>
          </cell>
          <cell r="E23">
            <v>20131.575000000001</v>
          </cell>
          <cell r="F23">
            <v>20131.575000000001</v>
          </cell>
          <cell r="G23">
            <v>20131.575000000001</v>
          </cell>
          <cell r="H23">
            <v>20131.575000000001</v>
          </cell>
          <cell r="I23">
            <v>20131.575000000001</v>
          </cell>
          <cell r="J23">
            <v>20131.575000000001</v>
          </cell>
          <cell r="K23">
            <v>20131.575000000001</v>
          </cell>
          <cell r="L23">
            <v>20131.575000000001</v>
          </cell>
          <cell r="M23">
            <v>20131.575000000001</v>
          </cell>
          <cell r="N23">
            <v>20131.575000000001</v>
          </cell>
          <cell r="O23">
            <v>20131.575000000001</v>
          </cell>
        </row>
        <row r="24">
          <cell r="A24">
            <v>20131.575000000001</v>
          </cell>
          <cell r="B24">
            <v>20131.575000000001</v>
          </cell>
          <cell r="C24">
            <v>20131.575000000001</v>
          </cell>
          <cell r="D24">
            <v>20131.575000000001</v>
          </cell>
          <cell r="E24">
            <v>20131.575000000001</v>
          </cell>
          <cell r="F24">
            <v>20131.575000000001</v>
          </cell>
          <cell r="G24">
            <v>20131.575000000001</v>
          </cell>
          <cell r="H24">
            <v>20131.575000000001</v>
          </cell>
          <cell r="I24">
            <v>20131.575000000001</v>
          </cell>
          <cell r="J24">
            <v>20131.575000000001</v>
          </cell>
          <cell r="K24">
            <v>20131.575000000001</v>
          </cell>
          <cell r="L24">
            <v>20131.575000000001</v>
          </cell>
          <cell r="M24">
            <v>20131.575000000001</v>
          </cell>
          <cell r="N24">
            <v>20131.575000000001</v>
          </cell>
          <cell r="O24">
            <v>20131.575000000001</v>
          </cell>
        </row>
        <row r="25">
          <cell r="A25">
            <v>20131.575000000001</v>
          </cell>
          <cell r="B25">
            <v>20131.575000000001</v>
          </cell>
          <cell r="C25">
            <v>20131.575000000001</v>
          </cell>
          <cell r="D25">
            <v>20131.575000000001</v>
          </cell>
          <cell r="E25">
            <v>20131.575000000001</v>
          </cell>
          <cell r="F25">
            <v>20131.575000000001</v>
          </cell>
          <cell r="G25">
            <v>20131.575000000001</v>
          </cell>
          <cell r="H25">
            <v>20131.575000000001</v>
          </cell>
          <cell r="I25">
            <v>20131.575000000001</v>
          </cell>
          <cell r="J25">
            <v>20131.575000000001</v>
          </cell>
          <cell r="K25">
            <v>20131.575000000001</v>
          </cell>
          <cell r="L25">
            <v>20131.575000000001</v>
          </cell>
          <cell r="M25">
            <v>20131.575000000001</v>
          </cell>
          <cell r="N25">
            <v>20131.575000000001</v>
          </cell>
          <cell r="O25">
            <v>20131.575000000001</v>
          </cell>
        </row>
        <row r="26">
          <cell r="A26">
            <v>20131.575000000001</v>
          </cell>
          <cell r="B26">
            <v>20131.575000000001</v>
          </cell>
          <cell r="C26">
            <v>20131.575000000001</v>
          </cell>
          <cell r="D26">
            <v>20131.575000000001</v>
          </cell>
          <cell r="E26">
            <v>20131.575000000001</v>
          </cell>
          <cell r="F26">
            <v>20131.575000000001</v>
          </cell>
          <cell r="G26">
            <v>20131.575000000001</v>
          </cell>
          <cell r="H26">
            <v>20131.575000000001</v>
          </cell>
          <cell r="I26">
            <v>20131.575000000001</v>
          </cell>
          <cell r="J26">
            <v>20131.575000000001</v>
          </cell>
          <cell r="K26">
            <v>20131.575000000001</v>
          </cell>
          <cell r="L26">
            <v>20131.575000000001</v>
          </cell>
          <cell r="M26">
            <v>20131.575000000001</v>
          </cell>
          <cell r="N26">
            <v>20131.575000000001</v>
          </cell>
          <cell r="O26">
            <v>20131.575000000001</v>
          </cell>
        </row>
        <row r="27">
          <cell r="A27">
            <v>20131.575000000001</v>
          </cell>
          <cell r="B27">
            <v>20131.575000000001</v>
          </cell>
          <cell r="C27">
            <v>20131.575000000001</v>
          </cell>
          <cell r="D27">
            <v>20131.575000000001</v>
          </cell>
          <cell r="E27">
            <v>20131.575000000001</v>
          </cell>
          <cell r="F27">
            <v>20131.575000000001</v>
          </cell>
          <cell r="G27">
            <v>20131.575000000001</v>
          </cell>
          <cell r="H27">
            <v>20131.575000000001</v>
          </cell>
          <cell r="I27">
            <v>20131.575000000001</v>
          </cell>
          <cell r="J27">
            <v>20131.575000000001</v>
          </cell>
          <cell r="K27">
            <v>20131.575000000001</v>
          </cell>
          <cell r="L27">
            <v>20131.575000000001</v>
          </cell>
          <cell r="M27">
            <v>20131.575000000001</v>
          </cell>
          <cell r="N27">
            <v>20131.575000000001</v>
          </cell>
          <cell r="O27">
            <v>20131.575000000001</v>
          </cell>
        </row>
        <row r="28">
          <cell r="A28">
            <v>20131.575000000001</v>
          </cell>
          <cell r="B28">
            <v>20131.575000000001</v>
          </cell>
          <cell r="C28">
            <v>20131.575000000001</v>
          </cell>
          <cell r="D28">
            <v>20131.575000000001</v>
          </cell>
          <cell r="E28">
            <v>20131.575000000001</v>
          </cell>
          <cell r="F28">
            <v>20131.575000000001</v>
          </cell>
          <cell r="G28">
            <v>20131.575000000001</v>
          </cell>
          <cell r="H28">
            <v>20131.575000000001</v>
          </cell>
          <cell r="I28">
            <v>20131.575000000001</v>
          </cell>
          <cell r="J28">
            <v>20131.575000000001</v>
          </cell>
          <cell r="K28">
            <v>20131.575000000001</v>
          </cell>
          <cell r="L28">
            <v>20131.575000000001</v>
          </cell>
          <cell r="M28">
            <v>20131.575000000001</v>
          </cell>
          <cell r="N28">
            <v>20131.575000000001</v>
          </cell>
          <cell r="O28">
            <v>20131.575000000001</v>
          </cell>
        </row>
        <row r="29">
          <cell r="A29">
            <v>20131.575000000001</v>
          </cell>
          <cell r="B29">
            <v>20131.575000000001</v>
          </cell>
          <cell r="C29">
            <v>20131.575000000001</v>
          </cell>
          <cell r="D29">
            <v>20131.575000000001</v>
          </cell>
          <cell r="E29">
            <v>20131.575000000001</v>
          </cell>
          <cell r="F29">
            <v>20131.575000000001</v>
          </cell>
          <cell r="G29">
            <v>20131.575000000001</v>
          </cell>
          <cell r="H29">
            <v>20131.575000000001</v>
          </cell>
          <cell r="I29">
            <v>20131.575000000001</v>
          </cell>
          <cell r="J29">
            <v>20131.575000000001</v>
          </cell>
          <cell r="K29">
            <v>20131.575000000001</v>
          </cell>
          <cell r="L29">
            <v>20131.575000000001</v>
          </cell>
          <cell r="M29">
            <v>20131.575000000001</v>
          </cell>
          <cell r="N29">
            <v>20131.575000000001</v>
          </cell>
          <cell r="O29">
            <v>20131.575000000001</v>
          </cell>
        </row>
        <row r="30">
          <cell r="A30">
            <v>20131.575000000001</v>
          </cell>
          <cell r="B30">
            <v>20131.575000000001</v>
          </cell>
          <cell r="C30">
            <v>20131.575000000001</v>
          </cell>
          <cell r="D30">
            <v>20131.575000000001</v>
          </cell>
          <cell r="E30">
            <v>20131.575000000001</v>
          </cell>
          <cell r="F30">
            <v>20131.575000000001</v>
          </cell>
          <cell r="G30">
            <v>20131.575000000001</v>
          </cell>
          <cell r="H30">
            <v>20131.575000000001</v>
          </cell>
          <cell r="I30">
            <v>20131.575000000001</v>
          </cell>
          <cell r="J30">
            <v>20131.575000000001</v>
          </cell>
          <cell r="K30">
            <v>20131.575000000001</v>
          </cell>
          <cell r="L30">
            <v>20131.575000000001</v>
          </cell>
          <cell r="M30">
            <v>20131.575000000001</v>
          </cell>
          <cell r="N30">
            <v>20131.575000000001</v>
          </cell>
          <cell r="O30">
            <v>20131.575000000001</v>
          </cell>
        </row>
        <row r="31">
          <cell r="A31">
            <v>20131.575000000001</v>
          </cell>
          <cell r="B31">
            <v>20131.575000000001</v>
          </cell>
          <cell r="C31">
            <v>20131.575000000001</v>
          </cell>
          <cell r="D31">
            <v>20131.575000000001</v>
          </cell>
          <cell r="E31">
            <v>20131.575000000001</v>
          </cell>
          <cell r="F31">
            <v>20131.575000000001</v>
          </cell>
          <cell r="G31">
            <v>20131.575000000001</v>
          </cell>
          <cell r="H31">
            <v>20131.575000000001</v>
          </cell>
          <cell r="I31">
            <v>20131.575000000001</v>
          </cell>
          <cell r="J31">
            <v>20131.575000000001</v>
          </cell>
          <cell r="K31">
            <v>20131.575000000001</v>
          </cell>
          <cell r="L31">
            <v>20131.575000000001</v>
          </cell>
          <cell r="M31">
            <v>20131.575000000001</v>
          </cell>
          <cell r="N31">
            <v>20131.575000000001</v>
          </cell>
          <cell r="O31">
            <v>20131.575000000001</v>
          </cell>
        </row>
        <row r="32">
          <cell r="A32">
            <v>20131.575000000001</v>
          </cell>
          <cell r="B32">
            <v>20131.575000000001</v>
          </cell>
          <cell r="C32">
            <v>20131.575000000001</v>
          </cell>
          <cell r="D32">
            <v>20131.575000000001</v>
          </cell>
          <cell r="E32">
            <v>20131.575000000001</v>
          </cell>
          <cell r="F32">
            <v>20131.575000000001</v>
          </cell>
          <cell r="G32">
            <v>20131.575000000001</v>
          </cell>
          <cell r="H32">
            <v>20131.575000000001</v>
          </cell>
          <cell r="I32">
            <v>20131.575000000001</v>
          </cell>
          <cell r="J32">
            <v>20131.575000000001</v>
          </cell>
          <cell r="K32">
            <v>20131.575000000001</v>
          </cell>
          <cell r="L32">
            <v>20131.575000000001</v>
          </cell>
          <cell r="M32">
            <v>20131.575000000001</v>
          </cell>
          <cell r="N32">
            <v>20131.575000000001</v>
          </cell>
          <cell r="O32">
            <v>20131.575000000001</v>
          </cell>
        </row>
        <row r="33">
          <cell r="A33">
            <v>20131.575000000001</v>
          </cell>
          <cell r="B33">
            <v>20131.575000000001</v>
          </cell>
          <cell r="C33">
            <v>20131.575000000001</v>
          </cell>
          <cell r="D33">
            <v>20131.575000000001</v>
          </cell>
          <cell r="E33">
            <v>20131.575000000001</v>
          </cell>
          <cell r="F33">
            <v>20131.575000000001</v>
          </cell>
          <cell r="G33">
            <v>20131.575000000001</v>
          </cell>
          <cell r="H33">
            <v>20131.575000000001</v>
          </cell>
          <cell r="I33">
            <v>20131.575000000001</v>
          </cell>
          <cell r="J33">
            <v>20131.575000000001</v>
          </cell>
          <cell r="K33">
            <v>20131.575000000001</v>
          </cell>
          <cell r="L33">
            <v>20131.575000000001</v>
          </cell>
          <cell r="M33">
            <v>20131.575000000001</v>
          </cell>
          <cell r="N33">
            <v>20131.575000000001</v>
          </cell>
          <cell r="O33">
            <v>20131.575000000001</v>
          </cell>
        </row>
        <row r="34">
          <cell r="A34">
            <v>20131.575000000001</v>
          </cell>
          <cell r="B34">
            <v>20131.575000000001</v>
          </cell>
          <cell r="C34">
            <v>20131.575000000001</v>
          </cell>
          <cell r="D34">
            <v>20131.575000000001</v>
          </cell>
          <cell r="E34">
            <v>20131.575000000001</v>
          </cell>
          <cell r="F34">
            <v>20131.575000000001</v>
          </cell>
          <cell r="G34">
            <v>20131.575000000001</v>
          </cell>
          <cell r="H34">
            <v>20131.575000000001</v>
          </cell>
          <cell r="I34">
            <v>20131.575000000001</v>
          </cell>
          <cell r="J34">
            <v>20131.575000000001</v>
          </cell>
          <cell r="K34">
            <v>20131.575000000001</v>
          </cell>
          <cell r="L34">
            <v>20131.575000000001</v>
          </cell>
          <cell r="M34">
            <v>20131.575000000001</v>
          </cell>
          <cell r="N34">
            <v>20131.575000000001</v>
          </cell>
          <cell r="O34">
            <v>20131.575000000001</v>
          </cell>
        </row>
        <row r="35">
          <cell r="A35">
            <v>20131.575000000001</v>
          </cell>
          <cell r="B35">
            <v>20131.575000000001</v>
          </cell>
          <cell r="C35">
            <v>20131.575000000001</v>
          </cell>
          <cell r="D35">
            <v>20131.575000000001</v>
          </cell>
          <cell r="E35">
            <v>20131.575000000001</v>
          </cell>
          <cell r="F35">
            <v>20131.575000000001</v>
          </cell>
          <cell r="G35">
            <v>20131.575000000001</v>
          </cell>
          <cell r="H35">
            <v>20131.575000000001</v>
          </cell>
          <cell r="I35">
            <v>20131.575000000001</v>
          </cell>
          <cell r="J35">
            <v>20131.575000000001</v>
          </cell>
          <cell r="K35">
            <v>20131.575000000001</v>
          </cell>
          <cell r="L35">
            <v>20131.575000000001</v>
          </cell>
          <cell r="M35">
            <v>20131.575000000001</v>
          </cell>
          <cell r="N35">
            <v>20131.575000000001</v>
          </cell>
          <cell r="O35">
            <v>20131.575000000001</v>
          </cell>
        </row>
        <row r="36">
          <cell r="A36">
            <v>20131.575000000001</v>
          </cell>
          <cell r="B36">
            <v>20131.575000000001</v>
          </cell>
          <cell r="C36">
            <v>20131.575000000001</v>
          </cell>
          <cell r="D36">
            <v>20131.575000000001</v>
          </cell>
          <cell r="E36">
            <v>20131.575000000001</v>
          </cell>
          <cell r="F36">
            <v>20131.575000000001</v>
          </cell>
          <cell r="G36">
            <v>20131.575000000001</v>
          </cell>
          <cell r="H36">
            <v>20131.575000000001</v>
          </cell>
          <cell r="I36">
            <v>20131.575000000001</v>
          </cell>
          <cell r="J36">
            <v>20131.575000000001</v>
          </cell>
          <cell r="K36">
            <v>20131.575000000001</v>
          </cell>
          <cell r="L36">
            <v>20131.575000000001</v>
          </cell>
          <cell r="M36">
            <v>20131.575000000001</v>
          </cell>
          <cell r="N36">
            <v>20131.575000000001</v>
          </cell>
          <cell r="O36">
            <v>20131.575000000001</v>
          </cell>
        </row>
        <row r="37">
          <cell r="A37">
            <v>20131.575000000001</v>
          </cell>
          <cell r="B37">
            <v>20131.575000000001</v>
          </cell>
          <cell r="C37">
            <v>20131.575000000001</v>
          </cell>
          <cell r="D37">
            <v>20131.575000000001</v>
          </cell>
          <cell r="E37">
            <v>20131.575000000001</v>
          </cell>
          <cell r="F37">
            <v>20131.575000000001</v>
          </cell>
          <cell r="G37">
            <v>20131.575000000001</v>
          </cell>
          <cell r="H37">
            <v>20131.575000000001</v>
          </cell>
          <cell r="I37">
            <v>20131.575000000001</v>
          </cell>
          <cell r="J37">
            <v>20131.575000000001</v>
          </cell>
          <cell r="K37">
            <v>20131.575000000001</v>
          </cell>
          <cell r="L37">
            <v>20131.575000000001</v>
          </cell>
          <cell r="M37">
            <v>20131.575000000001</v>
          </cell>
          <cell r="N37">
            <v>20131.575000000001</v>
          </cell>
          <cell r="O37">
            <v>20131.575000000001</v>
          </cell>
        </row>
        <row r="38">
          <cell r="A38">
            <v>20131.575000000001</v>
          </cell>
          <cell r="B38">
            <v>20131.575000000001</v>
          </cell>
          <cell r="C38">
            <v>20131.575000000001</v>
          </cell>
          <cell r="D38">
            <v>20131.575000000001</v>
          </cell>
          <cell r="E38">
            <v>20131.575000000001</v>
          </cell>
          <cell r="F38">
            <v>20131.575000000001</v>
          </cell>
          <cell r="G38">
            <v>20131.575000000001</v>
          </cell>
          <cell r="H38">
            <v>20131.575000000001</v>
          </cell>
          <cell r="I38">
            <v>20131.575000000001</v>
          </cell>
          <cell r="J38">
            <v>20131.575000000001</v>
          </cell>
          <cell r="K38">
            <v>20131.575000000001</v>
          </cell>
          <cell r="L38">
            <v>20131.575000000001</v>
          </cell>
          <cell r="M38">
            <v>20131.575000000001</v>
          </cell>
          <cell r="N38">
            <v>20131.575000000001</v>
          </cell>
          <cell r="O38">
            <v>20131.575000000001</v>
          </cell>
        </row>
        <row r="39">
          <cell r="A39">
            <v>20131.575000000001</v>
          </cell>
          <cell r="B39">
            <v>20131.575000000001</v>
          </cell>
          <cell r="C39">
            <v>20131.575000000001</v>
          </cell>
          <cell r="D39">
            <v>20131.575000000001</v>
          </cell>
          <cell r="E39">
            <v>20131.575000000001</v>
          </cell>
          <cell r="F39">
            <v>20131.575000000001</v>
          </cell>
          <cell r="G39">
            <v>20131.575000000001</v>
          </cell>
          <cell r="H39">
            <v>20131.575000000001</v>
          </cell>
          <cell r="I39">
            <v>20131.575000000001</v>
          </cell>
          <cell r="J39">
            <v>20131.575000000001</v>
          </cell>
          <cell r="K39">
            <v>20131.575000000001</v>
          </cell>
          <cell r="L39">
            <v>20131.575000000001</v>
          </cell>
          <cell r="M39">
            <v>20131.575000000001</v>
          </cell>
          <cell r="N39">
            <v>20131.575000000001</v>
          </cell>
          <cell r="O39">
            <v>20131.575000000001</v>
          </cell>
        </row>
        <row r="40">
          <cell r="A40">
            <v>20131.575000000001</v>
          </cell>
          <cell r="B40">
            <v>20131.575000000001</v>
          </cell>
          <cell r="C40">
            <v>20131.575000000001</v>
          </cell>
          <cell r="D40">
            <v>20131.575000000001</v>
          </cell>
          <cell r="E40">
            <v>20131.575000000001</v>
          </cell>
          <cell r="F40">
            <v>20131.575000000001</v>
          </cell>
          <cell r="G40">
            <v>20131.575000000001</v>
          </cell>
          <cell r="H40">
            <v>20131.575000000001</v>
          </cell>
          <cell r="I40">
            <v>20131.575000000001</v>
          </cell>
          <cell r="J40">
            <v>20131.575000000001</v>
          </cell>
          <cell r="K40">
            <v>20131.575000000001</v>
          </cell>
          <cell r="L40">
            <v>20131.575000000001</v>
          </cell>
          <cell r="M40">
            <v>20131.575000000001</v>
          </cell>
          <cell r="N40">
            <v>20131.575000000001</v>
          </cell>
          <cell r="O40">
            <v>20131.575000000001</v>
          </cell>
        </row>
        <row r="41">
          <cell r="A41">
            <v>20131.575000000001</v>
          </cell>
          <cell r="B41">
            <v>20131.575000000001</v>
          </cell>
          <cell r="C41">
            <v>20131.575000000001</v>
          </cell>
          <cell r="D41">
            <v>20131.575000000001</v>
          </cell>
          <cell r="E41">
            <v>20131.575000000001</v>
          </cell>
          <cell r="F41">
            <v>20131.575000000001</v>
          </cell>
          <cell r="G41">
            <v>20131.575000000001</v>
          </cell>
          <cell r="H41">
            <v>20131.575000000001</v>
          </cell>
          <cell r="I41">
            <v>20131.575000000001</v>
          </cell>
          <cell r="J41">
            <v>20131.575000000001</v>
          </cell>
          <cell r="K41">
            <v>20131.575000000001</v>
          </cell>
          <cell r="L41">
            <v>20131.575000000001</v>
          </cell>
          <cell r="M41">
            <v>20131.575000000001</v>
          </cell>
          <cell r="N41">
            <v>20131.575000000001</v>
          </cell>
          <cell r="O41">
            <v>20131.575000000001</v>
          </cell>
        </row>
        <row r="42">
          <cell r="A42">
            <v>20131.575000000001</v>
          </cell>
          <cell r="B42">
            <v>20131.575000000001</v>
          </cell>
          <cell r="C42">
            <v>20131.575000000001</v>
          </cell>
          <cell r="D42">
            <v>20131.575000000001</v>
          </cell>
          <cell r="E42">
            <v>20131.575000000001</v>
          </cell>
          <cell r="F42">
            <v>20131.575000000001</v>
          </cell>
          <cell r="G42">
            <v>20131.575000000001</v>
          </cell>
          <cell r="H42">
            <v>20131.575000000001</v>
          </cell>
          <cell r="I42">
            <v>20131.575000000001</v>
          </cell>
          <cell r="J42">
            <v>20131.575000000001</v>
          </cell>
          <cell r="K42">
            <v>20131.575000000001</v>
          </cell>
          <cell r="L42">
            <v>20131.575000000001</v>
          </cell>
          <cell r="M42">
            <v>20131.575000000001</v>
          </cell>
          <cell r="N42">
            <v>20131.575000000001</v>
          </cell>
          <cell r="O42">
            <v>20131.575000000001</v>
          </cell>
        </row>
        <row r="43">
          <cell r="A43">
            <v>20131.575000000001</v>
          </cell>
          <cell r="B43">
            <v>20131.575000000001</v>
          </cell>
          <cell r="C43">
            <v>20131.575000000001</v>
          </cell>
          <cell r="D43">
            <v>20131.575000000001</v>
          </cell>
          <cell r="E43">
            <v>20131.575000000001</v>
          </cell>
          <cell r="F43">
            <v>20131.575000000001</v>
          </cell>
          <cell r="G43">
            <v>20131.575000000001</v>
          </cell>
          <cell r="H43">
            <v>20131.575000000001</v>
          </cell>
          <cell r="I43">
            <v>20131.575000000001</v>
          </cell>
          <cell r="J43">
            <v>20131.575000000001</v>
          </cell>
          <cell r="K43">
            <v>20131.575000000001</v>
          </cell>
          <cell r="L43">
            <v>20131.575000000001</v>
          </cell>
          <cell r="M43">
            <v>20131.575000000001</v>
          </cell>
          <cell r="N43">
            <v>20131.575000000001</v>
          </cell>
          <cell r="O43">
            <v>20131.575000000001</v>
          </cell>
        </row>
        <row r="44">
          <cell r="A44">
            <v>20131.575000000001</v>
          </cell>
          <cell r="B44">
            <v>20131.575000000001</v>
          </cell>
          <cell r="C44">
            <v>20131.575000000001</v>
          </cell>
          <cell r="D44">
            <v>20131.575000000001</v>
          </cell>
          <cell r="E44">
            <v>20131.575000000001</v>
          </cell>
          <cell r="F44">
            <v>20131.575000000001</v>
          </cell>
          <cell r="G44">
            <v>20131.575000000001</v>
          </cell>
          <cell r="H44">
            <v>20131.575000000001</v>
          </cell>
          <cell r="I44">
            <v>20131.575000000001</v>
          </cell>
          <cell r="J44">
            <v>20131.575000000001</v>
          </cell>
          <cell r="K44">
            <v>20131.575000000001</v>
          </cell>
          <cell r="L44">
            <v>20131.575000000001</v>
          </cell>
          <cell r="M44">
            <v>20131.575000000001</v>
          </cell>
          <cell r="N44">
            <v>20131.575000000001</v>
          </cell>
          <cell r="O44">
            <v>20131.575000000001</v>
          </cell>
        </row>
        <row r="45">
          <cell r="A45">
            <v>20131.575000000001</v>
          </cell>
          <cell r="B45">
            <v>20131.575000000001</v>
          </cell>
          <cell r="C45">
            <v>20131.575000000001</v>
          </cell>
          <cell r="D45">
            <v>20131.575000000001</v>
          </cell>
          <cell r="E45">
            <v>20131.575000000001</v>
          </cell>
          <cell r="F45">
            <v>20131.575000000001</v>
          </cell>
          <cell r="G45">
            <v>20131.575000000001</v>
          </cell>
          <cell r="H45">
            <v>20131.575000000001</v>
          </cell>
          <cell r="I45">
            <v>20131.575000000001</v>
          </cell>
          <cell r="J45">
            <v>20131.575000000001</v>
          </cell>
          <cell r="K45">
            <v>20131.575000000001</v>
          </cell>
          <cell r="L45">
            <v>20131.575000000001</v>
          </cell>
          <cell r="M45">
            <v>20131.575000000001</v>
          </cell>
          <cell r="N45">
            <v>20131.575000000001</v>
          </cell>
          <cell r="O45">
            <v>20131.575000000001</v>
          </cell>
        </row>
        <row r="46">
          <cell r="A46">
            <v>20131.575000000001</v>
          </cell>
          <cell r="B46">
            <v>20131.575000000001</v>
          </cell>
          <cell r="C46">
            <v>20131.575000000001</v>
          </cell>
          <cell r="D46">
            <v>20131.575000000001</v>
          </cell>
          <cell r="E46">
            <v>20131.575000000001</v>
          </cell>
          <cell r="F46">
            <v>20131.575000000001</v>
          </cell>
          <cell r="G46">
            <v>20131.575000000001</v>
          </cell>
          <cell r="H46">
            <v>20131.575000000001</v>
          </cell>
          <cell r="I46">
            <v>20131.575000000001</v>
          </cell>
          <cell r="J46">
            <v>20131.575000000001</v>
          </cell>
          <cell r="K46">
            <v>20131.575000000001</v>
          </cell>
          <cell r="L46">
            <v>20131.575000000001</v>
          </cell>
          <cell r="M46">
            <v>20131.575000000001</v>
          </cell>
          <cell r="N46">
            <v>20131.575000000001</v>
          </cell>
          <cell r="O46">
            <v>20131.575000000001</v>
          </cell>
        </row>
        <row r="47">
          <cell r="A47">
            <v>20131.575000000001</v>
          </cell>
          <cell r="B47">
            <v>20131.575000000001</v>
          </cell>
          <cell r="C47">
            <v>20131.575000000001</v>
          </cell>
          <cell r="D47">
            <v>20131.575000000001</v>
          </cell>
          <cell r="E47">
            <v>20131.575000000001</v>
          </cell>
          <cell r="F47">
            <v>20131.575000000001</v>
          </cell>
          <cell r="G47">
            <v>20131.575000000001</v>
          </cell>
          <cell r="H47">
            <v>20131.575000000001</v>
          </cell>
          <cell r="I47">
            <v>20131.575000000001</v>
          </cell>
          <cell r="J47">
            <v>20131.575000000001</v>
          </cell>
          <cell r="K47">
            <v>20131.575000000001</v>
          </cell>
          <cell r="L47">
            <v>20131.575000000001</v>
          </cell>
          <cell r="M47">
            <v>20131.575000000001</v>
          </cell>
          <cell r="N47">
            <v>20131.575000000001</v>
          </cell>
          <cell r="O47">
            <v>20131.575000000001</v>
          </cell>
        </row>
        <row r="48">
          <cell r="A48">
            <v>20131.575000000001</v>
          </cell>
          <cell r="B48">
            <v>20131.575000000001</v>
          </cell>
          <cell r="C48">
            <v>20131.575000000001</v>
          </cell>
          <cell r="D48">
            <v>20131.575000000001</v>
          </cell>
          <cell r="E48">
            <v>20131.575000000001</v>
          </cell>
          <cell r="F48">
            <v>20131.575000000001</v>
          </cell>
          <cell r="G48">
            <v>20131.575000000001</v>
          </cell>
          <cell r="H48">
            <v>20131.575000000001</v>
          </cell>
          <cell r="I48">
            <v>20131.575000000001</v>
          </cell>
          <cell r="J48">
            <v>20131.575000000001</v>
          </cell>
          <cell r="K48">
            <v>20131.575000000001</v>
          </cell>
          <cell r="L48">
            <v>20131.575000000001</v>
          </cell>
          <cell r="M48">
            <v>20131.575000000001</v>
          </cell>
          <cell r="N48">
            <v>20131.575000000001</v>
          </cell>
          <cell r="O48">
            <v>20131.575000000001</v>
          </cell>
        </row>
        <row r="49">
          <cell r="A49">
            <v>20131.575000000001</v>
          </cell>
          <cell r="B49">
            <v>20131.575000000001</v>
          </cell>
          <cell r="C49">
            <v>20131.575000000001</v>
          </cell>
          <cell r="D49">
            <v>20131.575000000001</v>
          </cell>
          <cell r="E49">
            <v>20131.575000000001</v>
          </cell>
          <cell r="F49">
            <v>20131.575000000001</v>
          </cell>
          <cell r="G49">
            <v>20131.575000000001</v>
          </cell>
          <cell r="H49">
            <v>20131.575000000001</v>
          </cell>
          <cell r="I49">
            <v>20131.575000000001</v>
          </cell>
          <cell r="J49">
            <v>20131.575000000001</v>
          </cell>
          <cell r="K49">
            <v>20131.575000000001</v>
          </cell>
          <cell r="L49">
            <v>20131.575000000001</v>
          </cell>
          <cell r="M49">
            <v>20131.575000000001</v>
          </cell>
          <cell r="N49">
            <v>20131.575000000001</v>
          </cell>
          <cell r="O49">
            <v>20131.575000000001</v>
          </cell>
        </row>
        <row r="50">
          <cell r="A50">
            <v>20131.575000000001</v>
          </cell>
          <cell r="B50">
            <v>20131.575000000001</v>
          </cell>
          <cell r="C50">
            <v>20131.575000000001</v>
          </cell>
          <cell r="D50">
            <v>20131.575000000001</v>
          </cell>
          <cell r="E50">
            <v>20131.575000000001</v>
          </cell>
          <cell r="F50">
            <v>20131.575000000001</v>
          </cell>
          <cell r="G50">
            <v>20131.575000000001</v>
          </cell>
          <cell r="H50">
            <v>20131.575000000001</v>
          </cell>
          <cell r="I50">
            <v>20131.575000000001</v>
          </cell>
          <cell r="J50">
            <v>20131.575000000001</v>
          </cell>
          <cell r="K50">
            <v>20131.575000000001</v>
          </cell>
          <cell r="L50">
            <v>20131.575000000001</v>
          </cell>
          <cell r="M50">
            <v>20131.575000000001</v>
          </cell>
          <cell r="N50">
            <v>20131.575000000001</v>
          </cell>
          <cell r="O50">
            <v>20131.575000000001</v>
          </cell>
        </row>
        <row r="51">
          <cell r="A51">
            <v>20131.575000000001</v>
          </cell>
          <cell r="B51">
            <v>20131.575000000001</v>
          </cell>
          <cell r="C51">
            <v>20131.575000000001</v>
          </cell>
          <cell r="D51">
            <v>20131.575000000001</v>
          </cell>
          <cell r="E51">
            <v>20131.575000000001</v>
          </cell>
          <cell r="F51">
            <v>20131.575000000001</v>
          </cell>
          <cell r="G51">
            <v>20131.575000000001</v>
          </cell>
          <cell r="H51">
            <v>20131.575000000001</v>
          </cell>
          <cell r="I51">
            <v>20131.575000000001</v>
          </cell>
          <cell r="J51">
            <v>20131.575000000001</v>
          </cell>
          <cell r="K51">
            <v>20131.575000000001</v>
          </cell>
          <cell r="L51">
            <v>20131.575000000001</v>
          </cell>
          <cell r="M51">
            <v>20131.575000000001</v>
          </cell>
          <cell r="N51">
            <v>20131.575000000001</v>
          </cell>
          <cell r="O51">
            <v>20131.575000000001</v>
          </cell>
        </row>
        <row r="52">
          <cell r="A52">
            <v>20131.575000000001</v>
          </cell>
          <cell r="B52">
            <v>20131.575000000001</v>
          </cell>
          <cell r="C52">
            <v>20131.575000000001</v>
          </cell>
          <cell r="D52">
            <v>20131.575000000001</v>
          </cell>
          <cell r="E52">
            <v>20131.575000000001</v>
          </cell>
          <cell r="F52">
            <v>20131.575000000001</v>
          </cell>
          <cell r="G52">
            <v>20131.575000000001</v>
          </cell>
          <cell r="H52">
            <v>20131.575000000001</v>
          </cell>
          <cell r="I52">
            <v>20131.575000000001</v>
          </cell>
          <cell r="J52">
            <v>20131.575000000001</v>
          </cell>
          <cell r="K52">
            <v>20131.575000000001</v>
          </cell>
          <cell r="L52">
            <v>20131.575000000001</v>
          </cell>
          <cell r="M52">
            <v>20131.575000000001</v>
          </cell>
          <cell r="N52">
            <v>20131.575000000001</v>
          </cell>
          <cell r="O52">
            <v>20131.575000000001</v>
          </cell>
        </row>
        <row r="53">
          <cell r="A53">
            <v>20131.575000000001</v>
          </cell>
          <cell r="B53">
            <v>20131.575000000001</v>
          </cell>
          <cell r="C53">
            <v>20131.575000000001</v>
          </cell>
          <cell r="D53">
            <v>20131.575000000001</v>
          </cell>
          <cell r="E53">
            <v>20131.575000000001</v>
          </cell>
          <cell r="F53">
            <v>20131.575000000001</v>
          </cell>
          <cell r="G53">
            <v>20131.575000000001</v>
          </cell>
          <cell r="H53">
            <v>20131.575000000001</v>
          </cell>
          <cell r="I53">
            <v>20131.575000000001</v>
          </cell>
          <cell r="J53">
            <v>20131.575000000001</v>
          </cell>
          <cell r="K53">
            <v>20131.575000000001</v>
          </cell>
          <cell r="L53">
            <v>20131.575000000001</v>
          </cell>
          <cell r="M53">
            <v>20131.575000000001</v>
          </cell>
          <cell r="N53">
            <v>20131.575000000001</v>
          </cell>
          <cell r="O53">
            <v>20131.575000000001</v>
          </cell>
        </row>
        <row r="54">
          <cell r="A54">
            <v>20131.575000000001</v>
          </cell>
          <cell r="B54">
            <v>20131.575000000001</v>
          </cell>
          <cell r="C54">
            <v>20131.575000000001</v>
          </cell>
          <cell r="D54">
            <v>20131.575000000001</v>
          </cell>
          <cell r="E54">
            <v>20131.575000000001</v>
          </cell>
          <cell r="F54">
            <v>20131.575000000001</v>
          </cell>
          <cell r="G54">
            <v>20131.575000000001</v>
          </cell>
          <cell r="H54">
            <v>20131.575000000001</v>
          </cell>
          <cell r="I54">
            <v>20131.575000000001</v>
          </cell>
          <cell r="J54">
            <v>20131.575000000001</v>
          </cell>
          <cell r="K54">
            <v>20131.575000000001</v>
          </cell>
          <cell r="L54">
            <v>20131.575000000001</v>
          </cell>
          <cell r="M54">
            <v>20131.575000000001</v>
          </cell>
          <cell r="N54">
            <v>20131.575000000001</v>
          </cell>
          <cell r="O54">
            <v>20131.575000000001</v>
          </cell>
        </row>
        <row r="55">
          <cell r="A55">
            <v>20131.575000000001</v>
          </cell>
          <cell r="B55">
            <v>20131.575000000001</v>
          </cell>
          <cell r="C55">
            <v>20131.575000000001</v>
          </cell>
          <cell r="D55">
            <v>20131.575000000001</v>
          </cell>
          <cell r="E55">
            <v>20131.575000000001</v>
          </cell>
          <cell r="F55">
            <v>20131.575000000001</v>
          </cell>
          <cell r="G55">
            <v>20131.575000000001</v>
          </cell>
          <cell r="H55">
            <v>20131.575000000001</v>
          </cell>
          <cell r="I55">
            <v>20131.575000000001</v>
          </cell>
          <cell r="J55">
            <v>20131.575000000001</v>
          </cell>
          <cell r="K55">
            <v>20131.575000000001</v>
          </cell>
          <cell r="L55">
            <v>20131.575000000001</v>
          </cell>
          <cell r="M55">
            <v>20131.575000000001</v>
          </cell>
          <cell r="N55">
            <v>20131.575000000001</v>
          </cell>
          <cell r="O55">
            <v>20131.575000000001</v>
          </cell>
        </row>
        <row r="56">
          <cell r="A56">
            <v>20131.575000000001</v>
          </cell>
          <cell r="B56">
            <v>20131.575000000001</v>
          </cell>
          <cell r="C56">
            <v>20131.575000000001</v>
          </cell>
          <cell r="D56">
            <v>20131.575000000001</v>
          </cell>
          <cell r="E56">
            <v>20131.575000000001</v>
          </cell>
          <cell r="F56">
            <v>20131.575000000001</v>
          </cell>
          <cell r="G56">
            <v>20131.575000000001</v>
          </cell>
          <cell r="H56">
            <v>20131.575000000001</v>
          </cell>
          <cell r="I56">
            <v>20131.575000000001</v>
          </cell>
          <cell r="J56">
            <v>20131.575000000001</v>
          </cell>
          <cell r="K56">
            <v>20131.575000000001</v>
          </cell>
          <cell r="L56">
            <v>20131.575000000001</v>
          </cell>
          <cell r="M56">
            <v>20131.575000000001</v>
          </cell>
          <cell r="N56">
            <v>20131.575000000001</v>
          </cell>
          <cell r="O56">
            <v>20131.575000000001</v>
          </cell>
        </row>
        <row r="57">
          <cell r="A57">
            <v>20131.575000000001</v>
          </cell>
          <cell r="B57">
            <v>20131.575000000001</v>
          </cell>
          <cell r="C57">
            <v>20131.575000000001</v>
          </cell>
          <cell r="D57">
            <v>20131.575000000001</v>
          </cell>
          <cell r="E57">
            <v>20131.575000000001</v>
          </cell>
          <cell r="F57">
            <v>20131.575000000001</v>
          </cell>
          <cell r="G57">
            <v>20131.575000000001</v>
          </cell>
          <cell r="H57">
            <v>20131.575000000001</v>
          </cell>
          <cell r="I57">
            <v>20131.575000000001</v>
          </cell>
          <cell r="J57">
            <v>20131.575000000001</v>
          </cell>
          <cell r="K57">
            <v>20131.575000000001</v>
          </cell>
          <cell r="L57">
            <v>20131.575000000001</v>
          </cell>
          <cell r="M57">
            <v>20131.575000000001</v>
          </cell>
          <cell r="N57">
            <v>20131.575000000001</v>
          </cell>
          <cell r="O57">
            <v>20131.575000000001</v>
          </cell>
        </row>
        <row r="58">
          <cell r="A58">
            <v>20131.575000000001</v>
          </cell>
          <cell r="B58">
            <v>20131.575000000001</v>
          </cell>
          <cell r="C58">
            <v>20131.575000000001</v>
          </cell>
          <cell r="D58">
            <v>20131.575000000001</v>
          </cell>
          <cell r="E58">
            <v>20131.575000000001</v>
          </cell>
          <cell r="F58">
            <v>20131.575000000001</v>
          </cell>
          <cell r="G58">
            <v>20131.575000000001</v>
          </cell>
          <cell r="H58">
            <v>20131.575000000001</v>
          </cell>
          <cell r="I58">
            <v>20131.575000000001</v>
          </cell>
          <cell r="J58">
            <v>20131.575000000001</v>
          </cell>
          <cell r="K58">
            <v>20131.575000000001</v>
          </cell>
          <cell r="L58">
            <v>20131.575000000001</v>
          </cell>
          <cell r="M58">
            <v>20131.575000000001</v>
          </cell>
          <cell r="N58">
            <v>20131.575000000001</v>
          </cell>
          <cell r="O58">
            <v>20131.575000000001</v>
          </cell>
        </row>
        <row r="59">
          <cell r="A59">
            <v>20131.575000000001</v>
          </cell>
          <cell r="B59">
            <v>20131.575000000001</v>
          </cell>
          <cell r="C59">
            <v>20131.575000000001</v>
          </cell>
          <cell r="D59">
            <v>20131.575000000001</v>
          </cell>
          <cell r="E59">
            <v>20131.575000000001</v>
          </cell>
          <cell r="F59">
            <v>20131.575000000001</v>
          </cell>
          <cell r="G59">
            <v>20131.575000000001</v>
          </cell>
          <cell r="H59">
            <v>20131.575000000001</v>
          </cell>
          <cell r="I59">
            <v>20131.575000000001</v>
          </cell>
          <cell r="J59">
            <v>20131.575000000001</v>
          </cell>
          <cell r="K59">
            <v>20131.575000000001</v>
          </cell>
          <cell r="L59">
            <v>20131.575000000001</v>
          </cell>
          <cell r="M59">
            <v>20131.575000000001</v>
          </cell>
          <cell r="N59">
            <v>20131.575000000001</v>
          </cell>
          <cell r="O59">
            <v>20131.575000000001</v>
          </cell>
        </row>
        <row r="60">
          <cell r="A60">
            <v>20131.575000000001</v>
          </cell>
          <cell r="B60">
            <v>20131.575000000001</v>
          </cell>
          <cell r="C60">
            <v>20131.575000000001</v>
          </cell>
          <cell r="D60">
            <v>20131.575000000001</v>
          </cell>
          <cell r="E60">
            <v>20131.575000000001</v>
          </cell>
          <cell r="F60">
            <v>20131.575000000001</v>
          </cell>
          <cell r="G60">
            <v>20131.575000000001</v>
          </cell>
          <cell r="H60">
            <v>20131.575000000001</v>
          </cell>
          <cell r="I60">
            <v>20131.575000000001</v>
          </cell>
          <cell r="J60">
            <v>20131.575000000001</v>
          </cell>
          <cell r="K60">
            <v>20131.575000000001</v>
          </cell>
          <cell r="L60">
            <v>20131.575000000001</v>
          </cell>
          <cell r="M60">
            <v>20131.575000000001</v>
          </cell>
          <cell r="N60">
            <v>20131.575000000001</v>
          </cell>
          <cell r="O60">
            <v>20131.575000000001</v>
          </cell>
        </row>
        <row r="61">
          <cell r="A61">
            <v>20131.575000000001</v>
          </cell>
          <cell r="B61">
            <v>20131.575000000001</v>
          </cell>
          <cell r="C61">
            <v>20131.575000000001</v>
          </cell>
          <cell r="D61">
            <v>20131.575000000001</v>
          </cell>
          <cell r="E61">
            <v>20131.575000000001</v>
          </cell>
          <cell r="F61">
            <v>20131.575000000001</v>
          </cell>
          <cell r="G61">
            <v>20131.575000000001</v>
          </cell>
          <cell r="H61">
            <v>20131.575000000001</v>
          </cell>
          <cell r="I61">
            <v>20131.575000000001</v>
          </cell>
          <cell r="J61">
            <v>20131.575000000001</v>
          </cell>
          <cell r="K61">
            <v>20131.575000000001</v>
          </cell>
          <cell r="L61">
            <v>20131.575000000001</v>
          </cell>
          <cell r="M61">
            <v>20131.575000000001</v>
          </cell>
          <cell r="N61">
            <v>20131.575000000001</v>
          </cell>
          <cell r="O61">
            <v>20131.575000000001</v>
          </cell>
        </row>
        <row r="62">
          <cell r="A62">
            <v>20131.575000000001</v>
          </cell>
          <cell r="B62">
            <v>20131.575000000001</v>
          </cell>
          <cell r="C62">
            <v>20131.575000000001</v>
          </cell>
          <cell r="D62">
            <v>20131.575000000001</v>
          </cell>
          <cell r="E62">
            <v>20131.575000000001</v>
          </cell>
          <cell r="F62">
            <v>20131.575000000001</v>
          </cell>
          <cell r="G62">
            <v>20131.575000000001</v>
          </cell>
          <cell r="H62">
            <v>20131.575000000001</v>
          </cell>
          <cell r="I62">
            <v>20131.575000000001</v>
          </cell>
          <cell r="J62">
            <v>20131.575000000001</v>
          </cell>
          <cell r="K62">
            <v>20131.575000000001</v>
          </cell>
          <cell r="L62">
            <v>20131.575000000001</v>
          </cell>
          <cell r="M62">
            <v>20131.575000000001</v>
          </cell>
          <cell r="N62">
            <v>20131.575000000001</v>
          </cell>
          <cell r="O62">
            <v>20131.575000000001</v>
          </cell>
        </row>
        <row r="63">
          <cell r="A63">
            <v>20131.575000000001</v>
          </cell>
          <cell r="B63">
            <v>20131.575000000001</v>
          </cell>
          <cell r="C63">
            <v>20131.575000000001</v>
          </cell>
          <cell r="D63">
            <v>20131.575000000001</v>
          </cell>
          <cell r="E63">
            <v>20131.575000000001</v>
          </cell>
          <cell r="F63">
            <v>20131.575000000001</v>
          </cell>
          <cell r="G63">
            <v>20131.575000000001</v>
          </cell>
          <cell r="H63">
            <v>20131.575000000001</v>
          </cell>
          <cell r="I63">
            <v>20131.575000000001</v>
          </cell>
          <cell r="J63">
            <v>20131.575000000001</v>
          </cell>
          <cell r="K63">
            <v>20131.575000000001</v>
          </cell>
          <cell r="L63">
            <v>20131.575000000001</v>
          </cell>
          <cell r="M63">
            <v>20131.575000000001</v>
          </cell>
          <cell r="N63">
            <v>20131.575000000001</v>
          </cell>
          <cell r="O63">
            <v>20131.575000000001</v>
          </cell>
        </row>
        <row r="64">
          <cell r="A64">
            <v>20131.575000000001</v>
          </cell>
          <cell r="B64">
            <v>20131.575000000001</v>
          </cell>
          <cell r="C64">
            <v>20131.575000000001</v>
          </cell>
          <cell r="D64">
            <v>20131.575000000001</v>
          </cell>
          <cell r="E64">
            <v>20131.575000000001</v>
          </cell>
          <cell r="F64">
            <v>20131.575000000001</v>
          </cell>
          <cell r="G64">
            <v>20131.575000000001</v>
          </cell>
          <cell r="H64">
            <v>20131.575000000001</v>
          </cell>
          <cell r="I64">
            <v>20131.575000000001</v>
          </cell>
          <cell r="J64">
            <v>20131.575000000001</v>
          </cell>
          <cell r="K64">
            <v>20131.575000000001</v>
          </cell>
          <cell r="L64">
            <v>20131.575000000001</v>
          </cell>
          <cell r="M64">
            <v>20131.575000000001</v>
          </cell>
          <cell r="N64">
            <v>20131.575000000001</v>
          </cell>
          <cell r="O64">
            <v>20131.575000000001</v>
          </cell>
        </row>
        <row r="65">
          <cell r="A65">
            <v>20131.575000000001</v>
          </cell>
          <cell r="B65">
            <v>20131.575000000001</v>
          </cell>
          <cell r="C65">
            <v>20131.575000000001</v>
          </cell>
          <cell r="D65">
            <v>20131.575000000001</v>
          </cell>
          <cell r="E65">
            <v>20131.575000000001</v>
          </cell>
          <cell r="F65">
            <v>20131.575000000001</v>
          </cell>
          <cell r="G65">
            <v>20131.575000000001</v>
          </cell>
          <cell r="H65">
            <v>20131.575000000001</v>
          </cell>
          <cell r="I65">
            <v>20131.575000000001</v>
          </cell>
          <cell r="J65">
            <v>20131.575000000001</v>
          </cell>
          <cell r="K65">
            <v>20131.575000000001</v>
          </cell>
          <cell r="L65">
            <v>20131.575000000001</v>
          </cell>
          <cell r="M65">
            <v>20131.575000000001</v>
          </cell>
          <cell r="N65">
            <v>20131.575000000001</v>
          </cell>
          <cell r="O65">
            <v>20131.575000000001</v>
          </cell>
        </row>
        <row r="66">
          <cell r="A66">
            <v>20131.575000000001</v>
          </cell>
          <cell r="B66">
            <v>20131.575000000001</v>
          </cell>
          <cell r="C66">
            <v>20131.575000000001</v>
          </cell>
          <cell r="D66">
            <v>20131.575000000001</v>
          </cell>
          <cell r="E66">
            <v>20131.575000000001</v>
          </cell>
          <cell r="F66">
            <v>20131.575000000001</v>
          </cell>
          <cell r="G66">
            <v>20131.575000000001</v>
          </cell>
          <cell r="H66">
            <v>20131.575000000001</v>
          </cell>
          <cell r="I66">
            <v>20131.575000000001</v>
          </cell>
          <cell r="J66">
            <v>20131.575000000001</v>
          </cell>
          <cell r="K66">
            <v>20131.575000000001</v>
          </cell>
          <cell r="L66">
            <v>20131.575000000001</v>
          </cell>
          <cell r="M66">
            <v>20131.575000000001</v>
          </cell>
          <cell r="N66">
            <v>20131.575000000001</v>
          </cell>
          <cell r="O66">
            <v>20131.575000000001</v>
          </cell>
        </row>
        <row r="67">
          <cell r="A67">
            <v>20131.575000000001</v>
          </cell>
          <cell r="B67">
            <v>20131.575000000001</v>
          </cell>
          <cell r="C67">
            <v>20131.575000000001</v>
          </cell>
          <cell r="D67">
            <v>20131.575000000001</v>
          </cell>
          <cell r="E67">
            <v>20131.575000000001</v>
          </cell>
          <cell r="F67">
            <v>20131.575000000001</v>
          </cell>
          <cell r="G67">
            <v>20131.575000000001</v>
          </cell>
          <cell r="H67">
            <v>20131.575000000001</v>
          </cell>
          <cell r="I67">
            <v>20131.575000000001</v>
          </cell>
          <cell r="J67">
            <v>20131.575000000001</v>
          </cell>
          <cell r="K67">
            <v>20131.575000000001</v>
          </cell>
          <cell r="L67">
            <v>20131.575000000001</v>
          </cell>
          <cell r="M67">
            <v>20131.575000000001</v>
          </cell>
          <cell r="N67">
            <v>20131.575000000001</v>
          </cell>
          <cell r="O67">
            <v>20131.575000000001</v>
          </cell>
        </row>
        <row r="68">
          <cell r="A68">
            <v>20131.575000000001</v>
          </cell>
          <cell r="B68">
            <v>20131.575000000001</v>
          </cell>
          <cell r="C68">
            <v>20131.575000000001</v>
          </cell>
          <cell r="D68">
            <v>20131.575000000001</v>
          </cell>
          <cell r="E68">
            <v>20131.575000000001</v>
          </cell>
          <cell r="F68">
            <v>20131.575000000001</v>
          </cell>
          <cell r="G68">
            <v>20131.575000000001</v>
          </cell>
          <cell r="H68">
            <v>20131.575000000001</v>
          </cell>
          <cell r="I68">
            <v>20131.575000000001</v>
          </cell>
          <cell r="J68">
            <v>20131.575000000001</v>
          </cell>
          <cell r="K68">
            <v>20131.575000000001</v>
          </cell>
          <cell r="L68">
            <v>20131.575000000001</v>
          </cell>
          <cell r="M68">
            <v>20131.575000000001</v>
          </cell>
          <cell r="N68">
            <v>20131.575000000001</v>
          </cell>
          <cell r="O68">
            <v>20131.575000000001</v>
          </cell>
        </row>
        <row r="69">
          <cell r="A69">
            <v>20131.575000000001</v>
          </cell>
          <cell r="B69">
            <v>20131.575000000001</v>
          </cell>
          <cell r="C69">
            <v>20131.575000000001</v>
          </cell>
          <cell r="D69">
            <v>20131.575000000001</v>
          </cell>
          <cell r="E69">
            <v>20131.575000000001</v>
          </cell>
          <cell r="F69">
            <v>20131.575000000001</v>
          </cell>
          <cell r="G69">
            <v>20131.575000000001</v>
          </cell>
          <cell r="H69">
            <v>20131.575000000001</v>
          </cell>
          <cell r="I69">
            <v>20131.575000000001</v>
          </cell>
          <cell r="J69">
            <v>20131.575000000001</v>
          </cell>
          <cell r="K69">
            <v>20131.575000000001</v>
          </cell>
          <cell r="L69">
            <v>20131.575000000001</v>
          </cell>
          <cell r="M69">
            <v>20131.575000000001</v>
          </cell>
          <cell r="N69">
            <v>20131.575000000001</v>
          </cell>
          <cell r="O69">
            <v>20131.575000000001</v>
          </cell>
        </row>
        <row r="70">
          <cell r="A70">
            <v>20131.575000000001</v>
          </cell>
          <cell r="B70">
            <v>20131.575000000001</v>
          </cell>
          <cell r="C70">
            <v>20131.575000000001</v>
          </cell>
          <cell r="D70">
            <v>20131.575000000001</v>
          </cell>
          <cell r="E70">
            <v>20131.575000000001</v>
          </cell>
          <cell r="F70">
            <v>20131.575000000001</v>
          </cell>
          <cell r="G70">
            <v>20131.575000000001</v>
          </cell>
          <cell r="H70">
            <v>20131.575000000001</v>
          </cell>
          <cell r="I70">
            <v>20131.575000000001</v>
          </cell>
          <cell r="J70">
            <v>20131.575000000001</v>
          </cell>
          <cell r="K70">
            <v>20131.575000000001</v>
          </cell>
          <cell r="L70">
            <v>20131.575000000001</v>
          </cell>
          <cell r="M70">
            <v>20131.575000000001</v>
          </cell>
          <cell r="N70">
            <v>20131.575000000001</v>
          </cell>
          <cell r="O70">
            <v>20131.575000000001</v>
          </cell>
        </row>
        <row r="71">
          <cell r="A71">
            <v>20131.575000000001</v>
          </cell>
          <cell r="B71">
            <v>20131.575000000001</v>
          </cell>
          <cell r="C71">
            <v>20131.575000000001</v>
          </cell>
          <cell r="D71">
            <v>20131.575000000001</v>
          </cell>
          <cell r="E71">
            <v>20131.575000000001</v>
          </cell>
          <cell r="F71">
            <v>20131.575000000001</v>
          </cell>
          <cell r="G71">
            <v>20131.575000000001</v>
          </cell>
          <cell r="H71">
            <v>20131.575000000001</v>
          </cell>
          <cell r="I71">
            <v>20131.575000000001</v>
          </cell>
          <cell r="J71">
            <v>20131.575000000001</v>
          </cell>
          <cell r="K71">
            <v>20131.575000000001</v>
          </cell>
          <cell r="L71">
            <v>20131.575000000001</v>
          </cell>
          <cell r="M71">
            <v>20131.575000000001</v>
          </cell>
          <cell r="N71">
            <v>20131.575000000001</v>
          </cell>
          <cell r="O71">
            <v>20131.575000000001</v>
          </cell>
        </row>
        <row r="72">
          <cell r="A72">
            <v>20131.575000000001</v>
          </cell>
          <cell r="B72">
            <v>20131.575000000001</v>
          </cell>
          <cell r="C72">
            <v>20131.575000000001</v>
          </cell>
          <cell r="D72">
            <v>20131.575000000001</v>
          </cell>
          <cell r="E72">
            <v>20131.575000000001</v>
          </cell>
          <cell r="F72">
            <v>20131.575000000001</v>
          </cell>
          <cell r="G72">
            <v>20131.575000000001</v>
          </cell>
          <cell r="H72">
            <v>20131.575000000001</v>
          </cell>
          <cell r="I72">
            <v>20131.575000000001</v>
          </cell>
          <cell r="J72">
            <v>20131.575000000001</v>
          </cell>
          <cell r="K72">
            <v>20131.575000000001</v>
          </cell>
          <cell r="L72">
            <v>20131.575000000001</v>
          </cell>
          <cell r="M72">
            <v>20131.575000000001</v>
          </cell>
          <cell r="N72">
            <v>20131.575000000001</v>
          </cell>
          <cell r="O72">
            <v>20131.575000000001</v>
          </cell>
        </row>
        <row r="73">
          <cell r="A73">
            <v>20131.575000000001</v>
          </cell>
          <cell r="B73">
            <v>20131.575000000001</v>
          </cell>
          <cell r="C73">
            <v>20131.575000000001</v>
          </cell>
          <cell r="D73">
            <v>20131.575000000001</v>
          </cell>
          <cell r="E73">
            <v>20131.575000000001</v>
          </cell>
          <cell r="F73">
            <v>20131.575000000001</v>
          </cell>
          <cell r="G73">
            <v>20131.575000000001</v>
          </cell>
          <cell r="H73">
            <v>20131.575000000001</v>
          </cell>
          <cell r="I73">
            <v>20131.575000000001</v>
          </cell>
          <cell r="J73">
            <v>20131.575000000001</v>
          </cell>
          <cell r="K73">
            <v>20131.575000000001</v>
          </cell>
          <cell r="L73">
            <v>20131.575000000001</v>
          </cell>
          <cell r="M73">
            <v>20131.575000000001</v>
          </cell>
          <cell r="N73">
            <v>20131.575000000001</v>
          </cell>
          <cell r="O73">
            <v>20131.575000000001</v>
          </cell>
        </row>
        <row r="74">
          <cell r="A74">
            <v>20131.575000000001</v>
          </cell>
          <cell r="B74">
            <v>20131.575000000001</v>
          </cell>
          <cell r="C74">
            <v>20131.575000000001</v>
          </cell>
          <cell r="D74">
            <v>20131.575000000001</v>
          </cell>
          <cell r="E74">
            <v>20131.575000000001</v>
          </cell>
          <cell r="F74">
            <v>20131.575000000001</v>
          </cell>
          <cell r="G74">
            <v>20131.575000000001</v>
          </cell>
          <cell r="H74">
            <v>20131.575000000001</v>
          </cell>
          <cell r="I74">
            <v>20131.575000000001</v>
          </cell>
          <cell r="J74">
            <v>20131.575000000001</v>
          </cell>
          <cell r="K74">
            <v>20131.575000000001</v>
          </cell>
          <cell r="L74">
            <v>20131.575000000001</v>
          </cell>
          <cell r="M74">
            <v>20131.575000000001</v>
          </cell>
          <cell r="N74">
            <v>20131.575000000001</v>
          </cell>
          <cell r="O74">
            <v>20131.575000000001</v>
          </cell>
        </row>
        <row r="75">
          <cell r="A75">
            <v>20131.575000000001</v>
          </cell>
          <cell r="B75">
            <v>20131.575000000001</v>
          </cell>
          <cell r="C75">
            <v>20131.575000000001</v>
          </cell>
          <cell r="D75">
            <v>20131.575000000001</v>
          </cell>
          <cell r="E75">
            <v>20131.575000000001</v>
          </cell>
          <cell r="F75">
            <v>20131.575000000001</v>
          </cell>
          <cell r="G75">
            <v>20131.575000000001</v>
          </cell>
          <cell r="H75">
            <v>20131.575000000001</v>
          </cell>
          <cell r="I75">
            <v>20131.575000000001</v>
          </cell>
          <cell r="J75">
            <v>20131.575000000001</v>
          </cell>
          <cell r="K75">
            <v>20131.575000000001</v>
          </cell>
          <cell r="L75">
            <v>20131.575000000001</v>
          </cell>
          <cell r="M75">
            <v>20131.575000000001</v>
          </cell>
          <cell r="N75">
            <v>20131.575000000001</v>
          </cell>
          <cell r="O75">
            <v>20131.575000000001</v>
          </cell>
        </row>
        <row r="76">
          <cell r="A76">
            <v>20131.575000000001</v>
          </cell>
          <cell r="B76">
            <v>20131.575000000001</v>
          </cell>
          <cell r="C76">
            <v>20131.575000000001</v>
          </cell>
          <cell r="D76">
            <v>20131.575000000001</v>
          </cell>
          <cell r="E76">
            <v>20131.575000000001</v>
          </cell>
          <cell r="F76">
            <v>20131.575000000001</v>
          </cell>
          <cell r="G76">
            <v>20131.575000000001</v>
          </cell>
          <cell r="H76">
            <v>20131.575000000001</v>
          </cell>
          <cell r="I76">
            <v>20131.575000000001</v>
          </cell>
          <cell r="J76">
            <v>20131.575000000001</v>
          </cell>
          <cell r="K76">
            <v>20131.575000000001</v>
          </cell>
          <cell r="L76">
            <v>20131.575000000001</v>
          </cell>
          <cell r="M76">
            <v>20131.575000000001</v>
          </cell>
          <cell r="N76">
            <v>20131.575000000001</v>
          </cell>
          <cell r="O76">
            <v>20131.575000000001</v>
          </cell>
        </row>
        <row r="77">
          <cell r="A77">
            <v>20131.575000000001</v>
          </cell>
          <cell r="B77">
            <v>20131.575000000001</v>
          </cell>
          <cell r="C77">
            <v>20131.575000000001</v>
          </cell>
          <cell r="D77">
            <v>20131.575000000001</v>
          </cell>
          <cell r="E77">
            <v>20131.575000000001</v>
          </cell>
          <cell r="F77">
            <v>20131.575000000001</v>
          </cell>
          <cell r="G77">
            <v>20131.575000000001</v>
          </cell>
          <cell r="H77">
            <v>20131.575000000001</v>
          </cell>
          <cell r="I77">
            <v>20131.575000000001</v>
          </cell>
          <cell r="J77">
            <v>20131.575000000001</v>
          </cell>
          <cell r="K77">
            <v>20131.575000000001</v>
          </cell>
          <cell r="L77">
            <v>20131.575000000001</v>
          </cell>
          <cell r="M77">
            <v>20131.575000000001</v>
          </cell>
          <cell r="N77">
            <v>20131.575000000001</v>
          </cell>
          <cell r="O77">
            <v>20131.575000000001</v>
          </cell>
        </row>
        <row r="78">
          <cell r="A78">
            <v>20131.575000000001</v>
          </cell>
          <cell r="B78">
            <v>20131.575000000001</v>
          </cell>
          <cell r="C78">
            <v>20131.575000000001</v>
          </cell>
          <cell r="D78">
            <v>20131.575000000001</v>
          </cell>
          <cell r="E78">
            <v>20131.575000000001</v>
          </cell>
          <cell r="F78">
            <v>20131.575000000001</v>
          </cell>
          <cell r="G78">
            <v>20131.575000000001</v>
          </cell>
          <cell r="H78">
            <v>20131.575000000001</v>
          </cell>
          <cell r="I78">
            <v>20131.575000000001</v>
          </cell>
          <cell r="J78">
            <v>20131.575000000001</v>
          </cell>
          <cell r="K78">
            <v>20131.575000000001</v>
          </cell>
          <cell r="L78">
            <v>20131.575000000001</v>
          </cell>
          <cell r="M78">
            <v>20131.575000000001</v>
          </cell>
          <cell r="N78">
            <v>20131.575000000001</v>
          </cell>
          <cell r="O78">
            <v>20131.575000000001</v>
          </cell>
        </row>
        <row r="79">
          <cell r="A79">
            <v>20131.575000000001</v>
          </cell>
          <cell r="B79">
            <v>20131.575000000001</v>
          </cell>
          <cell r="C79">
            <v>20131.575000000001</v>
          </cell>
          <cell r="D79">
            <v>20131.575000000001</v>
          </cell>
          <cell r="E79">
            <v>20131.575000000001</v>
          </cell>
          <cell r="F79">
            <v>20131.575000000001</v>
          </cell>
          <cell r="G79">
            <v>20131.575000000001</v>
          </cell>
          <cell r="H79">
            <v>20131.575000000001</v>
          </cell>
          <cell r="I79">
            <v>20131.575000000001</v>
          </cell>
          <cell r="J79">
            <v>20131.575000000001</v>
          </cell>
          <cell r="K79">
            <v>20131.575000000001</v>
          </cell>
          <cell r="L79">
            <v>20131.575000000001</v>
          </cell>
          <cell r="M79">
            <v>20131.575000000001</v>
          </cell>
          <cell r="N79">
            <v>20131.575000000001</v>
          </cell>
          <cell r="O79">
            <v>20131.575000000001</v>
          </cell>
        </row>
        <row r="80">
          <cell r="A80">
            <v>20131.575000000001</v>
          </cell>
          <cell r="B80">
            <v>20131.575000000001</v>
          </cell>
          <cell r="C80">
            <v>20131.575000000001</v>
          </cell>
          <cell r="D80">
            <v>20131.575000000001</v>
          </cell>
          <cell r="E80">
            <v>20131.575000000001</v>
          </cell>
          <cell r="F80">
            <v>20131.575000000001</v>
          </cell>
          <cell r="G80">
            <v>20131.575000000001</v>
          </cell>
          <cell r="H80">
            <v>20131.575000000001</v>
          </cell>
          <cell r="I80">
            <v>20131.575000000001</v>
          </cell>
          <cell r="J80">
            <v>20131.575000000001</v>
          </cell>
          <cell r="K80">
            <v>20131.575000000001</v>
          </cell>
          <cell r="L80">
            <v>20131.575000000001</v>
          </cell>
          <cell r="M80">
            <v>20131.575000000001</v>
          </cell>
          <cell r="N80">
            <v>20131.575000000001</v>
          </cell>
          <cell r="O80">
            <v>20131.575000000001</v>
          </cell>
        </row>
        <row r="81">
          <cell r="A81">
            <v>20131.575000000001</v>
          </cell>
          <cell r="B81">
            <v>20131.575000000001</v>
          </cell>
          <cell r="C81">
            <v>20131.575000000001</v>
          </cell>
          <cell r="D81">
            <v>20131.575000000001</v>
          </cell>
          <cell r="E81">
            <v>20131.575000000001</v>
          </cell>
          <cell r="F81">
            <v>20131.575000000001</v>
          </cell>
          <cell r="G81">
            <v>20131.575000000001</v>
          </cell>
          <cell r="H81">
            <v>20131.575000000001</v>
          </cell>
          <cell r="I81">
            <v>20131.575000000001</v>
          </cell>
          <cell r="J81">
            <v>20131.575000000001</v>
          </cell>
          <cell r="K81">
            <v>20131.575000000001</v>
          </cell>
          <cell r="L81">
            <v>20131.575000000001</v>
          </cell>
          <cell r="M81">
            <v>20131.575000000001</v>
          </cell>
          <cell r="N81">
            <v>20131.575000000001</v>
          </cell>
          <cell r="O81">
            <v>20131.575000000001</v>
          </cell>
        </row>
        <row r="82">
          <cell r="A82">
            <v>20131.575000000001</v>
          </cell>
          <cell r="B82">
            <v>20131.575000000001</v>
          </cell>
          <cell r="C82">
            <v>20131.575000000001</v>
          </cell>
          <cell r="D82">
            <v>20131.575000000001</v>
          </cell>
          <cell r="E82">
            <v>20131.575000000001</v>
          </cell>
          <cell r="F82">
            <v>20131.575000000001</v>
          </cell>
          <cell r="G82">
            <v>20131.575000000001</v>
          </cell>
          <cell r="H82">
            <v>20131.575000000001</v>
          </cell>
          <cell r="I82">
            <v>20131.575000000001</v>
          </cell>
          <cell r="J82">
            <v>20131.575000000001</v>
          </cell>
          <cell r="K82">
            <v>20131.575000000001</v>
          </cell>
          <cell r="L82">
            <v>20131.575000000001</v>
          </cell>
          <cell r="M82">
            <v>20131.575000000001</v>
          </cell>
          <cell r="N82">
            <v>20131.575000000001</v>
          </cell>
          <cell r="O82">
            <v>20131.575000000001</v>
          </cell>
        </row>
        <row r="83">
          <cell r="A83">
            <v>20131.575000000001</v>
          </cell>
          <cell r="B83">
            <v>20131.575000000001</v>
          </cell>
          <cell r="C83">
            <v>20131.575000000001</v>
          </cell>
          <cell r="D83">
            <v>20131.575000000001</v>
          </cell>
          <cell r="E83">
            <v>20131.575000000001</v>
          </cell>
          <cell r="F83">
            <v>20131.575000000001</v>
          </cell>
          <cell r="G83">
            <v>20131.575000000001</v>
          </cell>
          <cell r="H83">
            <v>20131.575000000001</v>
          </cell>
          <cell r="I83">
            <v>20131.575000000001</v>
          </cell>
          <cell r="J83">
            <v>20131.575000000001</v>
          </cell>
          <cell r="K83">
            <v>20131.575000000001</v>
          </cell>
          <cell r="L83">
            <v>20131.575000000001</v>
          </cell>
          <cell r="M83">
            <v>20131.575000000001</v>
          </cell>
          <cell r="N83">
            <v>20131.575000000001</v>
          </cell>
          <cell r="O83">
            <v>20131.575000000001</v>
          </cell>
        </row>
        <row r="84">
          <cell r="A84">
            <v>20131.575000000001</v>
          </cell>
          <cell r="B84">
            <v>20131.575000000001</v>
          </cell>
          <cell r="C84">
            <v>20131.575000000001</v>
          </cell>
          <cell r="D84">
            <v>20131.575000000001</v>
          </cell>
          <cell r="E84">
            <v>20131.575000000001</v>
          </cell>
          <cell r="F84">
            <v>20131.575000000001</v>
          </cell>
          <cell r="G84">
            <v>20131.575000000001</v>
          </cell>
          <cell r="H84">
            <v>20131.575000000001</v>
          </cell>
          <cell r="I84">
            <v>20131.575000000001</v>
          </cell>
          <cell r="J84">
            <v>20131.575000000001</v>
          </cell>
          <cell r="K84">
            <v>20131.575000000001</v>
          </cell>
          <cell r="L84">
            <v>20131.575000000001</v>
          </cell>
          <cell r="M84">
            <v>20131.575000000001</v>
          </cell>
          <cell r="N84">
            <v>20131.575000000001</v>
          </cell>
          <cell r="O84">
            <v>20131.575000000001</v>
          </cell>
        </row>
        <row r="85">
          <cell r="A85">
            <v>20131.575000000001</v>
          </cell>
          <cell r="B85">
            <v>20131.575000000001</v>
          </cell>
          <cell r="C85">
            <v>20131.575000000001</v>
          </cell>
          <cell r="D85">
            <v>20131.575000000001</v>
          </cell>
          <cell r="E85">
            <v>20131.575000000001</v>
          </cell>
          <cell r="F85">
            <v>20131.575000000001</v>
          </cell>
          <cell r="G85">
            <v>20131.575000000001</v>
          </cell>
          <cell r="H85">
            <v>20131.575000000001</v>
          </cell>
          <cell r="I85">
            <v>20131.575000000001</v>
          </cell>
          <cell r="J85">
            <v>20131.575000000001</v>
          </cell>
          <cell r="K85">
            <v>20131.575000000001</v>
          </cell>
          <cell r="L85">
            <v>20131.575000000001</v>
          </cell>
          <cell r="M85">
            <v>20131.575000000001</v>
          </cell>
          <cell r="N85">
            <v>20131.575000000001</v>
          </cell>
          <cell r="O85">
            <v>20131.575000000001</v>
          </cell>
        </row>
        <row r="86">
          <cell r="A86">
            <v>20131.575000000001</v>
          </cell>
          <cell r="B86">
            <v>20131.575000000001</v>
          </cell>
          <cell r="C86">
            <v>20131.575000000001</v>
          </cell>
          <cell r="D86">
            <v>20131.575000000001</v>
          </cell>
          <cell r="E86">
            <v>20131.575000000001</v>
          </cell>
          <cell r="F86">
            <v>20131.575000000001</v>
          </cell>
          <cell r="G86">
            <v>20131.575000000001</v>
          </cell>
          <cell r="H86">
            <v>20131.575000000001</v>
          </cell>
          <cell r="I86">
            <v>20131.575000000001</v>
          </cell>
          <cell r="J86">
            <v>20131.575000000001</v>
          </cell>
          <cell r="K86">
            <v>20131.575000000001</v>
          </cell>
          <cell r="L86">
            <v>20131.575000000001</v>
          </cell>
          <cell r="M86">
            <v>20131.575000000001</v>
          </cell>
          <cell r="N86">
            <v>20131.575000000001</v>
          </cell>
          <cell r="O86">
            <v>20131.575000000001</v>
          </cell>
        </row>
        <row r="87">
          <cell r="A87">
            <v>20131.575000000001</v>
          </cell>
          <cell r="B87">
            <v>20131.575000000001</v>
          </cell>
          <cell r="C87">
            <v>20131.575000000001</v>
          </cell>
          <cell r="D87">
            <v>20131.575000000001</v>
          </cell>
          <cell r="E87">
            <v>20131.575000000001</v>
          </cell>
          <cell r="F87">
            <v>20131.575000000001</v>
          </cell>
          <cell r="G87">
            <v>20131.575000000001</v>
          </cell>
          <cell r="H87">
            <v>20131.575000000001</v>
          </cell>
          <cell r="I87">
            <v>20131.575000000001</v>
          </cell>
          <cell r="J87">
            <v>20131.575000000001</v>
          </cell>
          <cell r="K87">
            <v>20131.575000000001</v>
          </cell>
          <cell r="L87">
            <v>20131.575000000001</v>
          </cell>
          <cell r="M87">
            <v>20131.575000000001</v>
          </cell>
          <cell r="N87">
            <v>20131.575000000001</v>
          </cell>
          <cell r="O87">
            <v>20131.575000000001</v>
          </cell>
        </row>
        <row r="88">
          <cell r="A88">
            <v>20131.575000000001</v>
          </cell>
          <cell r="B88">
            <v>20131.575000000001</v>
          </cell>
          <cell r="C88">
            <v>20131.575000000001</v>
          </cell>
          <cell r="D88">
            <v>20131.575000000001</v>
          </cell>
          <cell r="E88">
            <v>20131.575000000001</v>
          </cell>
          <cell r="F88">
            <v>20131.575000000001</v>
          </cell>
          <cell r="G88">
            <v>20131.575000000001</v>
          </cell>
          <cell r="H88">
            <v>20131.575000000001</v>
          </cell>
          <cell r="I88">
            <v>20131.575000000001</v>
          </cell>
          <cell r="J88">
            <v>20131.575000000001</v>
          </cell>
          <cell r="K88">
            <v>20131.575000000001</v>
          </cell>
          <cell r="L88">
            <v>20131.575000000001</v>
          </cell>
          <cell r="M88">
            <v>20131.575000000001</v>
          </cell>
          <cell r="N88">
            <v>20131.575000000001</v>
          </cell>
          <cell r="O88">
            <v>20131.575000000001</v>
          </cell>
        </row>
        <row r="89">
          <cell r="A89">
            <v>20131.575000000001</v>
          </cell>
          <cell r="B89">
            <v>20131.575000000001</v>
          </cell>
          <cell r="C89">
            <v>20131.575000000001</v>
          </cell>
          <cell r="D89">
            <v>20131.575000000001</v>
          </cell>
          <cell r="E89">
            <v>20131.575000000001</v>
          </cell>
          <cell r="F89">
            <v>20131.575000000001</v>
          </cell>
          <cell r="G89">
            <v>20131.575000000001</v>
          </cell>
          <cell r="H89">
            <v>20131.575000000001</v>
          </cell>
          <cell r="I89">
            <v>20131.575000000001</v>
          </cell>
          <cell r="J89">
            <v>20131.575000000001</v>
          </cell>
          <cell r="K89">
            <v>20131.575000000001</v>
          </cell>
          <cell r="L89">
            <v>20131.575000000001</v>
          </cell>
          <cell r="M89">
            <v>20131.575000000001</v>
          </cell>
          <cell r="N89">
            <v>20131.575000000001</v>
          </cell>
          <cell r="O89">
            <v>20131.575000000001</v>
          </cell>
        </row>
        <row r="90">
          <cell r="A90">
            <v>20131.575000000001</v>
          </cell>
          <cell r="B90">
            <v>20131.575000000001</v>
          </cell>
          <cell r="C90">
            <v>20131.575000000001</v>
          </cell>
          <cell r="D90">
            <v>20131.575000000001</v>
          </cell>
          <cell r="E90">
            <v>20131.575000000001</v>
          </cell>
          <cell r="F90">
            <v>20131.575000000001</v>
          </cell>
          <cell r="G90">
            <v>20131.575000000001</v>
          </cell>
          <cell r="H90">
            <v>20131.575000000001</v>
          </cell>
          <cell r="I90">
            <v>20131.575000000001</v>
          </cell>
          <cell r="J90">
            <v>20131.575000000001</v>
          </cell>
          <cell r="K90">
            <v>20131.575000000001</v>
          </cell>
          <cell r="L90">
            <v>20131.575000000001</v>
          </cell>
          <cell r="M90">
            <v>20131.575000000001</v>
          </cell>
          <cell r="N90">
            <v>20131.575000000001</v>
          </cell>
          <cell r="O90">
            <v>20131.575000000001</v>
          </cell>
        </row>
        <row r="91">
          <cell r="A91">
            <v>20131.575000000001</v>
          </cell>
          <cell r="B91">
            <v>20131.575000000001</v>
          </cell>
          <cell r="C91">
            <v>20131.575000000001</v>
          </cell>
          <cell r="D91">
            <v>20131.575000000001</v>
          </cell>
          <cell r="E91">
            <v>20131.575000000001</v>
          </cell>
          <cell r="F91">
            <v>20131.575000000001</v>
          </cell>
          <cell r="G91">
            <v>20131.575000000001</v>
          </cell>
          <cell r="H91">
            <v>20131.575000000001</v>
          </cell>
          <cell r="I91">
            <v>20131.575000000001</v>
          </cell>
          <cell r="J91">
            <v>20131.575000000001</v>
          </cell>
          <cell r="K91">
            <v>20131.575000000001</v>
          </cell>
          <cell r="L91">
            <v>20131.575000000001</v>
          </cell>
          <cell r="M91">
            <v>20131.575000000001</v>
          </cell>
          <cell r="N91">
            <v>20131.575000000001</v>
          </cell>
          <cell r="O91">
            <v>20131.575000000001</v>
          </cell>
        </row>
        <row r="92">
          <cell r="A92">
            <v>20131.575000000001</v>
          </cell>
          <cell r="B92">
            <v>20131.575000000001</v>
          </cell>
          <cell r="C92">
            <v>20131.575000000001</v>
          </cell>
          <cell r="D92">
            <v>20131.575000000001</v>
          </cell>
          <cell r="E92">
            <v>20131.575000000001</v>
          </cell>
          <cell r="F92">
            <v>20131.575000000001</v>
          </cell>
          <cell r="G92">
            <v>20131.575000000001</v>
          </cell>
          <cell r="H92">
            <v>20131.575000000001</v>
          </cell>
          <cell r="I92">
            <v>20131.575000000001</v>
          </cell>
          <cell r="J92">
            <v>20131.575000000001</v>
          </cell>
          <cell r="K92">
            <v>20131.575000000001</v>
          </cell>
          <cell r="L92">
            <v>20131.575000000001</v>
          </cell>
          <cell r="M92">
            <v>20131.575000000001</v>
          </cell>
          <cell r="N92">
            <v>20131.575000000001</v>
          </cell>
          <cell r="O92">
            <v>20131.575000000001</v>
          </cell>
        </row>
        <row r="93">
          <cell r="A93">
            <v>20131.575000000001</v>
          </cell>
          <cell r="B93">
            <v>20131.575000000001</v>
          </cell>
          <cell r="C93">
            <v>20131.575000000001</v>
          </cell>
          <cell r="D93">
            <v>20131.575000000001</v>
          </cell>
          <cell r="E93">
            <v>20131.575000000001</v>
          </cell>
          <cell r="F93">
            <v>20131.575000000001</v>
          </cell>
          <cell r="G93">
            <v>20131.575000000001</v>
          </cell>
          <cell r="H93">
            <v>20131.575000000001</v>
          </cell>
          <cell r="I93">
            <v>20131.575000000001</v>
          </cell>
          <cell r="J93">
            <v>20131.575000000001</v>
          </cell>
          <cell r="K93">
            <v>20131.575000000001</v>
          </cell>
          <cell r="L93">
            <v>20131.575000000001</v>
          </cell>
          <cell r="M93">
            <v>20131.575000000001</v>
          </cell>
          <cell r="N93">
            <v>20131.575000000001</v>
          </cell>
          <cell r="O93">
            <v>20131.575000000001</v>
          </cell>
        </row>
        <row r="94">
          <cell r="A94">
            <v>20131.575000000001</v>
          </cell>
          <cell r="B94">
            <v>20131.575000000001</v>
          </cell>
          <cell r="C94">
            <v>20131.575000000001</v>
          </cell>
          <cell r="D94">
            <v>20131.575000000001</v>
          </cell>
          <cell r="E94">
            <v>20131.575000000001</v>
          </cell>
          <cell r="F94">
            <v>20131.575000000001</v>
          </cell>
          <cell r="G94">
            <v>20131.575000000001</v>
          </cell>
          <cell r="H94">
            <v>20131.575000000001</v>
          </cell>
          <cell r="I94">
            <v>20131.575000000001</v>
          </cell>
          <cell r="J94">
            <v>20131.575000000001</v>
          </cell>
          <cell r="K94">
            <v>20131.575000000001</v>
          </cell>
          <cell r="L94">
            <v>20131.575000000001</v>
          </cell>
          <cell r="M94">
            <v>20131.575000000001</v>
          </cell>
          <cell r="N94">
            <v>20131.575000000001</v>
          </cell>
          <cell r="O94">
            <v>20131.575000000001</v>
          </cell>
        </row>
        <row r="95">
          <cell r="A95">
            <v>20131.575000000001</v>
          </cell>
          <cell r="B95">
            <v>20131.575000000001</v>
          </cell>
          <cell r="C95">
            <v>20131.575000000001</v>
          </cell>
          <cell r="D95">
            <v>20131.575000000001</v>
          </cell>
          <cell r="E95">
            <v>20131.575000000001</v>
          </cell>
          <cell r="F95">
            <v>20131.575000000001</v>
          </cell>
          <cell r="G95">
            <v>20131.575000000001</v>
          </cell>
          <cell r="H95">
            <v>20131.575000000001</v>
          </cell>
          <cell r="I95">
            <v>20131.575000000001</v>
          </cell>
          <cell r="J95">
            <v>20131.575000000001</v>
          </cell>
          <cell r="K95">
            <v>20131.575000000001</v>
          </cell>
          <cell r="L95">
            <v>20131.575000000001</v>
          </cell>
          <cell r="M95">
            <v>20131.575000000001</v>
          </cell>
          <cell r="N95">
            <v>20131.575000000001</v>
          </cell>
          <cell r="O95">
            <v>20131.575000000001</v>
          </cell>
        </row>
        <row r="96">
          <cell r="A96">
            <v>20131.575000000001</v>
          </cell>
          <cell r="B96">
            <v>20131.575000000001</v>
          </cell>
          <cell r="C96">
            <v>20131.575000000001</v>
          </cell>
          <cell r="D96">
            <v>20131.575000000001</v>
          </cell>
          <cell r="E96">
            <v>20131.575000000001</v>
          </cell>
          <cell r="F96">
            <v>20131.575000000001</v>
          </cell>
          <cell r="G96">
            <v>20131.575000000001</v>
          </cell>
          <cell r="H96">
            <v>20131.575000000001</v>
          </cell>
          <cell r="I96">
            <v>20131.575000000001</v>
          </cell>
          <cell r="J96">
            <v>20131.575000000001</v>
          </cell>
          <cell r="K96">
            <v>20131.575000000001</v>
          </cell>
          <cell r="L96">
            <v>20131.575000000001</v>
          </cell>
          <cell r="M96">
            <v>20131.575000000001</v>
          </cell>
          <cell r="N96">
            <v>20131.575000000001</v>
          </cell>
          <cell r="O96">
            <v>20131.575000000001</v>
          </cell>
        </row>
        <row r="97">
          <cell r="A97">
            <v>20131.575000000001</v>
          </cell>
          <cell r="B97">
            <v>20131.575000000001</v>
          </cell>
          <cell r="C97">
            <v>20131.575000000001</v>
          </cell>
          <cell r="D97">
            <v>20131.575000000001</v>
          </cell>
          <cell r="E97">
            <v>20131.575000000001</v>
          </cell>
          <cell r="F97">
            <v>20131.575000000001</v>
          </cell>
          <cell r="G97">
            <v>20131.575000000001</v>
          </cell>
          <cell r="H97">
            <v>20131.575000000001</v>
          </cell>
          <cell r="I97">
            <v>20131.575000000001</v>
          </cell>
          <cell r="J97">
            <v>20131.575000000001</v>
          </cell>
          <cell r="K97">
            <v>20131.575000000001</v>
          </cell>
          <cell r="L97">
            <v>20131.575000000001</v>
          </cell>
          <cell r="M97">
            <v>20131.575000000001</v>
          </cell>
          <cell r="N97">
            <v>20131.575000000001</v>
          </cell>
          <cell r="O97">
            <v>20131.575000000001</v>
          </cell>
        </row>
        <row r="98">
          <cell r="A98">
            <v>20131.575000000001</v>
          </cell>
          <cell r="B98">
            <v>20131.575000000001</v>
          </cell>
          <cell r="C98">
            <v>20131.575000000001</v>
          </cell>
          <cell r="D98">
            <v>20131.575000000001</v>
          </cell>
          <cell r="E98">
            <v>20131.575000000001</v>
          </cell>
          <cell r="F98">
            <v>20131.575000000001</v>
          </cell>
          <cell r="G98">
            <v>20131.575000000001</v>
          </cell>
          <cell r="H98">
            <v>20131.575000000001</v>
          </cell>
          <cell r="I98">
            <v>20131.575000000001</v>
          </cell>
          <cell r="J98">
            <v>20131.575000000001</v>
          </cell>
          <cell r="K98">
            <v>20131.575000000001</v>
          </cell>
          <cell r="L98">
            <v>20131.575000000001</v>
          </cell>
          <cell r="M98">
            <v>20131.575000000001</v>
          </cell>
          <cell r="N98">
            <v>20131.575000000001</v>
          </cell>
          <cell r="O98">
            <v>20131.575000000001</v>
          </cell>
        </row>
        <row r="99">
          <cell r="A99">
            <v>20131.575000000001</v>
          </cell>
          <cell r="B99">
            <v>20131.575000000001</v>
          </cell>
          <cell r="C99">
            <v>20131.575000000001</v>
          </cell>
          <cell r="D99">
            <v>20131.575000000001</v>
          </cell>
          <cell r="E99">
            <v>20131.575000000001</v>
          </cell>
          <cell r="F99">
            <v>20131.575000000001</v>
          </cell>
          <cell r="G99">
            <v>20131.575000000001</v>
          </cell>
          <cell r="H99">
            <v>20131.575000000001</v>
          </cell>
          <cell r="I99">
            <v>20131.575000000001</v>
          </cell>
          <cell r="J99">
            <v>20131.575000000001</v>
          </cell>
          <cell r="K99">
            <v>20131.575000000001</v>
          </cell>
          <cell r="L99">
            <v>20131.575000000001</v>
          </cell>
          <cell r="M99">
            <v>20131.575000000001</v>
          </cell>
          <cell r="N99">
            <v>20131.575000000001</v>
          </cell>
          <cell r="O99">
            <v>20131.575000000001</v>
          </cell>
        </row>
        <row r="100">
          <cell r="A100">
            <v>20131.575000000001</v>
          </cell>
          <cell r="B100">
            <v>20131.575000000001</v>
          </cell>
          <cell r="C100">
            <v>20131.575000000001</v>
          </cell>
          <cell r="D100">
            <v>20131.575000000001</v>
          </cell>
          <cell r="E100">
            <v>20131.575000000001</v>
          </cell>
          <cell r="F100">
            <v>20131.575000000001</v>
          </cell>
          <cell r="G100">
            <v>20131.575000000001</v>
          </cell>
          <cell r="H100">
            <v>20131.575000000001</v>
          </cell>
          <cell r="I100">
            <v>20131.575000000001</v>
          </cell>
          <cell r="J100">
            <v>20131.575000000001</v>
          </cell>
          <cell r="K100">
            <v>20131.575000000001</v>
          </cell>
          <cell r="L100">
            <v>20131.575000000001</v>
          </cell>
          <cell r="M100">
            <v>20131.575000000001</v>
          </cell>
          <cell r="N100">
            <v>20131.575000000001</v>
          </cell>
          <cell r="O100">
            <v>20131.575000000001</v>
          </cell>
        </row>
        <row r="101">
          <cell r="A101">
            <v>20131.575000000001</v>
          </cell>
          <cell r="B101">
            <v>20131.575000000001</v>
          </cell>
          <cell r="C101">
            <v>20131.575000000001</v>
          </cell>
          <cell r="D101">
            <v>20131.575000000001</v>
          </cell>
          <cell r="E101">
            <v>20131.575000000001</v>
          </cell>
          <cell r="F101">
            <v>20131.575000000001</v>
          </cell>
          <cell r="G101">
            <v>20131.575000000001</v>
          </cell>
          <cell r="H101">
            <v>20131.575000000001</v>
          </cell>
          <cell r="I101">
            <v>20131.575000000001</v>
          </cell>
          <cell r="J101">
            <v>20131.575000000001</v>
          </cell>
          <cell r="K101">
            <v>20131.575000000001</v>
          </cell>
          <cell r="L101">
            <v>20131.575000000001</v>
          </cell>
          <cell r="M101">
            <v>20131.575000000001</v>
          </cell>
          <cell r="N101">
            <v>20131.575000000001</v>
          </cell>
          <cell r="O101">
            <v>20131.575000000001</v>
          </cell>
        </row>
        <row r="102">
          <cell r="A102">
            <v>20131.575000000001</v>
          </cell>
          <cell r="B102">
            <v>20131.575000000001</v>
          </cell>
          <cell r="C102">
            <v>20131.575000000001</v>
          </cell>
          <cell r="D102">
            <v>20131.575000000001</v>
          </cell>
          <cell r="E102">
            <v>20131.575000000001</v>
          </cell>
          <cell r="F102">
            <v>20131.575000000001</v>
          </cell>
          <cell r="G102">
            <v>20131.575000000001</v>
          </cell>
          <cell r="H102">
            <v>20131.575000000001</v>
          </cell>
          <cell r="I102">
            <v>20131.575000000001</v>
          </cell>
          <cell r="J102">
            <v>20131.575000000001</v>
          </cell>
          <cell r="K102">
            <v>20131.575000000001</v>
          </cell>
          <cell r="L102">
            <v>20131.575000000001</v>
          </cell>
          <cell r="M102">
            <v>20131.575000000001</v>
          </cell>
          <cell r="N102">
            <v>20131.575000000001</v>
          </cell>
          <cell r="O102">
            <v>20131.575000000001</v>
          </cell>
        </row>
        <row r="103">
          <cell r="A103">
            <v>20131.575000000001</v>
          </cell>
          <cell r="B103">
            <v>20131.575000000001</v>
          </cell>
          <cell r="C103">
            <v>20131.575000000001</v>
          </cell>
          <cell r="D103">
            <v>20131.575000000001</v>
          </cell>
          <cell r="E103">
            <v>20131.575000000001</v>
          </cell>
          <cell r="F103">
            <v>20131.575000000001</v>
          </cell>
          <cell r="G103">
            <v>20131.575000000001</v>
          </cell>
          <cell r="H103">
            <v>20131.575000000001</v>
          </cell>
          <cell r="I103">
            <v>20131.575000000001</v>
          </cell>
          <cell r="J103">
            <v>20131.575000000001</v>
          </cell>
          <cell r="K103">
            <v>20131.575000000001</v>
          </cell>
          <cell r="L103">
            <v>20131.575000000001</v>
          </cell>
          <cell r="M103">
            <v>20131.575000000001</v>
          </cell>
          <cell r="N103">
            <v>20131.575000000001</v>
          </cell>
          <cell r="O103">
            <v>20131.575000000001</v>
          </cell>
        </row>
        <row r="104">
          <cell r="A104">
            <v>20131.575000000001</v>
          </cell>
          <cell r="B104">
            <v>20131.575000000001</v>
          </cell>
          <cell r="C104">
            <v>20131.575000000001</v>
          </cell>
          <cell r="D104">
            <v>20131.575000000001</v>
          </cell>
          <cell r="E104">
            <v>20131.575000000001</v>
          </cell>
          <cell r="F104">
            <v>20131.575000000001</v>
          </cell>
          <cell r="G104">
            <v>20131.575000000001</v>
          </cell>
          <cell r="H104">
            <v>20131.575000000001</v>
          </cell>
          <cell r="I104">
            <v>20131.575000000001</v>
          </cell>
          <cell r="J104">
            <v>20131.575000000001</v>
          </cell>
          <cell r="K104">
            <v>20131.575000000001</v>
          </cell>
          <cell r="L104">
            <v>20131.575000000001</v>
          </cell>
          <cell r="M104">
            <v>20131.575000000001</v>
          </cell>
          <cell r="N104">
            <v>20131.575000000001</v>
          </cell>
          <cell r="O104">
            <v>20131.575000000001</v>
          </cell>
        </row>
        <row r="105">
          <cell r="A105">
            <v>20131.575000000001</v>
          </cell>
          <cell r="B105">
            <v>20131.575000000001</v>
          </cell>
          <cell r="C105">
            <v>20131.575000000001</v>
          </cell>
          <cell r="D105">
            <v>20131.575000000001</v>
          </cell>
          <cell r="E105">
            <v>20131.575000000001</v>
          </cell>
          <cell r="F105">
            <v>20131.575000000001</v>
          </cell>
          <cell r="G105">
            <v>20131.575000000001</v>
          </cell>
          <cell r="H105">
            <v>20131.575000000001</v>
          </cell>
          <cell r="I105">
            <v>20131.575000000001</v>
          </cell>
          <cell r="J105">
            <v>20131.575000000001</v>
          </cell>
          <cell r="K105">
            <v>20131.575000000001</v>
          </cell>
          <cell r="L105">
            <v>20131.575000000001</v>
          </cell>
          <cell r="M105">
            <v>20131.575000000001</v>
          </cell>
          <cell r="N105">
            <v>20131.575000000001</v>
          </cell>
          <cell r="O105">
            <v>20131.575000000001</v>
          </cell>
        </row>
        <row r="106">
          <cell r="A106">
            <v>20131.575000000001</v>
          </cell>
          <cell r="B106">
            <v>20131.575000000001</v>
          </cell>
          <cell r="C106">
            <v>20131.575000000001</v>
          </cell>
          <cell r="D106">
            <v>20131.575000000001</v>
          </cell>
          <cell r="E106">
            <v>20131.575000000001</v>
          </cell>
          <cell r="F106">
            <v>20131.575000000001</v>
          </cell>
          <cell r="G106">
            <v>20131.575000000001</v>
          </cell>
          <cell r="H106">
            <v>20131.575000000001</v>
          </cell>
          <cell r="I106">
            <v>20131.575000000001</v>
          </cell>
          <cell r="J106">
            <v>20131.575000000001</v>
          </cell>
          <cell r="K106">
            <v>20131.575000000001</v>
          </cell>
          <cell r="L106">
            <v>20131.575000000001</v>
          </cell>
          <cell r="M106">
            <v>20131.575000000001</v>
          </cell>
          <cell r="N106">
            <v>20131.575000000001</v>
          </cell>
          <cell r="O106">
            <v>20131.575000000001</v>
          </cell>
        </row>
        <row r="107">
          <cell r="A107">
            <v>20131.575000000001</v>
          </cell>
          <cell r="B107">
            <v>20131.575000000001</v>
          </cell>
          <cell r="C107">
            <v>20131.575000000001</v>
          </cell>
          <cell r="D107">
            <v>20131.575000000001</v>
          </cell>
          <cell r="E107">
            <v>20131.575000000001</v>
          </cell>
          <cell r="F107">
            <v>20131.575000000001</v>
          </cell>
          <cell r="G107">
            <v>20131.575000000001</v>
          </cell>
          <cell r="H107">
            <v>20131.575000000001</v>
          </cell>
          <cell r="I107">
            <v>20131.575000000001</v>
          </cell>
          <cell r="J107">
            <v>20131.575000000001</v>
          </cell>
          <cell r="K107">
            <v>20131.575000000001</v>
          </cell>
          <cell r="L107">
            <v>20131.575000000001</v>
          </cell>
          <cell r="M107">
            <v>20131.575000000001</v>
          </cell>
          <cell r="N107">
            <v>20131.575000000001</v>
          </cell>
          <cell r="O107">
            <v>20131.575000000001</v>
          </cell>
        </row>
        <row r="108">
          <cell r="A108">
            <v>20131.575000000001</v>
          </cell>
          <cell r="B108">
            <v>20131.575000000001</v>
          </cell>
          <cell r="C108">
            <v>20131.575000000001</v>
          </cell>
          <cell r="D108">
            <v>20131.575000000001</v>
          </cell>
          <cell r="E108">
            <v>20131.575000000001</v>
          </cell>
          <cell r="F108">
            <v>20131.575000000001</v>
          </cell>
          <cell r="G108">
            <v>20131.575000000001</v>
          </cell>
          <cell r="H108">
            <v>20131.575000000001</v>
          </cell>
          <cell r="I108">
            <v>20131.575000000001</v>
          </cell>
          <cell r="J108">
            <v>20131.575000000001</v>
          </cell>
          <cell r="K108">
            <v>20131.575000000001</v>
          </cell>
          <cell r="L108">
            <v>20131.575000000001</v>
          </cell>
          <cell r="M108">
            <v>20131.575000000001</v>
          </cell>
          <cell r="N108">
            <v>20131.575000000001</v>
          </cell>
          <cell r="O108">
            <v>20131.575000000001</v>
          </cell>
        </row>
        <row r="109">
          <cell r="A109">
            <v>20131.575000000001</v>
          </cell>
          <cell r="B109">
            <v>20131.575000000001</v>
          </cell>
          <cell r="C109">
            <v>20131.575000000001</v>
          </cell>
          <cell r="D109">
            <v>20131.575000000001</v>
          </cell>
          <cell r="E109">
            <v>20131.575000000001</v>
          </cell>
          <cell r="F109">
            <v>20131.575000000001</v>
          </cell>
          <cell r="G109">
            <v>20131.575000000001</v>
          </cell>
          <cell r="H109">
            <v>20131.575000000001</v>
          </cell>
          <cell r="I109">
            <v>20131.575000000001</v>
          </cell>
          <cell r="J109">
            <v>20131.575000000001</v>
          </cell>
          <cell r="K109">
            <v>20131.575000000001</v>
          </cell>
          <cell r="L109">
            <v>20131.575000000001</v>
          </cell>
          <cell r="M109">
            <v>20131.575000000001</v>
          </cell>
          <cell r="N109">
            <v>20131.575000000001</v>
          </cell>
          <cell r="O109">
            <v>20131.575000000001</v>
          </cell>
        </row>
        <row r="110">
          <cell r="A110">
            <v>20131.575000000001</v>
          </cell>
          <cell r="B110">
            <v>20131.575000000001</v>
          </cell>
          <cell r="C110">
            <v>20131.575000000001</v>
          </cell>
          <cell r="D110">
            <v>20131.575000000001</v>
          </cell>
          <cell r="E110">
            <v>20131.575000000001</v>
          </cell>
          <cell r="F110">
            <v>20131.575000000001</v>
          </cell>
          <cell r="G110">
            <v>20131.575000000001</v>
          </cell>
          <cell r="H110">
            <v>20131.575000000001</v>
          </cell>
          <cell r="I110">
            <v>20131.575000000001</v>
          </cell>
          <cell r="J110">
            <v>20131.575000000001</v>
          </cell>
          <cell r="K110">
            <v>20131.575000000001</v>
          </cell>
          <cell r="L110">
            <v>20131.575000000001</v>
          </cell>
          <cell r="M110">
            <v>20131.575000000001</v>
          </cell>
          <cell r="N110">
            <v>20131.575000000001</v>
          </cell>
          <cell r="O110">
            <v>20131.575000000001</v>
          </cell>
        </row>
        <row r="111">
          <cell r="A111">
            <v>20131.575000000001</v>
          </cell>
          <cell r="B111">
            <v>20131.575000000001</v>
          </cell>
          <cell r="C111">
            <v>20131.575000000001</v>
          </cell>
          <cell r="D111">
            <v>20131.575000000001</v>
          </cell>
          <cell r="E111">
            <v>20131.575000000001</v>
          </cell>
          <cell r="F111">
            <v>20131.575000000001</v>
          </cell>
          <cell r="G111">
            <v>20131.575000000001</v>
          </cell>
          <cell r="H111">
            <v>20131.575000000001</v>
          </cell>
          <cell r="I111">
            <v>20131.575000000001</v>
          </cell>
          <cell r="J111">
            <v>20131.575000000001</v>
          </cell>
          <cell r="K111">
            <v>20131.575000000001</v>
          </cell>
          <cell r="L111">
            <v>20131.575000000001</v>
          </cell>
          <cell r="M111">
            <v>20131.575000000001</v>
          </cell>
          <cell r="N111">
            <v>20131.575000000001</v>
          </cell>
          <cell r="O111">
            <v>20131.575000000001</v>
          </cell>
        </row>
        <row r="112">
          <cell r="A112">
            <v>20131.575000000001</v>
          </cell>
          <cell r="B112">
            <v>20131.575000000001</v>
          </cell>
          <cell r="C112">
            <v>20131.575000000001</v>
          </cell>
          <cell r="D112">
            <v>20131.575000000001</v>
          </cell>
          <cell r="E112">
            <v>20131.575000000001</v>
          </cell>
          <cell r="F112">
            <v>20131.575000000001</v>
          </cell>
          <cell r="G112">
            <v>20131.575000000001</v>
          </cell>
          <cell r="H112">
            <v>20131.575000000001</v>
          </cell>
          <cell r="I112">
            <v>20131.575000000001</v>
          </cell>
          <cell r="J112">
            <v>20131.575000000001</v>
          </cell>
          <cell r="K112">
            <v>20131.575000000001</v>
          </cell>
          <cell r="L112">
            <v>20131.575000000001</v>
          </cell>
          <cell r="M112">
            <v>20131.575000000001</v>
          </cell>
          <cell r="N112">
            <v>20131.575000000001</v>
          </cell>
          <cell r="O112">
            <v>20131.575000000001</v>
          </cell>
        </row>
        <row r="113">
          <cell r="A113">
            <v>20131.575000000001</v>
          </cell>
          <cell r="B113">
            <v>20131.575000000001</v>
          </cell>
          <cell r="C113">
            <v>20131.575000000001</v>
          </cell>
          <cell r="D113">
            <v>20131.575000000001</v>
          </cell>
          <cell r="E113">
            <v>20131.575000000001</v>
          </cell>
          <cell r="F113">
            <v>20131.575000000001</v>
          </cell>
          <cell r="G113">
            <v>20131.575000000001</v>
          </cell>
          <cell r="H113">
            <v>20131.575000000001</v>
          </cell>
          <cell r="I113">
            <v>20131.575000000001</v>
          </cell>
          <cell r="J113">
            <v>20131.575000000001</v>
          </cell>
          <cell r="K113">
            <v>20131.575000000001</v>
          </cell>
          <cell r="L113">
            <v>20131.575000000001</v>
          </cell>
          <cell r="M113">
            <v>20131.575000000001</v>
          </cell>
          <cell r="N113">
            <v>20131.575000000001</v>
          </cell>
          <cell r="O113">
            <v>20131.575000000001</v>
          </cell>
        </row>
        <row r="114">
          <cell r="A114">
            <v>20131.575000000001</v>
          </cell>
          <cell r="B114">
            <v>20131.575000000001</v>
          </cell>
          <cell r="C114">
            <v>20131.575000000001</v>
          </cell>
          <cell r="D114">
            <v>20131.575000000001</v>
          </cell>
          <cell r="E114">
            <v>20131.575000000001</v>
          </cell>
          <cell r="F114">
            <v>20131.575000000001</v>
          </cell>
          <cell r="G114">
            <v>20131.575000000001</v>
          </cell>
          <cell r="H114">
            <v>20131.575000000001</v>
          </cell>
          <cell r="I114">
            <v>20131.575000000001</v>
          </cell>
          <cell r="J114">
            <v>20131.575000000001</v>
          </cell>
          <cell r="K114">
            <v>20131.575000000001</v>
          </cell>
          <cell r="L114">
            <v>20131.575000000001</v>
          </cell>
          <cell r="M114">
            <v>20131.575000000001</v>
          </cell>
          <cell r="N114">
            <v>20131.575000000001</v>
          </cell>
          <cell r="O114">
            <v>20131.575000000001</v>
          </cell>
        </row>
        <row r="115">
          <cell r="A115">
            <v>20131.575000000001</v>
          </cell>
          <cell r="B115">
            <v>20131.575000000001</v>
          </cell>
          <cell r="C115">
            <v>20131.575000000001</v>
          </cell>
          <cell r="D115">
            <v>20131.575000000001</v>
          </cell>
          <cell r="E115">
            <v>20131.575000000001</v>
          </cell>
          <cell r="F115">
            <v>20131.575000000001</v>
          </cell>
          <cell r="G115">
            <v>20131.575000000001</v>
          </cell>
          <cell r="H115">
            <v>20131.575000000001</v>
          </cell>
          <cell r="I115">
            <v>20131.575000000001</v>
          </cell>
          <cell r="J115">
            <v>20131.575000000001</v>
          </cell>
          <cell r="K115">
            <v>20131.575000000001</v>
          </cell>
          <cell r="L115">
            <v>20131.575000000001</v>
          </cell>
          <cell r="M115">
            <v>20131.575000000001</v>
          </cell>
          <cell r="N115">
            <v>20131.575000000001</v>
          </cell>
          <cell r="O115">
            <v>20131.575000000001</v>
          </cell>
        </row>
        <row r="116">
          <cell r="A116">
            <v>20131.575000000001</v>
          </cell>
          <cell r="B116">
            <v>20131.575000000001</v>
          </cell>
          <cell r="C116">
            <v>20131.575000000001</v>
          </cell>
          <cell r="D116">
            <v>20131.575000000001</v>
          </cell>
          <cell r="E116">
            <v>20131.575000000001</v>
          </cell>
          <cell r="F116">
            <v>20131.575000000001</v>
          </cell>
          <cell r="G116">
            <v>20131.575000000001</v>
          </cell>
          <cell r="H116">
            <v>20131.575000000001</v>
          </cell>
          <cell r="I116">
            <v>20131.575000000001</v>
          </cell>
          <cell r="J116">
            <v>20131.575000000001</v>
          </cell>
          <cell r="K116">
            <v>20131.575000000001</v>
          </cell>
          <cell r="L116">
            <v>20131.575000000001</v>
          </cell>
          <cell r="M116">
            <v>20131.575000000001</v>
          </cell>
          <cell r="N116">
            <v>20131.575000000001</v>
          </cell>
          <cell r="O116">
            <v>20131.575000000001</v>
          </cell>
        </row>
        <row r="117">
          <cell r="A117">
            <v>20131.575000000001</v>
          </cell>
          <cell r="B117">
            <v>20131.575000000001</v>
          </cell>
          <cell r="C117">
            <v>20131.575000000001</v>
          </cell>
          <cell r="D117">
            <v>20131.575000000001</v>
          </cell>
          <cell r="E117">
            <v>20131.575000000001</v>
          </cell>
          <cell r="F117">
            <v>20131.575000000001</v>
          </cell>
          <cell r="G117">
            <v>20131.575000000001</v>
          </cell>
          <cell r="H117">
            <v>20131.575000000001</v>
          </cell>
          <cell r="I117">
            <v>20131.575000000001</v>
          </cell>
          <cell r="J117">
            <v>20131.575000000001</v>
          </cell>
          <cell r="K117">
            <v>20131.575000000001</v>
          </cell>
          <cell r="L117">
            <v>20131.575000000001</v>
          </cell>
          <cell r="M117">
            <v>20131.575000000001</v>
          </cell>
          <cell r="N117">
            <v>20131.575000000001</v>
          </cell>
          <cell r="O117">
            <v>20131.575000000001</v>
          </cell>
        </row>
        <row r="118">
          <cell r="A118">
            <v>20131.575000000001</v>
          </cell>
          <cell r="B118">
            <v>20131.575000000001</v>
          </cell>
          <cell r="C118">
            <v>20131.575000000001</v>
          </cell>
          <cell r="D118">
            <v>20131.575000000001</v>
          </cell>
          <cell r="E118">
            <v>20131.575000000001</v>
          </cell>
          <cell r="F118">
            <v>20131.575000000001</v>
          </cell>
          <cell r="G118">
            <v>20131.575000000001</v>
          </cell>
          <cell r="H118">
            <v>20131.575000000001</v>
          </cell>
          <cell r="I118">
            <v>20131.575000000001</v>
          </cell>
          <cell r="J118">
            <v>20131.575000000001</v>
          </cell>
          <cell r="K118">
            <v>20131.575000000001</v>
          </cell>
          <cell r="L118">
            <v>20131.575000000001</v>
          </cell>
          <cell r="M118">
            <v>20131.575000000001</v>
          </cell>
          <cell r="N118">
            <v>20131.575000000001</v>
          </cell>
          <cell r="O118">
            <v>20131.575000000001</v>
          </cell>
        </row>
        <row r="119">
          <cell r="A119">
            <v>20131.575000000001</v>
          </cell>
          <cell r="B119">
            <v>20131.575000000001</v>
          </cell>
          <cell r="C119">
            <v>20131.575000000001</v>
          </cell>
          <cell r="D119">
            <v>20131.575000000001</v>
          </cell>
          <cell r="E119">
            <v>20131.575000000001</v>
          </cell>
          <cell r="F119">
            <v>20131.575000000001</v>
          </cell>
          <cell r="G119">
            <v>20131.575000000001</v>
          </cell>
          <cell r="H119">
            <v>20131.575000000001</v>
          </cell>
          <cell r="I119">
            <v>20131.575000000001</v>
          </cell>
          <cell r="J119">
            <v>20131.575000000001</v>
          </cell>
          <cell r="K119">
            <v>20131.575000000001</v>
          </cell>
          <cell r="L119">
            <v>20131.575000000001</v>
          </cell>
          <cell r="M119">
            <v>20131.575000000001</v>
          </cell>
          <cell r="N119">
            <v>20131.575000000001</v>
          </cell>
          <cell r="O119">
            <v>20131.575000000001</v>
          </cell>
        </row>
        <row r="120">
          <cell r="A120">
            <v>20131.575000000001</v>
          </cell>
          <cell r="B120">
            <v>20131.575000000001</v>
          </cell>
          <cell r="C120">
            <v>20131.575000000001</v>
          </cell>
          <cell r="D120">
            <v>20131.575000000001</v>
          </cell>
          <cell r="E120">
            <v>20131.575000000001</v>
          </cell>
          <cell r="F120">
            <v>20131.575000000001</v>
          </cell>
          <cell r="G120">
            <v>20131.575000000001</v>
          </cell>
          <cell r="H120">
            <v>20131.575000000001</v>
          </cell>
          <cell r="I120">
            <v>20131.575000000001</v>
          </cell>
          <cell r="J120">
            <v>20131.575000000001</v>
          </cell>
          <cell r="K120">
            <v>20131.575000000001</v>
          </cell>
          <cell r="L120">
            <v>20131.575000000001</v>
          </cell>
          <cell r="M120">
            <v>20131.575000000001</v>
          </cell>
          <cell r="N120">
            <v>20131.575000000001</v>
          </cell>
          <cell r="O120">
            <v>20131.575000000001</v>
          </cell>
        </row>
        <row r="121">
          <cell r="A121">
            <v>20131.575000000001</v>
          </cell>
          <cell r="B121">
            <v>20131.575000000001</v>
          </cell>
          <cell r="C121">
            <v>20131.575000000001</v>
          </cell>
          <cell r="D121">
            <v>20131.575000000001</v>
          </cell>
          <cell r="E121">
            <v>20131.575000000001</v>
          </cell>
          <cell r="F121">
            <v>20131.575000000001</v>
          </cell>
          <cell r="G121">
            <v>20131.575000000001</v>
          </cell>
          <cell r="H121">
            <v>20131.575000000001</v>
          </cell>
          <cell r="I121">
            <v>20131.575000000001</v>
          </cell>
          <cell r="J121">
            <v>20131.575000000001</v>
          </cell>
          <cell r="K121">
            <v>20131.575000000001</v>
          </cell>
          <cell r="L121">
            <v>20131.575000000001</v>
          </cell>
          <cell r="M121">
            <v>20131.575000000001</v>
          </cell>
          <cell r="N121">
            <v>20131.575000000001</v>
          </cell>
          <cell r="O121">
            <v>20131.575000000001</v>
          </cell>
        </row>
        <row r="122">
          <cell r="A122">
            <v>20131.575000000001</v>
          </cell>
          <cell r="B122">
            <v>20131.575000000001</v>
          </cell>
          <cell r="C122">
            <v>20131.575000000001</v>
          </cell>
          <cell r="D122">
            <v>20131.575000000001</v>
          </cell>
          <cell r="E122">
            <v>20131.575000000001</v>
          </cell>
          <cell r="F122">
            <v>20131.575000000001</v>
          </cell>
          <cell r="G122">
            <v>20131.575000000001</v>
          </cell>
          <cell r="H122">
            <v>20131.575000000001</v>
          </cell>
          <cell r="I122">
            <v>20131.575000000001</v>
          </cell>
          <cell r="J122">
            <v>20131.575000000001</v>
          </cell>
          <cell r="K122">
            <v>20131.575000000001</v>
          </cell>
          <cell r="L122">
            <v>20131.575000000001</v>
          </cell>
          <cell r="M122">
            <v>20131.575000000001</v>
          </cell>
          <cell r="N122">
            <v>20131.575000000001</v>
          </cell>
          <cell r="O122">
            <v>20131.575000000001</v>
          </cell>
        </row>
        <row r="123">
          <cell r="A123">
            <v>20131.575000000001</v>
          </cell>
          <cell r="B123">
            <v>20131.575000000001</v>
          </cell>
          <cell r="C123">
            <v>20131.575000000001</v>
          </cell>
          <cell r="D123">
            <v>20131.575000000001</v>
          </cell>
          <cell r="E123">
            <v>20131.575000000001</v>
          </cell>
          <cell r="F123">
            <v>20131.575000000001</v>
          </cell>
          <cell r="G123">
            <v>20131.575000000001</v>
          </cell>
          <cell r="H123">
            <v>20131.575000000001</v>
          </cell>
          <cell r="I123">
            <v>20131.575000000001</v>
          </cell>
          <cell r="J123">
            <v>20131.575000000001</v>
          </cell>
          <cell r="K123">
            <v>20131.575000000001</v>
          </cell>
          <cell r="L123">
            <v>20131.575000000001</v>
          </cell>
          <cell r="M123">
            <v>20131.575000000001</v>
          </cell>
          <cell r="N123">
            <v>20131.575000000001</v>
          </cell>
          <cell r="O123">
            <v>20131.575000000001</v>
          </cell>
        </row>
        <row r="124">
          <cell r="A124">
            <v>20131.575000000001</v>
          </cell>
          <cell r="B124">
            <v>20131.575000000001</v>
          </cell>
          <cell r="C124">
            <v>20131.575000000001</v>
          </cell>
          <cell r="D124">
            <v>20131.575000000001</v>
          </cell>
          <cell r="E124">
            <v>20131.575000000001</v>
          </cell>
          <cell r="F124">
            <v>20131.575000000001</v>
          </cell>
          <cell r="G124">
            <v>20131.575000000001</v>
          </cell>
          <cell r="H124">
            <v>20131.575000000001</v>
          </cell>
          <cell r="I124">
            <v>20131.575000000001</v>
          </cell>
          <cell r="J124">
            <v>20131.575000000001</v>
          </cell>
          <cell r="K124">
            <v>20131.575000000001</v>
          </cell>
          <cell r="L124">
            <v>20131.575000000001</v>
          </cell>
          <cell r="M124">
            <v>20131.575000000001</v>
          </cell>
          <cell r="N124">
            <v>20131.575000000001</v>
          </cell>
          <cell r="O124">
            <v>20131.575000000001</v>
          </cell>
        </row>
        <row r="125">
          <cell r="A125">
            <v>20131.575000000001</v>
          </cell>
          <cell r="B125">
            <v>20131.575000000001</v>
          </cell>
          <cell r="C125">
            <v>20131.575000000001</v>
          </cell>
          <cell r="D125">
            <v>20131.575000000001</v>
          </cell>
          <cell r="E125">
            <v>20131.575000000001</v>
          </cell>
          <cell r="F125">
            <v>20131.575000000001</v>
          </cell>
          <cell r="G125">
            <v>20131.575000000001</v>
          </cell>
          <cell r="H125">
            <v>20131.575000000001</v>
          </cell>
          <cell r="I125">
            <v>20131.575000000001</v>
          </cell>
          <cell r="J125">
            <v>20131.575000000001</v>
          </cell>
          <cell r="K125">
            <v>20131.575000000001</v>
          </cell>
          <cell r="L125">
            <v>20131.575000000001</v>
          </cell>
          <cell r="M125">
            <v>20131.575000000001</v>
          </cell>
          <cell r="N125">
            <v>20131.575000000001</v>
          </cell>
          <cell r="O125">
            <v>20131.575000000001</v>
          </cell>
        </row>
        <row r="126">
          <cell r="A126">
            <v>20131.575000000001</v>
          </cell>
          <cell r="B126">
            <v>20131.575000000001</v>
          </cell>
          <cell r="C126">
            <v>20131.575000000001</v>
          </cell>
          <cell r="D126">
            <v>20131.575000000001</v>
          </cell>
          <cell r="E126">
            <v>20131.575000000001</v>
          </cell>
          <cell r="F126">
            <v>20131.575000000001</v>
          </cell>
          <cell r="G126">
            <v>20131.575000000001</v>
          </cell>
          <cell r="H126">
            <v>20131.575000000001</v>
          </cell>
          <cell r="I126">
            <v>20131.575000000001</v>
          </cell>
          <cell r="J126">
            <v>20131.575000000001</v>
          </cell>
          <cell r="K126">
            <v>20131.575000000001</v>
          </cell>
          <cell r="L126">
            <v>20131.575000000001</v>
          </cell>
          <cell r="M126">
            <v>20131.575000000001</v>
          </cell>
          <cell r="N126">
            <v>20131.575000000001</v>
          </cell>
          <cell r="O126">
            <v>20131.575000000001</v>
          </cell>
        </row>
        <row r="127">
          <cell r="A127">
            <v>20131.575000000001</v>
          </cell>
          <cell r="B127">
            <v>20131.575000000001</v>
          </cell>
          <cell r="C127">
            <v>20131.575000000001</v>
          </cell>
          <cell r="D127">
            <v>20131.575000000001</v>
          </cell>
          <cell r="E127">
            <v>20131.575000000001</v>
          </cell>
          <cell r="F127">
            <v>20131.575000000001</v>
          </cell>
          <cell r="G127">
            <v>20131.575000000001</v>
          </cell>
          <cell r="H127">
            <v>20131.575000000001</v>
          </cell>
          <cell r="I127">
            <v>20131.575000000001</v>
          </cell>
          <cell r="J127">
            <v>20131.575000000001</v>
          </cell>
          <cell r="K127">
            <v>20131.575000000001</v>
          </cell>
          <cell r="L127">
            <v>20131.575000000001</v>
          </cell>
          <cell r="M127">
            <v>20131.575000000001</v>
          </cell>
          <cell r="N127">
            <v>20131.575000000001</v>
          </cell>
          <cell r="O127">
            <v>20131.575000000001</v>
          </cell>
        </row>
        <row r="128">
          <cell r="A128">
            <v>20131.575000000001</v>
          </cell>
          <cell r="B128">
            <v>20131.575000000001</v>
          </cell>
          <cell r="C128">
            <v>20131.575000000001</v>
          </cell>
          <cell r="D128">
            <v>20131.575000000001</v>
          </cell>
          <cell r="E128">
            <v>20131.575000000001</v>
          </cell>
          <cell r="F128">
            <v>20131.575000000001</v>
          </cell>
          <cell r="G128">
            <v>20131.575000000001</v>
          </cell>
          <cell r="H128">
            <v>20131.575000000001</v>
          </cell>
          <cell r="I128">
            <v>20131.575000000001</v>
          </cell>
          <cell r="J128">
            <v>20131.575000000001</v>
          </cell>
          <cell r="K128">
            <v>20131.575000000001</v>
          </cell>
          <cell r="L128">
            <v>20131.575000000001</v>
          </cell>
          <cell r="M128">
            <v>20131.575000000001</v>
          </cell>
          <cell r="N128">
            <v>20131.575000000001</v>
          </cell>
          <cell r="O128">
            <v>20131.575000000001</v>
          </cell>
        </row>
        <row r="129">
          <cell r="A129">
            <v>20131.575000000001</v>
          </cell>
          <cell r="B129">
            <v>20131.575000000001</v>
          </cell>
          <cell r="C129">
            <v>20131.575000000001</v>
          </cell>
          <cell r="D129">
            <v>20131.575000000001</v>
          </cell>
          <cell r="E129">
            <v>20131.575000000001</v>
          </cell>
          <cell r="F129">
            <v>20131.575000000001</v>
          </cell>
          <cell r="G129">
            <v>20131.575000000001</v>
          </cell>
          <cell r="H129">
            <v>20131.575000000001</v>
          </cell>
          <cell r="I129">
            <v>20131.575000000001</v>
          </cell>
          <cell r="J129">
            <v>20131.575000000001</v>
          </cell>
          <cell r="K129">
            <v>20131.575000000001</v>
          </cell>
          <cell r="L129">
            <v>20131.575000000001</v>
          </cell>
          <cell r="M129">
            <v>20131.575000000001</v>
          </cell>
          <cell r="N129">
            <v>20131.575000000001</v>
          </cell>
          <cell r="O129">
            <v>20131.575000000001</v>
          </cell>
        </row>
        <row r="130">
          <cell r="A130">
            <v>20131.575000000001</v>
          </cell>
          <cell r="B130">
            <v>20131.575000000001</v>
          </cell>
          <cell r="C130">
            <v>20131.575000000001</v>
          </cell>
          <cell r="D130">
            <v>20131.575000000001</v>
          </cell>
          <cell r="E130">
            <v>20131.575000000001</v>
          </cell>
          <cell r="F130">
            <v>20131.575000000001</v>
          </cell>
          <cell r="G130">
            <v>20131.575000000001</v>
          </cell>
          <cell r="H130">
            <v>20131.575000000001</v>
          </cell>
          <cell r="I130">
            <v>20131.575000000001</v>
          </cell>
          <cell r="J130">
            <v>20131.575000000001</v>
          </cell>
          <cell r="K130">
            <v>20131.575000000001</v>
          </cell>
          <cell r="L130">
            <v>20131.575000000001</v>
          </cell>
          <cell r="M130">
            <v>20131.575000000001</v>
          </cell>
          <cell r="N130">
            <v>20131.575000000001</v>
          </cell>
          <cell r="O130">
            <v>20131.575000000001</v>
          </cell>
        </row>
        <row r="131">
          <cell r="A131">
            <v>20131.575000000001</v>
          </cell>
          <cell r="B131">
            <v>20131.575000000001</v>
          </cell>
          <cell r="C131">
            <v>20131.575000000001</v>
          </cell>
          <cell r="D131">
            <v>20131.575000000001</v>
          </cell>
          <cell r="E131">
            <v>20131.575000000001</v>
          </cell>
          <cell r="F131">
            <v>20131.575000000001</v>
          </cell>
          <cell r="G131">
            <v>20131.575000000001</v>
          </cell>
          <cell r="H131">
            <v>20131.575000000001</v>
          </cell>
          <cell r="I131">
            <v>20131.575000000001</v>
          </cell>
          <cell r="J131">
            <v>20131.575000000001</v>
          </cell>
          <cell r="K131">
            <v>20131.575000000001</v>
          </cell>
          <cell r="L131">
            <v>20131.575000000001</v>
          </cell>
          <cell r="M131">
            <v>20131.575000000001</v>
          </cell>
          <cell r="N131">
            <v>20131.575000000001</v>
          </cell>
          <cell r="O131">
            <v>20131.575000000001</v>
          </cell>
        </row>
        <row r="132">
          <cell r="A132">
            <v>20131.575000000001</v>
          </cell>
          <cell r="B132">
            <v>20131.575000000001</v>
          </cell>
          <cell r="C132">
            <v>20131.575000000001</v>
          </cell>
          <cell r="D132">
            <v>20131.575000000001</v>
          </cell>
          <cell r="E132">
            <v>20131.575000000001</v>
          </cell>
          <cell r="F132">
            <v>20131.575000000001</v>
          </cell>
          <cell r="G132">
            <v>20131.575000000001</v>
          </cell>
          <cell r="H132">
            <v>20131.575000000001</v>
          </cell>
          <cell r="I132">
            <v>20131.575000000001</v>
          </cell>
          <cell r="J132">
            <v>20131.575000000001</v>
          </cell>
          <cell r="K132">
            <v>20131.575000000001</v>
          </cell>
          <cell r="L132">
            <v>20131.575000000001</v>
          </cell>
          <cell r="M132">
            <v>20131.575000000001</v>
          </cell>
          <cell r="N132">
            <v>20131.575000000001</v>
          </cell>
          <cell r="O132">
            <v>20131.575000000001</v>
          </cell>
        </row>
        <row r="133">
          <cell r="A133">
            <v>20131.575000000001</v>
          </cell>
          <cell r="B133">
            <v>20131.575000000001</v>
          </cell>
          <cell r="C133">
            <v>20131.575000000001</v>
          </cell>
          <cell r="D133">
            <v>20131.575000000001</v>
          </cell>
          <cell r="E133">
            <v>20131.575000000001</v>
          </cell>
          <cell r="F133">
            <v>20131.575000000001</v>
          </cell>
          <cell r="G133">
            <v>20131.575000000001</v>
          </cell>
          <cell r="H133">
            <v>20131.575000000001</v>
          </cell>
          <cell r="I133">
            <v>20131.575000000001</v>
          </cell>
          <cell r="J133">
            <v>20131.575000000001</v>
          </cell>
          <cell r="K133">
            <v>20131.575000000001</v>
          </cell>
          <cell r="L133">
            <v>20131.575000000001</v>
          </cell>
          <cell r="M133">
            <v>20131.575000000001</v>
          </cell>
          <cell r="N133">
            <v>20131.575000000001</v>
          </cell>
          <cell r="O133">
            <v>20131.575000000001</v>
          </cell>
        </row>
        <row r="134">
          <cell r="A134">
            <v>20131.575000000001</v>
          </cell>
          <cell r="B134">
            <v>20131.575000000001</v>
          </cell>
          <cell r="C134">
            <v>20131.575000000001</v>
          </cell>
          <cell r="D134">
            <v>20131.575000000001</v>
          </cell>
          <cell r="E134">
            <v>20131.575000000001</v>
          </cell>
          <cell r="F134">
            <v>20131.575000000001</v>
          </cell>
          <cell r="G134">
            <v>20131.575000000001</v>
          </cell>
          <cell r="H134">
            <v>20131.575000000001</v>
          </cell>
          <cell r="I134">
            <v>20131.575000000001</v>
          </cell>
          <cell r="J134">
            <v>20131.575000000001</v>
          </cell>
          <cell r="K134">
            <v>20131.575000000001</v>
          </cell>
          <cell r="L134">
            <v>20131.575000000001</v>
          </cell>
          <cell r="M134">
            <v>20131.575000000001</v>
          </cell>
          <cell r="N134">
            <v>20131.575000000001</v>
          </cell>
          <cell r="O134">
            <v>20131.575000000001</v>
          </cell>
        </row>
        <row r="135">
          <cell r="A135">
            <v>20131.575000000001</v>
          </cell>
          <cell r="B135">
            <v>20131.575000000001</v>
          </cell>
          <cell r="C135">
            <v>20131.575000000001</v>
          </cell>
          <cell r="D135">
            <v>20131.575000000001</v>
          </cell>
          <cell r="E135">
            <v>20131.575000000001</v>
          </cell>
          <cell r="F135">
            <v>20131.575000000001</v>
          </cell>
          <cell r="G135">
            <v>20131.575000000001</v>
          </cell>
          <cell r="H135">
            <v>20131.575000000001</v>
          </cell>
          <cell r="I135">
            <v>20131.575000000001</v>
          </cell>
          <cell r="J135">
            <v>20131.575000000001</v>
          </cell>
          <cell r="K135">
            <v>20131.575000000001</v>
          </cell>
          <cell r="L135">
            <v>20131.575000000001</v>
          </cell>
          <cell r="M135">
            <v>20131.575000000001</v>
          </cell>
          <cell r="N135">
            <v>20131.575000000001</v>
          </cell>
          <cell r="O135">
            <v>20131.575000000001</v>
          </cell>
        </row>
        <row r="136">
          <cell r="A136">
            <v>20131.575000000001</v>
          </cell>
          <cell r="B136">
            <v>20131.575000000001</v>
          </cell>
          <cell r="C136">
            <v>20131.575000000001</v>
          </cell>
          <cell r="D136">
            <v>20131.575000000001</v>
          </cell>
          <cell r="E136">
            <v>20131.575000000001</v>
          </cell>
          <cell r="F136">
            <v>20131.575000000001</v>
          </cell>
          <cell r="G136">
            <v>20131.575000000001</v>
          </cell>
          <cell r="H136">
            <v>20131.575000000001</v>
          </cell>
          <cell r="I136">
            <v>20131.575000000001</v>
          </cell>
          <cell r="J136">
            <v>20131.575000000001</v>
          </cell>
          <cell r="K136">
            <v>20131.575000000001</v>
          </cell>
          <cell r="L136">
            <v>20131.575000000001</v>
          </cell>
          <cell r="M136">
            <v>20131.575000000001</v>
          </cell>
          <cell r="N136">
            <v>20131.575000000001</v>
          </cell>
          <cell r="O136">
            <v>20131.575000000001</v>
          </cell>
        </row>
        <row r="137">
          <cell r="A137">
            <v>20131.575000000001</v>
          </cell>
          <cell r="B137">
            <v>20131.575000000001</v>
          </cell>
          <cell r="C137">
            <v>20131.575000000001</v>
          </cell>
          <cell r="D137">
            <v>20131.575000000001</v>
          </cell>
          <cell r="E137">
            <v>20131.575000000001</v>
          </cell>
          <cell r="F137">
            <v>20131.575000000001</v>
          </cell>
          <cell r="G137">
            <v>20131.575000000001</v>
          </cell>
          <cell r="H137">
            <v>20131.575000000001</v>
          </cell>
          <cell r="I137">
            <v>20131.575000000001</v>
          </cell>
          <cell r="J137">
            <v>20131.575000000001</v>
          </cell>
          <cell r="K137">
            <v>20131.575000000001</v>
          </cell>
          <cell r="L137">
            <v>20131.575000000001</v>
          </cell>
          <cell r="M137">
            <v>20131.575000000001</v>
          </cell>
          <cell r="N137">
            <v>20131.575000000001</v>
          </cell>
          <cell r="O137">
            <v>20131.575000000001</v>
          </cell>
        </row>
        <row r="138">
          <cell r="A138">
            <v>20131.575000000001</v>
          </cell>
          <cell r="B138">
            <v>20131.575000000001</v>
          </cell>
          <cell r="C138">
            <v>20131.575000000001</v>
          </cell>
          <cell r="D138">
            <v>20131.575000000001</v>
          </cell>
          <cell r="E138">
            <v>20131.575000000001</v>
          </cell>
          <cell r="F138">
            <v>20131.575000000001</v>
          </cell>
          <cell r="G138">
            <v>20131.575000000001</v>
          </cell>
          <cell r="H138">
            <v>20131.575000000001</v>
          </cell>
          <cell r="I138">
            <v>20131.575000000001</v>
          </cell>
          <cell r="J138">
            <v>20131.575000000001</v>
          </cell>
          <cell r="K138">
            <v>20131.575000000001</v>
          </cell>
          <cell r="L138">
            <v>20131.575000000001</v>
          </cell>
          <cell r="M138">
            <v>20131.575000000001</v>
          </cell>
          <cell r="N138">
            <v>20131.575000000001</v>
          </cell>
          <cell r="O138">
            <v>20131.575000000001</v>
          </cell>
        </row>
        <row r="139">
          <cell r="A139">
            <v>20131.575000000001</v>
          </cell>
          <cell r="B139">
            <v>20131.575000000001</v>
          </cell>
          <cell r="C139">
            <v>20131.575000000001</v>
          </cell>
          <cell r="D139">
            <v>20131.575000000001</v>
          </cell>
          <cell r="E139">
            <v>20131.575000000001</v>
          </cell>
          <cell r="F139">
            <v>20131.575000000001</v>
          </cell>
          <cell r="G139">
            <v>20131.575000000001</v>
          </cell>
          <cell r="H139">
            <v>20131.575000000001</v>
          </cell>
          <cell r="I139">
            <v>20131.575000000001</v>
          </cell>
          <cell r="J139">
            <v>20131.575000000001</v>
          </cell>
          <cell r="K139">
            <v>20131.575000000001</v>
          </cell>
          <cell r="L139">
            <v>20131.575000000001</v>
          </cell>
          <cell r="M139">
            <v>20131.575000000001</v>
          </cell>
          <cell r="N139">
            <v>20131.575000000001</v>
          </cell>
          <cell r="O139">
            <v>20131.575000000001</v>
          </cell>
        </row>
        <row r="140">
          <cell r="A140">
            <v>20131.575000000001</v>
          </cell>
          <cell r="B140">
            <v>20131.575000000001</v>
          </cell>
          <cell r="C140">
            <v>20131.575000000001</v>
          </cell>
          <cell r="D140">
            <v>20131.575000000001</v>
          </cell>
          <cell r="E140">
            <v>20131.575000000001</v>
          </cell>
          <cell r="F140">
            <v>20131.575000000001</v>
          </cell>
          <cell r="G140">
            <v>20131.575000000001</v>
          </cell>
          <cell r="H140">
            <v>20131.575000000001</v>
          </cell>
          <cell r="I140">
            <v>20131.575000000001</v>
          </cell>
          <cell r="J140">
            <v>20131.575000000001</v>
          </cell>
          <cell r="K140">
            <v>20131.575000000001</v>
          </cell>
          <cell r="L140">
            <v>20131.575000000001</v>
          </cell>
          <cell r="M140">
            <v>20131.575000000001</v>
          </cell>
          <cell r="N140">
            <v>20131.575000000001</v>
          </cell>
          <cell r="O140">
            <v>20131.575000000001</v>
          </cell>
        </row>
        <row r="141">
          <cell r="A141">
            <v>20131.575000000001</v>
          </cell>
          <cell r="B141">
            <v>20131.575000000001</v>
          </cell>
          <cell r="C141">
            <v>20131.575000000001</v>
          </cell>
          <cell r="D141">
            <v>20131.575000000001</v>
          </cell>
          <cell r="E141">
            <v>20131.575000000001</v>
          </cell>
          <cell r="F141">
            <v>20131.575000000001</v>
          </cell>
          <cell r="G141">
            <v>20131.575000000001</v>
          </cell>
          <cell r="H141">
            <v>20131.575000000001</v>
          </cell>
          <cell r="I141">
            <v>20131.575000000001</v>
          </cell>
          <cell r="J141">
            <v>20131.575000000001</v>
          </cell>
          <cell r="K141">
            <v>20131.575000000001</v>
          </cell>
          <cell r="L141">
            <v>20131.575000000001</v>
          </cell>
          <cell r="M141">
            <v>20131.575000000001</v>
          </cell>
          <cell r="N141">
            <v>20131.575000000001</v>
          </cell>
          <cell r="O141">
            <v>20131.575000000001</v>
          </cell>
        </row>
        <row r="142">
          <cell r="A142">
            <v>20131.575000000001</v>
          </cell>
          <cell r="B142">
            <v>20131.575000000001</v>
          </cell>
          <cell r="C142">
            <v>20131.575000000001</v>
          </cell>
          <cell r="D142">
            <v>20131.575000000001</v>
          </cell>
          <cell r="E142">
            <v>20131.575000000001</v>
          </cell>
          <cell r="F142">
            <v>20131.575000000001</v>
          </cell>
          <cell r="G142">
            <v>20131.575000000001</v>
          </cell>
          <cell r="H142">
            <v>20131.575000000001</v>
          </cell>
          <cell r="I142">
            <v>20131.575000000001</v>
          </cell>
          <cell r="J142">
            <v>20131.575000000001</v>
          </cell>
          <cell r="K142">
            <v>20131.575000000001</v>
          </cell>
          <cell r="L142">
            <v>20131.575000000001</v>
          </cell>
          <cell r="M142">
            <v>20131.575000000001</v>
          </cell>
          <cell r="N142">
            <v>20131.575000000001</v>
          </cell>
          <cell r="O142">
            <v>20131.575000000001</v>
          </cell>
        </row>
        <row r="143">
          <cell r="A143">
            <v>20131.575000000001</v>
          </cell>
          <cell r="B143">
            <v>20131.575000000001</v>
          </cell>
          <cell r="C143">
            <v>20131.575000000001</v>
          </cell>
          <cell r="D143">
            <v>20131.575000000001</v>
          </cell>
          <cell r="E143">
            <v>20131.575000000001</v>
          </cell>
          <cell r="F143">
            <v>20131.575000000001</v>
          </cell>
          <cell r="G143">
            <v>20131.575000000001</v>
          </cell>
          <cell r="H143">
            <v>20131.575000000001</v>
          </cell>
          <cell r="I143">
            <v>20131.575000000001</v>
          </cell>
          <cell r="J143">
            <v>20131.575000000001</v>
          </cell>
          <cell r="K143">
            <v>20131.575000000001</v>
          </cell>
          <cell r="L143">
            <v>20131.575000000001</v>
          </cell>
          <cell r="M143">
            <v>20131.575000000001</v>
          </cell>
          <cell r="N143">
            <v>20131.575000000001</v>
          </cell>
          <cell r="O143">
            <v>20131.575000000001</v>
          </cell>
        </row>
        <row r="144">
          <cell r="A144">
            <v>20131.575000000001</v>
          </cell>
          <cell r="B144">
            <v>20131.575000000001</v>
          </cell>
          <cell r="C144">
            <v>20131.575000000001</v>
          </cell>
          <cell r="D144">
            <v>20131.575000000001</v>
          </cell>
          <cell r="E144">
            <v>20131.575000000001</v>
          </cell>
          <cell r="F144">
            <v>20131.575000000001</v>
          </cell>
          <cell r="G144">
            <v>20131.575000000001</v>
          </cell>
          <cell r="H144">
            <v>20131.575000000001</v>
          </cell>
          <cell r="I144">
            <v>20131.575000000001</v>
          </cell>
          <cell r="J144">
            <v>20131.575000000001</v>
          </cell>
          <cell r="K144">
            <v>20131.575000000001</v>
          </cell>
          <cell r="L144">
            <v>20131.575000000001</v>
          </cell>
          <cell r="M144">
            <v>20131.575000000001</v>
          </cell>
          <cell r="N144">
            <v>20131.575000000001</v>
          </cell>
          <cell r="O144">
            <v>20131.575000000001</v>
          </cell>
        </row>
        <row r="145">
          <cell r="A145">
            <v>20131.575000000001</v>
          </cell>
          <cell r="B145">
            <v>20131.575000000001</v>
          </cell>
          <cell r="C145">
            <v>20131.575000000001</v>
          </cell>
          <cell r="D145">
            <v>20131.575000000001</v>
          </cell>
          <cell r="E145">
            <v>20131.575000000001</v>
          </cell>
          <cell r="F145">
            <v>20131.575000000001</v>
          </cell>
          <cell r="G145">
            <v>20131.575000000001</v>
          </cell>
          <cell r="H145">
            <v>20131.575000000001</v>
          </cell>
          <cell r="I145">
            <v>20131.575000000001</v>
          </cell>
          <cell r="J145">
            <v>20131.575000000001</v>
          </cell>
          <cell r="K145">
            <v>20131.575000000001</v>
          </cell>
          <cell r="L145">
            <v>20131.575000000001</v>
          </cell>
          <cell r="M145">
            <v>20131.575000000001</v>
          </cell>
          <cell r="N145">
            <v>20131.575000000001</v>
          </cell>
          <cell r="O145">
            <v>20131.575000000001</v>
          </cell>
        </row>
        <row r="146">
          <cell r="A146">
            <v>20131.575000000001</v>
          </cell>
          <cell r="B146">
            <v>20131.575000000001</v>
          </cell>
          <cell r="C146">
            <v>20131.575000000001</v>
          </cell>
          <cell r="D146">
            <v>20131.575000000001</v>
          </cell>
          <cell r="E146">
            <v>20131.575000000001</v>
          </cell>
          <cell r="F146">
            <v>20131.575000000001</v>
          </cell>
          <cell r="G146">
            <v>20131.575000000001</v>
          </cell>
          <cell r="H146">
            <v>20131.575000000001</v>
          </cell>
          <cell r="I146">
            <v>20131.575000000001</v>
          </cell>
          <cell r="J146">
            <v>20131.575000000001</v>
          </cell>
          <cell r="K146">
            <v>20131.575000000001</v>
          </cell>
          <cell r="L146">
            <v>20131.575000000001</v>
          </cell>
          <cell r="M146">
            <v>20131.575000000001</v>
          </cell>
          <cell r="N146">
            <v>20131.575000000001</v>
          </cell>
          <cell r="O146">
            <v>20131.575000000001</v>
          </cell>
        </row>
        <row r="147">
          <cell r="A147">
            <v>20131.575000000001</v>
          </cell>
          <cell r="B147">
            <v>20131.575000000001</v>
          </cell>
          <cell r="C147">
            <v>20131.575000000001</v>
          </cell>
          <cell r="D147">
            <v>20131.575000000001</v>
          </cell>
          <cell r="E147">
            <v>20131.575000000001</v>
          </cell>
          <cell r="F147">
            <v>20131.575000000001</v>
          </cell>
          <cell r="G147">
            <v>20131.575000000001</v>
          </cell>
          <cell r="H147">
            <v>20131.575000000001</v>
          </cell>
          <cell r="I147">
            <v>20131.575000000001</v>
          </cell>
          <cell r="J147">
            <v>20131.575000000001</v>
          </cell>
          <cell r="K147">
            <v>20131.575000000001</v>
          </cell>
          <cell r="L147">
            <v>20131.575000000001</v>
          </cell>
          <cell r="M147">
            <v>20131.575000000001</v>
          </cell>
          <cell r="N147">
            <v>20131.575000000001</v>
          </cell>
          <cell r="O147">
            <v>20131.575000000001</v>
          </cell>
        </row>
        <row r="148">
          <cell r="A148">
            <v>20131.575000000001</v>
          </cell>
          <cell r="B148">
            <v>20131.575000000001</v>
          </cell>
          <cell r="C148">
            <v>20131.575000000001</v>
          </cell>
          <cell r="D148">
            <v>20131.575000000001</v>
          </cell>
          <cell r="E148">
            <v>20131.575000000001</v>
          </cell>
          <cell r="F148">
            <v>20131.575000000001</v>
          </cell>
          <cell r="G148">
            <v>20131.575000000001</v>
          </cell>
          <cell r="H148">
            <v>20131.575000000001</v>
          </cell>
          <cell r="I148">
            <v>20131.575000000001</v>
          </cell>
          <cell r="J148">
            <v>20131.575000000001</v>
          </cell>
          <cell r="K148">
            <v>20131.575000000001</v>
          </cell>
          <cell r="L148">
            <v>20131.575000000001</v>
          </cell>
          <cell r="M148">
            <v>20131.575000000001</v>
          </cell>
          <cell r="N148">
            <v>20131.575000000001</v>
          </cell>
          <cell r="O148">
            <v>20131.575000000001</v>
          </cell>
        </row>
        <row r="149">
          <cell r="A149">
            <v>20131.575000000001</v>
          </cell>
          <cell r="B149">
            <v>20131.575000000001</v>
          </cell>
          <cell r="C149">
            <v>20131.575000000001</v>
          </cell>
          <cell r="D149">
            <v>20131.575000000001</v>
          </cell>
          <cell r="E149">
            <v>20131.575000000001</v>
          </cell>
          <cell r="F149">
            <v>20131.575000000001</v>
          </cell>
          <cell r="G149">
            <v>20131.575000000001</v>
          </cell>
          <cell r="H149">
            <v>20131.575000000001</v>
          </cell>
          <cell r="I149">
            <v>20131.575000000001</v>
          </cell>
          <cell r="J149">
            <v>20131.575000000001</v>
          </cell>
          <cell r="K149">
            <v>20131.575000000001</v>
          </cell>
          <cell r="L149">
            <v>20131.575000000001</v>
          </cell>
          <cell r="M149">
            <v>20131.575000000001</v>
          </cell>
          <cell r="N149">
            <v>20131.575000000001</v>
          </cell>
          <cell r="O149">
            <v>20131.575000000001</v>
          </cell>
        </row>
        <row r="150">
          <cell r="A150">
            <v>20131.575000000001</v>
          </cell>
          <cell r="B150">
            <v>20131.575000000001</v>
          </cell>
          <cell r="C150">
            <v>20131.575000000001</v>
          </cell>
          <cell r="D150">
            <v>20131.575000000001</v>
          </cell>
          <cell r="E150">
            <v>20131.575000000001</v>
          </cell>
          <cell r="F150">
            <v>20131.575000000001</v>
          </cell>
          <cell r="G150">
            <v>20131.575000000001</v>
          </cell>
          <cell r="H150">
            <v>20131.575000000001</v>
          </cell>
          <cell r="I150">
            <v>20131.575000000001</v>
          </cell>
          <cell r="J150">
            <v>20131.575000000001</v>
          </cell>
          <cell r="K150">
            <v>20131.575000000001</v>
          </cell>
          <cell r="L150">
            <v>20131.575000000001</v>
          </cell>
          <cell r="M150">
            <v>20131.575000000001</v>
          </cell>
          <cell r="N150">
            <v>20131.575000000001</v>
          </cell>
          <cell r="O150">
            <v>20131.575000000001</v>
          </cell>
        </row>
        <row r="151">
          <cell r="A151">
            <v>20131.575000000001</v>
          </cell>
          <cell r="B151">
            <v>20131.575000000001</v>
          </cell>
          <cell r="C151">
            <v>20131.575000000001</v>
          </cell>
          <cell r="D151">
            <v>20131.575000000001</v>
          </cell>
          <cell r="E151">
            <v>20131.575000000001</v>
          </cell>
          <cell r="F151">
            <v>20131.575000000001</v>
          </cell>
          <cell r="G151">
            <v>20131.575000000001</v>
          </cell>
          <cell r="H151">
            <v>20131.575000000001</v>
          </cell>
          <cell r="I151">
            <v>20131.575000000001</v>
          </cell>
          <cell r="J151">
            <v>20131.575000000001</v>
          </cell>
          <cell r="K151">
            <v>20131.575000000001</v>
          </cell>
          <cell r="L151">
            <v>20131.575000000001</v>
          </cell>
          <cell r="M151">
            <v>20131.575000000001</v>
          </cell>
          <cell r="N151">
            <v>20131.575000000001</v>
          </cell>
          <cell r="O151">
            <v>20131.575000000001</v>
          </cell>
        </row>
        <row r="152">
          <cell r="A152">
            <v>20131.575000000001</v>
          </cell>
          <cell r="B152">
            <v>20131.575000000001</v>
          </cell>
          <cell r="C152">
            <v>20131.575000000001</v>
          </cell>
          <cell r="D152">
            <v>20131.575000000001</v>
          </cell>
          <cell r="E152">
            <v>20131.575000000001</v>
          </cell>
          <cell r="F152">
            <v>20131.575000000001</v>
          </cell>
          <cell r="G152">
            <v>20131.575000000001</v>
          </cell>
          <cell r="H152">
            <v>20131.575000000001</v>
          </cell>
          <cell r="I152">
            <v>20131.575000000001</v>
          </cell>
          <cell r="J152">
            <v>20131.575000000001</v>
          </cell>
          <cell r="K152">
            <v>20131.575000000001</v>
          </cell>
          <cell r="L152">
            <v>20131.575000000001</v>
          </cell>
          <cell r="M152">
            <v>20131.575000000001</v>
          </cell>
          <cell r="N152">
            <v>20131.575000000001</v>
          </cell>
          <cell r="O152">
            <v>20131.575000000001</v>
          </cell>
        </row>
        <row r="153">
          <cell r="A153">
            <v>20131.575000000001</v>
          </cell>
          <cell r="B153">
            <v>20131.575000000001</v>
          </cell>
          <cell r="C153">
            <v>20131.575000000001</v>
          </cell>
          <cell r="D153">
            <v>20131.575000000001</v>
          </cell>
          <cell r="E153">
            <v>20131.575000000001</v>
          </cell>
          <cell r="F153">
            <v>20131.575000000001</v>
          </cell>
          <cell r="G153">
            <v>20131.575000000001</v>
          </cell>
          <cell r="H153">
            <v>20131.575000000001</v>
          </cell>
          <cell r="I153">
            <v>20131.575000000001</v>
          </cell>
          <cell r="J153">
            <v>20131.575000000001</v>
          </cell>
          <cell r="K153">
            <v>20131.575000000001</v>
          </cell>
          <cell r="L153">
            <v>20131.575000000001</v>
          </cell>
          <cell r="M153">
            <v>20131.575000000001</v>
          </cell>
          <cell r="N153">
            <v>20131.575000000001</v>
          </cell>
          <cell r="O153">
            <v>20131.575000000001</v>
          </cell>
        </row>
        <row r="154">
          <cell r="A154">
            <v>20131.575000000001</v>
          </cell>
          <cell r="B154">
            <v>20131.575000000001</v>
          </cell>
          <cell r="C154">
            <v>20131.575000000001</v>
          </cell>
          <cell r="D154">
            <v>20131.575000000001</v>
          </cell>
          <cell r="E154">
            <v>20131.575000000001</v>
          </cell>
          <cell r="F154">
            <v>20131.575000000001</v>
          </cell>
          <cell r="G154">
            <v>20131.575000000001</v>
          </cell>
          <cell r="H154">
            <v>20131.575000000001</v>
          </cell>
          <cell r="I154">
            <v>20131.575000000001</v>
          </cell>
          <cell r="J154">
            <v>20131.575000000001</v>
          </cell>
          <cell r="K154">
            <v>20131.575000000001</v>
          </cell>
          <cell r="L154">
            <v>20131.575000000001</v>
          </cell>
          <cell r="M154">
            <v>20131.575000000001</v>
          </cell>
          <cell r="N154">
            <v>20131.575000000001</v>
          </cell>
          <cell r="O154">
            <v>20131.575000000001</v>
          </cell>
        </row>
        <row r="155">
          <cell r="A155">
            <v>20131.575000000001</v>
          </cell>
          <cell r="B155">
            <v>20131.575000000001</v>
          </cell>
          <cell r="C155">
            <v>20131.575000000001</v>
          </cell>
          <cell r="D155">
            <v>20131.575000000001</v>
          </cell>
          <cell r="E155">
            <v>20131.575000000001</v>
          </cell>
          <cell r="F155">
            <v>20131.575000000001</v>
          </cell>
          <cell r="G155">
            <v>20131.575000000001</v>
          </cell>
          <cell r="H155">
            <v>20131.575000000001</v>
          </cell>
          <cell r="I155">
            <v>20131.575000000001</v>
          </cell>
          <cell r="J155">
            <v>20131.575000000001</v>
          </cell>
          <cell r="K155">
            <v>20131.575000000001</v>
          </cell>
          <cell r="L155">
            <v>20131.575000000001</v>
          </cell>
          <cell r="M155">
            <v>20131.575000000001</v>
          </cell>
          <cell r="N155">
            <v>20131.575000000001</v>
          </cell>
          <cell r="O155">
            <v>20131.575000000001</v>
          </cell>
        </row>
        <row r="156">
          <cell r="A156">
            <v>20131.575000000001</v>
          </cell>
          <cell r="B156">
            <v>20131.575000000001</v>
          </cell>
          <cell r="C156">
            <v>20131.575000000001</v>
          </cell>
          <cell r="D156">
            <v>20131.575000000001</v>
          </cell>
          <cell r="E156">
            <v>20131.575000000001</v>
          </cell>
          <cell r="F156">
            <v>20131.575000000001</v>
          </cell>
          <cell r="G156">
            <v>20131.575000000001</v>
          </cell>
          <cell r="H156">
            <v>20131.575000000001</v>
          </cell>
          <cell r="I156">
            <v>20131.575000000001</v>
          </cell>
          <cell r="J156">
            <v>20131.575000000001</v>
          </cell>
          <cell r="K156">
            <v>20131.575000000001</v>
          </cell>
          <cell r="L156">
            <v>20131.575000000001</v>
          </cell>
          <cell r="M156">
            <v>20131.575000000001</v>
          </cell>
          <cell r="N156">
            <v>20131.575000000001</v>
          </cell>
          <cell r="O156">
            <v>20131.575000000001</v>
          </cell>
        </row>
        <row r="157">
          <cell r="A157">
            <v>20131.575000000001</v>
          </cell>
          <cell r="B157">
            <v>20131.575000000001</v>
          </cell>
          <cell r="C157">
            <v>20131.575000000001</v>
          </cell>
          <cell r="D157">
            <v>20131.575000000001</v>
          </cell>
          <cell r="E157">
            <v>20131.575000000001</v>
          </cell>
          <cell r="F157">
            <v>20131.575000000001</v>
          </cell>
          <cell r="G157">
            <v>20131.575000000001</v>
          </cell>
          <cell r="H157">
            <v>20131.575000000001</v>
          </cell>
          <cell r="I157">
            <v>20131.575000000001</v>
          </cell>
          <cell r="J157">
            <v>20131.575000000001</v>
          </cell>
          <cell r="K157">
            <v>20131.575000000001</v>
          </cell>
          <cell r="L157">
            <v>20131.575000000001</v>
          </cell>
          <cell r="M157">
            <v>20131.575000000001</v>
          </cell>
          <cell r="N157">
            <v>20131.575000000001</v>
          </cell>
          <cell r="O157">
            <v>20131.575000000001</v>
          </cell>
        </row>
        <row r="158">
          <cell r="A158">
            <v>20131.575000000001</v>
          </cell>
          <cell r="B158">
            <v>20131.575000000001</v>
          </cell>
          <cell r="C158">
            <v>20131.575000000001</v>
          </cell>
          <cell r="D158">
            <v>20131.575000000001</v>
          </cell>
          <cell r="E158">
            <v>20131.575000000001</v>
          </cell>
          <cell r="F158">
            <v>20131.575000000001</v>
          </cell>
          <cell r="G158">
            <v>20131.575000000001</v>
          </cell>
          <cell r="H158">
            <v>20131.575000000001</v>
          </cell>
          <cell r="I158">
            <v>20131.575000000001</v>
          </cell>
          <cell r="J158">
            <v>20131.575000000001</v>
          </cell>
          <cell r="K158">
            <v>20131.575000000001</v>
          </cell>
          <cell r="L158">
            <v>20131.575000000001</v>
          </cell>
          <cell r="M158">
            <v>20131.575000000001</v>
          </cell>
          <cell r="N158">
            <v>20131.575000000001</v>
          </cell>
          <cell r="O158">
            <v>20131.575000000001</v>
          </cell>
        </row>
        <row r="159">
          <cell r="A159">
            <v>20131.575000000001</v>
          </cell>
          <cell r="B159">
            <v>20131.575000000001</v>
          </cell>
          <cell r="C159">
            <v>20131.575000000001</v>
          </cell>
          <cell r="D159">
            <v>20131.575000000001</v>
          </cell>
          <cell r="E159">
            <v>20131.575000000001</v>
          </cell>
          <cell r="F159">
            <v>20131.575000000001</v>
          </cell>
          <cell r="G159">
            <v>20131.575000000001</v>
          </cell>
          <cell r="H159">
            <v>20131.575000000001</v>
          </cell>
          <cell r="I159">
            <v>20131.575000000001</v>
          </cell>
          <cell r="J159">
            <v>20131.575000000001</v>
          </cell>
          <cell r="K159">
            <v>20131.575000000001</v>
          </cell>
          <cell r="L159">
            <v>20131.575000000001</v>
          </cell>
          <cell r="M159">
            <v>20131.575000000001</v>
          </cell>
          <cell r="N159">
            <v>20131.575000000001</v>
          </cell>
          <cell r="O159">
            <v>20131.575000000001</v>
          </cell>
        </row>
        <row r="160">
          <cell r="A160">
            <v>20131.575000000001</v>
          </cell>
          <cell r="B160">
            <v>20131.575000000001</v>
          </cell>
          <cell r="C160">
            <v>20131.575000000001</v>
          </cell>
          <cell r="D160">
            <v>20131.575000000001</v>
          </cell>
          <cell r="E160">
            <v>20131.575000000001</v>
          </cell>
          <cell r="F160">
            <v>20131.575000000001</v>
          </cell>
          <cell r="G160">
            <v>20131.575000000001</v>
          </cell>
          <cell r="H160">
            <v>20131.575000000001</v>
          </cell>
          <cell r="I160">
            <v>20131.575000000001</v>
          </cell>
          <cell r="J160">
            <v>20131.575000000001</v>
          </cell>
          <cell r="K160">
            <v>20131.575000000001</v>
          </cell>
          <cell r="L160">
            <v>20131.575000000001</v>
          </cell>
          <cell r="M160">
            <v>20131.575000000001</v>
          </cell>
          <cell r="N160">
            <v>20131.575000000001</v>
          </cell>
          <cell r="O160">
            <v>20131.575000000001</v>
          </cell>
        </row>
        <row r="161">
          <cell r="A161">
            <v>20131.575000000001</v>
          </cell>
          <cell r="B161">
            <v>20131.575000000001</v>
          </cell>
          <cell r="C161">
            <v>20131.575000000001</v>
          </cell>
          <cell r="D161">
            <v>20131.575000000001</v>
          </cell>
          <cell r="E161">
            <v>20131.575000000001</v>
          </cell>
          <cell r="F161">
            <v>20131.575000000001</v>
          </cell>
          <cell r="G161">
            <v>20131.575000000001</v>
          </cell>
          <cell r="H161">
            <v>20131.575000000001</v>
          </cell>
          <cell r="I161">
            <v>20131.575000000001</v>
          </cell>
          <cell r="J161">
            <v>20131.575000000001</v>
          </cell>
          <cell r="K161">
            <v>20131.575000000001</v>
          </cell>
          <cell r="L161">
            <v>20131.575000000001</v>
          </cell>
          <cell r="M161">
            <v>20131.575000000001</v>
          </cell>
          <cell r="N161">
            <v>20131.575000000001</v>
          </cell>
          <cell r="O161">
            <v>20131.575000000001</v>
          </cell>
        </row>
        <row r="162">
          <cell r="A162">
            <v>20131.575000000001</v>
          </cell>
          <cell r="B162">
            <v>20131.575000000001</v>
          </cell>
          <cell r="C162">
            <v>20131.575000000001</v>
          </cell>
          <cell r="D162">
            <v>20131.575000000001</v>
          </cell>
          <cell r="E162">
            <v>20131.575000000001</v>
          </cell>
          <cell r="F162">
            <v>20131.575000000001</v>
          </cell>
          <cell r="G162">
            <v>20131.575000000001</v>
          </cell>
          <cell r="H162">
            <v>20131.575000000001</v>
          </cell>
          <cell r="I162">
            <v>20131.575000000001</v>
          </cell>
          <cell r="J162">
            <v>20131.575000000001</v>
          </cell>
          <cell r="K162">
            <v>20131.575000000001</v>
          </cell>
          <cell r="L162">
            <v>20131.575000000001</v>
          </cell>
          <cell r="M162">
            <v>20131.575000000001</v>
          </cell>
          <cell r="N162">
            <v>20131.575000000001</v>
          </cell>
          <cell r="O162">
            <v>20131.575000000001</v>
          </cell>
        </row>
        <row r="163">
          <cell r="A163">
            <v>20131.575000000001</v>
          </cell>
          <cell r="B163">
            <v>20131.575000000001</v>
          </cell>
          <cell r="C163">
            <v>20131.575000000001</v>
          </cell>
          <cell r="D163">
            <v>20131.575000000001</v>
          </cell>
          <cell r="E163">
            <v>20131.575000000001</v>
          </cell>
          <cell r="F163">
            <v>20131.575000000001</v>
          </cell>
          <cell r="G163">
            <v>20131.575000000001</v>
          </cell>
          <cell r="H163">
            <v>20131.575000000001</v>
          </cell>
          <cell r="I163">
            <v>20131.575000000001</v>
          </cell>
          <cell r="J163">
            <v>20131.575000000001</v>
          </cell>
          <cell r="K163">
            <v>20131.575000000001</v>
          </cell>
          <cell r="L163">
            <v>20131.575000000001</v>
          </cell>
          <cell r="M163">
            <v>20131.575000000001</v>
          </cell>
          <cell r="N163">
            <v>20131.575000000001</v>
          </cell>
          <cell r="O163">
            <v>20131.575000000001</v>
          </cell>
        </row>
        <row r="164">
          <cell r="A164">
            <v>20131.575000000001</v>
          </cell>
          <cell r="B164">
            <v>20131.575000000001</v>
          </cell>
          <cell r="C164">
            <v>20131.575000000001</v>
          </cell>
          <cell r="D164">
            <v>20131.575000000001</v>
          </cell>
          <cell r="E164">
            <v>20131.575000000001</v>
          </cell>
          <cell r="F164">
            <v>20131.575000000001</v>
          </cell>
          <cell r="G164">
            <v>20131.575000000001</v>
          </cell>
          <cell r="H164">
            <v>20131.575000000001</v>
          </cell>
          <cell r="I164">
            <v>20131.575000000001</v>
          </cell>
          <cell r="J164">
            <v>20131.575000000001</v>
          </cell>
          <cell r="K164">
            <v>20131.575000000001</v>
          </cell>
          <cell r="L164">
            <v>20131.575000000001</v>
          </cell>
          <cell r="M164">
            <v>20131.575000000001</v>
          </cell>
          <cell r="N164">
            <v>20131.575000000001</v>
          </cell>
          <cell r="O164">
            <v>20131.575000000001</v>
          </cell>
        </row>
        <row r="165">
          <cell r="A165">
            <v>20131.575000000001</v>
          </cell>
          <cell r="B165">
            <v>20131.575000000001</v>
          </cell>
          <cell r="C165">
            <v>20131.575000000001</v>
          </cell>
          <cell r="D165">
            <v>20131.575000000001</v>
          </cell>
          <cell r="E165">
            <v>20131.575000000001</v>
          </cell>
          <cell r="F165">
            <v>20131.575000000001</v>
          </cell>
          <cell r="G165">
            <v>20131.575000000001</v>
          </cell>
          <cell r="H165">
            <v>20131.575000000001</v>
          </cell>
          <cell r="I165">
            <v>20131.575000000001</v>
          </cell>
          <cell r="J165">
            <v>20131.575000000001</v>
          </cell>
          <cell r="K165">
            <v>20131.575000000001</v>
          </cell>
          <cell r="L165">
            <v>20131.575000000001</v>
          </cell>
          <cell r="M165">
            <v>20131.575000000001</v>
          </cell>
          <cell r="N165">
            <v>20131.575000000001</v>
          </cell>
          <cell r="O165">
            <v>20131.575000000001</v>
          </cell>
        </row>
        <row r="166">
          <cell r="A166">
            <v>20131.575000000001</v>
          </cell>
          <cell r="B166">
            <v>20131.575000000001</v>
          </cell>
          <cell r="C166">
            <v>20131.575000000001</v>
          </cell>
          <cell r="D166">
            <v>20131.575000000001</v>
          </cell>
          <cell r="E166">
            <v>20131.575000000001</v>
          </cell>
          <cell r="F166">
            <v>20131.575000000001</v>
          </cell>
          <cell r="G166">
            <v>20131.575000000001</v>
          </cell>
          <cell r="H166">
            <v>20131.575000000001</v>
          </cell>
          <cell r="I166">
            <v>20131.575000000001</v>
          </cell>
          <cell r="J166">
            <v>20131.575000000001</v>
          </cell>
          <cell r="K166">
            <v>20131.575000000001</v>
          </cell>
          <cell r="L166">
            <v>20131.575000000001</v>
          </cell>
          <cell r="M166">
            <v>20131.575000000001</v>
          </cell>
          <cell r="N166">
            <v>20131.575000000001</v>
          </cell>
          <cell r="O166">
            <v>20131.575000000001</v>
          </cell>
        </row>
        <row r="167">
          <cell r="A167">
            <v>20131.575000000001</v>
          </cell>
          <cell r="B167">
            <v>20131.575000000001</v>
          </cell>
          <cell r="C167">
            <v>20131.575000000001</v>
          </cell>
          <cell r="D167">
            <v>20131.575000000001</v>
          </cell>
          <cell r="E167">
            <v>20131.575000000001</v>
          </cell>
          <cell r="F167">
            <v>20131.575000000001</v>
          </cell>
          <cell r="G167">
            <v>20131.575000000001</v>
          </cell>
          <cell r="H167">
            <v>20131.575000000001</v>
          </cell>
          <cell r="I167">
            <v>20131.575000000001</v>
          </cell>
          <cell r="J167">
            <v>20131.575000000001</v>
          </cell>
          <cell r="K167">
            <v>20131.575000000001</v>
          </cell>
          <cell r="L167">
            <v>20131.575000000001</v>
          </cell>
          <cell r="M167">
            <v>20131.575000000001</v>
          </cell>
          <cell r="N167">
            <v>20131.575000000001</v>
          </cell>
          <cell r="O167">
            <v>20131.575000000001</v>
          </cell>
        </row>
        <row r="168">
          <cell r="A168">
            <v>20131.575000000001</v>
          </cell>
          <cell r="B168">
            <v>20131.575000000001</v>
          </cell>
          <cell r="C168">
            <v>20131.575000000001</v>
          </cell>
          <cell r="D168">
            <v>20131.575000000001</v>
          </cell>
          <cell r="E168">
            <v>20131.575000000001</v>
          </cell>
          <cell r="F168">
            <v>20131.575000000001</v>
          </cell>
          <cell r="G168">
            <v>20131.575000000001</v>
          </cell>
          <cell r="H168">
            <v>20131.575000000001</v>
          </cell>
          <cell r="I168">
            <v>20131.575000000001</v>
          </cell>
          <cell r="J168">
            <v>20131.575000000001</v>
          </cell>
          <cell r="K168">
            <v>20131.575000000001</v>
          </cell>
          <cell r="L168">
            <v>20131.575000000001</v>
          </cell>
          <cell r="M168">
            <v>20131.575000000001</v>
          </cell>
          <cell r="N168">
            <v>20131.575000000001</v>
          </cell>
          <cell r="O168">
            <v>20131.575000000001</v>
          </cell>
        </row>
        <row r="169">
          <cell r="A169">
            <v>20131.575000000001</v>
          </cell>
          <cell r="B169">
            <v>20131.575000000001</v>
          </cell>
          <cell r="C169">
            <v>20131.575000000001</v>
          </cell>
          <cell r="D169">
            <v>20131.575000000001</v>
          </cell>
          <cell r="E169">
            <v>20131.575000000001</v>
          </cell>
          <cell r="F169">
            <v>20131.575000000001</v>
          </cell>
          <cell r="G169">
            <v>20131.575000000001</v>
          </cell>
          <cell r="H169">
            <v>20131.575000000001</v>
          </cell>
          <cell r="I169">
            <v>20131.575000000001</v>
          </cell>
          <cell r="J169">
            <v>20131.575000000001</v>
          </cell>
          <cell r="K169">
            <v>20131.575000000001</v>
          </cell>
          <cell r="L169">
            <v>20131.575000000001</v>
          </cell>
          <cell r="M169">
            <v>20131.575000000001</v>
          </cell>
          <cell r="N169">
            <v>20131.575000000001</v>
          </cell>
          <cell r="O169">
            <v>20131.575000000001</v>
          </cell>
        </row>
        <row r="170">
          <cell r="A170">
            <v>20131.575000000001</v>
          </cell>
          <cell r="B170">
            <v>20131.575000000001</v>
          </cell>
          <cell r="C170">
            <v>20131.575000000001</v>
          </cell>
          <cell r="D170">
            <v>20131.575000000001</v>
          </cell>
          <cell r="E170">
            <v>20131.575000000001</v>
          </cell>
          <cell r="F170">
            <v>20131.575000000001</v>
          </cell>
          <cell r="G170">
            <v>20131.575000000001</v>
          </cell>
          <cell r="H170">
            <v>20131.575000000001</v>
          </cell>
          <cell r="I170">
            <v>20131.575000000001</v>
          </cell>
          <cell r="J170">
            <v>20131.575000000001</v>
          </cell>
          <cell r="K170">
            <v>20131.575000000001</v>
          </cell>
          <cell r="L170">
            <v>20131.575000000001</v>
          </cell>
          <cell r="M170">
            <v>20131.575000000001</v>
          </cell>
          <cell r="N170">
            <v>20131.575000000001</v>
          </cell>
          <cell r="O170">
            <v>20131.575000000001</v>
          </cell>
        </row>
        <row r="171">
          <cell r="A171">
            <v>20131.575000000001</v>
          </cell>
          <cell r="B171">
            <v>20131.575000000001</v>
          </cell>
          <cell r="C171">
            <v>20131.575000000001</v>
          </cell>
          <cell r="D171">
            <v>20131.575000000001</v>
          </cell>
          <cell r="E171">
            <v>20131.575000000001</v>
          </cell>
          <cell r="F171">
            <v>20131.575000000001</v>
          </cell>
          <cell r="G171">
            <v>20131.575000000001</v>
          </cell>
          <cell r="H171">
            <v>20131.575000000001</v>
          </cell>
          <cell r="I171">
            <v>20131.575000000001</v>
          </cell>
          <cell r="J171">
            <v>20131.575000000001</v>
          </cell>
          <cell r="K171">
            <v>20131.575000000001</v>
          </cell>
          <cell r="L171">
            <v>20131.575000000001</v>
          </cell>
          <cell r="M171">
            <v>20131.575000000001</v>
          </cell>
          <cell r="N171">
            <v>20131.575000000001</v>
          </cell>
          <cell r="O171">
            <v>20131.575000000001</v>
          </cell>
        </row>
        <row r="172">
          <cell r="A172">
            <v>20131.575000000001</v>
          </cell>
          <cell r="B172">
            <v>20131.575000000001</v>
          </cell>
          <cell r="C172">
            <v>20131.575000000001</v>
          </cell>
          <cell r="D172">
            <v>20131.575000000001</v>
          </cell>
          <cell r="E172">
            <v>20131.575000000001</v>
          </cell>
          <cell r="F172">
            <v>20131.575000000001</v>
          </cell>
          <cell r="G172">
            <v>20131.575000000001</v>
          </cell>
          <cell r="H172">
            <v>20131.575000000001</v>
          </cell>
          <cell r="I172">
            <v>20131.575000000001</v>
          </cell>
          <cell r="J172">
            <v>20131.575000000001</v>
          </cell>
          <cell r="K172">
            <v>20131.575000000001</v>
          </cell>
          <cell r="L172">
            <v>20131.575000000001</v>
          </cell>
          <cell r="M172">
            <v>20131.575000000001</v>
          </cell>
          <cell r="N172">
            <v>20131.575000000001</v>
          </cell>
          <cell r="O172">
            <v>20131.575000000001</v>
          </cell>
        </row>
        <row r="173">
          <cell r="A173">
            <v>20131.575000000001</v>
          </cell>
          <cell r="B173">
            <v>20131.575000000001</v>
          </cell>
          <cell r="C173">
            <v>20131.575000000001</v>
          </cell>
          <cell r="D173">
            <v>20131.575000000001</v>
          </cell>
          <cell r="E173">
            <v>20131.575000000001</v>
          </cell>
          <cell r="F173">
            <v>20131.575000000001</v>
          </cell>
          <cell r="G173">
            <v>20131.575000000001</v>
          </cell>
          <cell r="H173">
            <v>20131.575000000001</v>
          </cell>
          <cell r="I173">
            <v>20131.575000000001</v>
          </cell>
          <cell r="J173">
            <v>20131.575000000001</v>
          </cell>
          <cell r="K173">
            <v>20131.575000000001</v>
          </cell>
          <cell r="L173">
            <v>20131.575000000001</v>
          </cell>
          <cell r="M173">
            <v>20131.575000000001</v>
          </cell>
          <cell r="N173">
            <v>20131.575000000001</v>
          </cell>
          <cell r="O173">
            <v>20131.575000000001</v>
          </cell>
        </row>
        <row r="174">
          <cell r="A174">
            <v>20131.575000000001</v>
          </cell>
          <cell r="B174">
            <v>20131.575000000001</v>
          </cell>
          <cell r="C174">
            <v>20131.575000000001</v>
          </cell>
          <cell r="D174">
            <v>20131.575000000001</v>
          </cell>
          <cell r="E174">
            <v>20131.575000000001</v>
          </cell>
          <cell r="F174">
            <v>20131.575000000001</v>
          </cell>
          <cell r="G174">
            <v>20131.575000000001</v>
          </cell>
          <cell r="H174">
            <v>20131.575000000001</v>
          </cell>
          <cell r="I174">
            <v>20131.575000000001</v>
          </cell>
          <cell r="J174">
            <v>20131.575000000001</v>
          </cell>
          <cell r="K174">
            <v>20131.575000000001</v>
          </cell>
          <cell r="L174">
            <v>20131.575000000001</v>
          </cell>
          <cell r="M174">
            <v>20131.575000000001</v>
          </cell>
          <cell r="N174">
            <v>20131.575000000001</v>
          </cell>
          <cell r="O174">
            <v>20131.575000000001</v>
          </cell>
        </row>
        <row r="175">
          <cell r="A175">
            <v>20131.575000000001</v>
          </cell>
          <cell r="B175">
            <v>20131.575000000001</v>
          </cell>
          <cell r="C175">
            <v>20131.575000000001</v>
          </cell>
          <cell r="D175">
            <v>20131.575000000001</v>
          </cell>
          <cell r="E175">
            <v>20131.575000000001</v>
          </cell>
          <cell r="F175">
            <v>20131.575000000001</v>
          </cell>
          <cell r="G175">
            <v>20131.575000000001</v>
          </cell>
          <cell r="H175">
            <v>20131.575000000001</v>
          </cell>
          <cell r="I175">
            <v>20131.575000000001</v>
          </cell>
          <cell r="J175">
            <v>20131.575000000001</v>
          </cell>
          <cell r="K175">
            <v>20131.575000000001</v>
          </cell>
          <cell r="L175">
            <v>20131.575000000001</v>
          </cell>
          <cell r="M175">
            <v>20131.575000000001</v>
          </cell>
          <cell r="N175">
            <v>20131.575000000001</v>
          </cell>
          <cell r="O175">
            <v>20131.575000000001</v>
          </cell>
        </row>
        <row r="176">
          <cell r="A176">
            <v>20131.575000000001</v>
          </cell>
          <cell r="B176">
            <v>20131.575000000001</v>
          </cell>
          <cell r="C176">
            <v>20131.575000000001</v>
          </cell>
          <cell r="D176">
            <v>20131.575000000001</v>
          </cell>
          <cell r="E176">
            <v>20131.575000000001</v>
          </cell>
          <cell r="F176">
            <v>20131.575000000001</v>
          </cell>
          <cell r="G176">
            <v>20131.575000000001</v>
          </cell>
          <cell r="H176">
            <v>20131.575000000001</v>
          </cell>
          <cell r="I176">
            <v>20131.575000000001</v>
          </cell>
          <cell r="J176">
            <v>20131.575000000001</v>
          </cell>
          <cell r="K176">
            <v>20131.575000000001</v>
          </cell>
          <cell r="L176">
            <v>20131.575000000001</v>
          </cell>
          <cell r="M176">
            <v>20131.575000000001</v>
          </cell>
          <cell r="N176">
            <v>20131.575000000001</v>
          </cell>
          <cell r="O176">
            <v>20131.575000000001</v>
          </cell>
        </row>
        <row r="177">
          <cell r="A177">
            <v>20131.575000000001</v>
          </cell>
          <cell r="B177">
            <v>20131.575000000001</v>
          </cell>
          <cell r="C177">
            <v>20131.575000000001</v>
          </cell>
          <cell r="D177">
            <v>20131.575000000001</v>
          </cell>
          <cell r="E177">
            <v>20131.575000000001</v>
          </cell>
          <cell r="F177">
            <v>20131.575000000001</v>
          </cell>
          <cell r="G177">
            <v>20131.575000000001</v>
          </cell>
          <cell r="H177">
            <v>20131.575000000001</v>
          </cell>
          <cell r="I177">
            <v>20131.575000000001</v>
          </cell>
          <cell r="J177">
            <v>20131.575000000001</v>
          </cell>
          <cell r="K177">
            <v>20131.575000000001</v>
          </cell>
          <cell r="L177">
            <v>20131.575000000001</v>
          </cell>
          <cell r="M177">
            <v>20131.575000000001</v>
          </cell>
          <cell r="N177">
            <v>20131.575000000001</v>
          </cell>
          <cell r="O177">
            <v>20131.575000000001</v>
          </cell>
        </row>
        <row r="178">
          <cell r="A178">
            <v>20131.575000000001</v>
          </cell>
          <cell r="B178">
            <v>20131.575000000001</v>
          </cell>
          <cell r="C178">
            <v>20131.575000000001</v>
          </cell>
          <cell r="D178">
            <v>20131.575000000001</v>
          </cell>
          <cell r="E178">
            <v>20131.575000000001</v>
          </cell>
          <cell r="F178">
            <v>20131.575000000001</v>
          </cell>
          <cell r="G178">
            <v>20131.575000000001</v>
          </cell>
          <cell r="H178">
            <v>20131.575000000001</v>
          </cell>
          <cell r="I178">
            <v>20131.575000000001</v>
          </cell>
          <cell r="J178">
            <v>20131.575000000001</v>
          </cell>
          <cell r="K178">
            <v>20131.575000000001</v>
          </cell>
          <cell r="L178">
            <v>20131.575000000001</v>
          </cell>
          <cell r="M178">
            <v>20131.575000000001</v>
          </cell>
          <cell r="N178">
            <v>20131.575000000001</v>
          </cell>
          <cell r="O178">
            <v>20131.575000000001</v>
          </cell>
        </row>
        <row r="179">
          <cell r="A179">
            <v>20131.575000000001</v>
          </cell>
          <cell r="B179">
            <v>20131.575000000001</v>
          </cell>
          <cell r="C179">
            <v>20131.575000000001</v>
          </cell>
          <cell r="D179">
            <v>20131.575000000001</v>
          </cell>
          <cell r="E179">
            <v>20131.575000000001</v>
          </cell>
          <cell r="F179">
            <v>20131.575000000001</v>
          </cell>
          <cell r="G179">
            <v>20131.575000000001</v>
          </cell>
          <cell r="H179">
            <v>20131.575000000001</v>
          </cell>
          <cell r="I179">
            <v>20131.575000000001</v>
          </cell>
          <cell r="J179">
            <v>20131.575000000001</v>
          </cell>
          <cell r="K179">
            <v>20131.575000000001</v>
          </cell>
          <cell r="L179">
            <v>20131.575000000001</v>
          </cell>
          <cell r="M179">
            <v>20131.575000000001</v>
          </cell>
          <cell r="N179">
            <v>20131.575000000001</v>
          </cell>
          <cell r="O179">
            <v>20131.575000000001</v>
          </cell>
        </row>
        <row r="180">
          <cell r="A180">
            <v>20131.575000000001</v>
          </cell>
          <cell r="B180">
            <v>20131.575000000001</v>
          </cell>
          <cell r="C180">
            <v>20131.575000000001</v>
          </cell>
          <cell r="D180">
            <v>20131.575000000001</v>
          </cell>
          <cell r="E180">
            <v>20131.575000000001</v>
          </cell>
          <cell r="F180">
            <v>20131.575000000001</v>
          </cell>
          <cell r="G180">
            <v>20131.575000000001</v>
          </cell>
          <cell r="H180">
            <v>20131.575000000001</v>
          </cell>
          <cell r="I180">
            <v>20131.575000000001</v>
          </cell>
          <cell r="J180">
            <v>20131.575000000001</v>
          </cell>
          <cell r="K180">
            <v>20131.575000000001</v>
          </cell>
          <cell r="L180">
            <v>20131.575000000001</v>
          </cell>
          <cell r="M180">
            <v>20131.575000000001</v>
          </cell>
          <cell r="N180">
            <v>20131.575000000001</v>
          </cell>
          <cell r="O180">
            <v>20131.575000000001</v>
          </cell>
        </row>
        <row r="181">
          <cell r="A181">
            <v>20131.575000000001</v>
          </cell>
          <cell r="B181">
            <v>20131.575000000001</v>
          </cell>
          <cell r="C181">
            <v>20131.575000000001</v>
          </cell>
          <cell r="D181">
            <v>20131.575000000001</v>
          </cell>
          <cell r="E181">
            <v>20131.575000000001</v>
          </cell>
          <cell r="F181">
            <v>20131.575000000001</v>
          </cell>
          <cell r="G181">
            <v>20131.575000000001</v>
          </cell>
          <cell r="H181">
            <v>20131.575000000001</v>
          </cell>
          <cell r="I181">
            <v>20131.575000000001</v>
          </cell>
          <cell r="J181">
            <v>20131.575000000001</v>
          </cell>
          <cell r="K181">
            <v>20131.575000000001</v>
          </cell>
          <cell r="L181">
            <v>20131.575000000001</v>
          </cell>
          <cell r="M181">
            <v>20131.575000000001</v>
          </cell>
          <cell r="N181">
            <v>20131.575000000001</v>
          </cell>
          <cell r="O181">
            <v>20131.575000000001</v>
          </cell>
        </row>
        <row r="182">
          <cell r="A182">
            <v>20131.575000000001</v>
          </cell>
          <cell r="B182">
            <v>20131.575000000001</v>
          </cell>
          <cell r="C182">
            <v>20131.575000000001</v>
          </cell>
          <cell r="D182">
            <v>20131.575000000001</v>
          </cell>
          <cell r="E182">
            <v>20131.575000000001</v>
          </cell>
          <cell r="F182">
            <v>20131.575000000001</v>
          </cell>
          <cell r="G182">
            <v>20131.575000000001</v>
          </cell>
          <cell r="H182">
            <v>20131.575000000001</v>
          </cell>
          <cell r="I182">
            <v>20131.575000000001</v>
          </cell>
          <cell r="J182">
            <v>20131.575000000001</v>
          </cell>
          <cell r="K182">
            <v>20131.575000000001</v>
          </cell>
          <cell r="L182">
            <v>20131.575000000001</v>
          </cell>
          <cell r="M182">
            <v>20131.575000000001</v>
          </cell>
          <cell r="N182">
            <v>20131.575000000001</v>
          </cell>
          <cell r="O182">
            <v>20131.575000000001</v>
          </cell>
        </row>
        <row r="183">
          <cell r="A183">
            <v>20131.575000000001</v>
          </cell>
          <cell r="B183">
            <v>20131.575000000001</v>
          </cell>
          <cell r="C183">
            <v>20131.575000000001</v>
          </cell>
          <cell r="D183">
            <v>20131.575000000001</v>
          </cell>
          <cell r="E183">
            <v>20131.575000000001</v>
          </cell>
          <cell r="F183">
            <v>20131.575000000001</v>
          </cell>
          <cell r="G183">
            <v>20131.575000000001</v>
          </cell>
          <cell r="H183">
            <v>20131.575000000001</v>
          </cell>
          <cell r="I183">
            <v>20131.575000000001</v>
          </cell>
          <cell r="J183">
            <v>20131.575000000001</v>
          </cell>
          <cell r="K183">
            <v>20131.575000000001</v>
          </cell>
          <cell r="L183">
            <v>20131.575000000001</v>
          </cell>
          <cell r="M183">
            <v>20131.575000000001</v>
          </cell>
          <cell r="N183">
            <v>20131.575000000001</v>
          </cell>
          <cell r="O183">
            <v>20131.575000000001</v>
          </cell>
        </row>
        <row r="184">
          <cell r="A184">
            <v>20131.575000000001</v>
          </cell>
          <cell r="B184">
            <v>20131.575000000001</v>
          </cell>
          <cell r="C184">
            <v>20131.575000000001</v>
          </cell>
          <cell r="D184">
            <v>20131.575000000001</v>
          </cell>
          <cell r="E184">
            <v>20131.575000000001</v>
          </cell>
          <cell r="F184">
            <v>20131.575000000001</v>
          </cell>
          <cell r="G184">
            <v>20131.575000000001</v>
          </cell>
          <cell r="H184">
            <v>20131.575000000001</v>
          </cell>
          <cell r="I184">
            <v>20131.575000000001</v>
          </cell>
          <cell r="J184">
            <v>20131.575000000001</v>
          </cell>
          <cell r="K184">
            <v>20131.575000000001</v>
          </cell>
          <cell r="L184">
            <v>20131.575000000001</v>
          </cell>
          <cell r="M184">
            <v>20131.575000000001</v>
          </cell>
          <cell r="N184">
            <v>20131.575000000001</v>
          </cell>
          <cell r="O184">
            <v>20131.575000000001</v>
          </cell>
        </row>
        <row r="185">
          <cell r="A185">
            <v>20131.575000000001</v>
          </cell>
          <cell r="B185">
            <v>20131.575000000001</v>
          </cell>
          <cell r="C185">
            <v>20131.575000000001</v>
          </cell>
          <cell r="D185">
            <v>20131.575000000001</v>
          </cell>
          <cell r="E185">
            <v>20131.575000000001</v>
          </cell>
          <cell r="F185">
            <v>20131.575000000001</v>
          </cell>
          <cell r="G185">
            <v>20131.575000000001</v>
          </cell>
          <cell r="H185">
            <v>20131.575000000001</v>
          </cell>
          <cell r="I185">
            <v>20131.575000000001</v>
          </cell>
          <cell r="J185">
            <v>20131.575000000001</v>
          </cell>
          <cell r="K185">
            <v>20131.575000000001</v>
          </cell>
          <cell r="L185">
            <v>20131.575000000001</v>
          </cell>
          <cell r="M185">
            <v>20131.575000000001</v>
          </cell>
          <cell r="N185">
            <v>20131.575000000001</v>
          </cell>
          <cell r="O185">
            <v>20131.575000000001</v>
          </cell>
        </row>
        <row r="186">
          <cell r="A186">
            <v>20131.575000000001</v>
          </cell>
          <cell r="B186">
            <v>20131.575000000001</v>
          </cell>
          <cell r="C186">
            <v>20131.575000000001</v>
          </cell>
          <cell r="D186">
            <v>20131.575000000001</v>
          </cell>
          <cell r="E186">
            <v>20131.575000000001</v>
          </cell>
          <cell r="F186">
            <v>20131.575000000001</v>
          </cell>
          <cell r="G186">
            <v>20131.575000000001</v>
          </cell>
          <cell r="H186">
            <v>20131.575000000001</v>
          </cell>
          <cell r="I186">
            <v>20131.575000000001</v>
          </cell>
          <cell r="J186">
            <v>20131.575000000001</v>
          </cell>
          <cell r="K186">
            <v>20131.575000000001</v>
          </cell>
          <cell r="L186">
            <v>20131.575000000001</v>
          </cell>
          <cell r="M186">
            <v>20131.575000000001</v>
          </cell>
          <cell r="N186">
            <v>20131.575000000001</v>
          </cell>
          <cell r="O186">
            <v>20131.575000000001</v>
          </cell>
        </row>
        <row r="187">
          <cell r="A187">
            <v>20131.575000000001</v>
          </cell>
          <cell r="B187">
            <v>20131.575000000001</v>
          </cell>
          <cell r="C187">
            <v>20131.575000000001</v>
          </cell>
          <cell r="D187">
            <v>20131.575000000001</v>
          </cell>
          <cell r="E187">
            <v>20131.575000000001</v>
          </cell>
          <cell r="F187">
            <v>20131.575000000001</v>
          </cell>
          <cell r="G187">
            <v>20131.575000000001</v>
          </cell>
          <cell r="H187">
            <v>20131.575000000001</v>
          </cell>
          <cell r="I187">
            <v>20131.575000000001</v>
          </cell>
          <cell r="J187">
            <v>20131.575000000001</v>
          </cell>
          <cell r="K187">
            <v>20131.575000000001</v>
          </cell>
          <cell r="L187">
            <v>20131.575000000001</v>
          </cell>
          <cell r="M187">
            <v>20131.575000000001</v>
          </cell>
          <cell r="N187">
            <v>20131.575000000001</v>
          </cell>
          <cell r="O187">
            <v>20131.575000000001</v>
          </cell>
        </row>
        <row r="188">
          <cell r="A188">
            <v>20131.575000000001</v>
          </cell>
          <cell r="B188">
            <v>20131.575000000001</v>
          </cell>
          <cell r="C188">
            <v>20131.575000000001</v>
          </cell>
          <cell r="D188">
            <v>20131.575000000001</v>
          </cell>
          <cell r="E188">
            <v>20131.575000000001</v>
          </cell>
          <cell r="F188">
            <v>20131.575000000001</v>
          </cell>
          <cell r="G188">
            <v>20131.575000000001</v>
          </cell>
          <cell r="H188">
            <v>20131.575000000001</v>
          </cell>
          <cell r="I188">
            <v>20131.575000000001</v>
          </cell>
          <cell r="J188">
            <v>20131.575000000001</v>
          </cell>
          <cell r="K188">
            <v>20131.575000000001</v>
          </cell>
          <cell r="L188">
            <v>20131.575000000001</v>
          </cell>
          <cell r="M188">
            <v>20131.575000000001</v>
          </cell>
          <cell r="N188">
            <v>20131.575000000001</v>
          </cell>
          <cell r="O188">
            <v>20131.575000000001</v>
          </cell>
        </row>
        <row r="189">
          <cell r="A189">
            <v>20131.575000000001</v>
          </cell>
          <cell r="B189">
            <v>20131.575000000001</v>
          </cell>
          <cell r="C189">
            <v>20131.575000000001</v>
          </cell>
          <cell r="D189">
            <v>20131.575000000001</v>
          </cell>
          <cell r="E189">
            <v>20131.575000000001</v>
          </cell>
          <cell r="F189">
            <v>20131.575000000001</v>
          </cell>
          <cell r="G189">
            <v>20131.575000000001</v>
          </cell>
          <cell r="H189">
            <v>20131.575000000001</v>
          </cell>
          <cell r="I189">
            <v>20131.575000000001</v>
          </cell>
          <cell r="J189">
            <v>20131.575000000001</v>
          </cell>
          <cell r="K189">
            <v>20131.575000000001</v>
          </cell>
          <cell r="L189">
            <v>20131.575000000001</v>
          </cell>
          <cell r="M189">
            <v>20131.575000000001</v>
          </cell>
          <cell r="N189">
            <v>20131.575000000001</v>
          </cell>
          <cell r="O189">
            <v>20131.575000000001</v>
          </cell>
        </row>
        <row r="190">
          <cell r="A190">
            <v>20131.575000000001</v>
          </cell>
          <cell r="B190">
            <v>20131.575000000001</v>
          </cell>
          <cell r="C190">
            <v>20131.575000000001</v>
          </cell>
          <cell r="D190">
            <v>20131.575000000001</v>
          </cell>
          <cell r="E190">
            <v>20131.575000000001</v>
          </cell>
          <cell r="F190">
            <v>20131.575000000001</v>
          </cell>
          <cell r="G190">
            <v>20131.575000000001</v>
          </cell>
          <cell r="H190">
            <v>20131.575000000001</v>
          </cell>
          <cell r="I190">
            <v>20131.575000000001</v>
          </cell>
          <cell r="J190">
            <v>20131.575000000001</v>
          </cell>
          <cell r="K190">
            <v>20131.575000000001</v>
          </cell>
          <cell r="L190">
            <v>20131.575000000001</v>
          </cell>
          <cell r="M190">
            <v>20131.575000000001</v>
          </cell>
          <cell r="N190">
            <v>20131.575000000001</v>
          </cell>
          <cell r="O190">
            <v>20131.575000000001</v>
          </cell>
        </row>
        <row r="191">
          <cell r="A191">
            <v>20131.575000000001</v>
          </cell>
          <cell r="B191">
            <v>20131.575000000001</v>
          </cell>
          <cell r="C191">
            <v>20131.575000000001</v>
          </cell>
          <cell r="D191">
            <v>20131.575000000001</v>
          </cell>
          <cell r="E191">
            <v>20131.575000000001</v>
          </cell>
          <cell r="F191">
            <v>20131.575000000001</v>
          </cell>
          <cell r="G191">
            <v>20131.575000000001</v>
          </cell>
          <cell r="H191">
            <v>20131.575000000001</v>
          </cell>
          <cell r="I191">
            <v>20131.575000000001</v>
          </cell>
          <cell r="J191">
            <v>20131.575000000001</v>
          </cell>
          <cell r="K191">
            <v>20131.575000000001</v>
          </cell>
          <cell r="L191">
            <v>20131.575000000001</v>
          </cell>
          <cell r="M191">
            <v>20131.575000000001</v>
          </cell>
          <cell r="N191">
            <v>20131.575000000001</v>
          </cell>
          <cell r="O191">
            <v>20131.575000000001</v>
          </cell>
        </row>
        <row r="192">
          <cell r="A192">
            <v>20131.575000000001</v>
          </cell>
          <cell r="B192">
            <v>20131.575000000001</v>
          </cell>
          <cell r="C192">
            <v>20131.575000000001</v>
          </cell>
          <cell r="D192">
            <v>20131.575000000001</v>
          </cell>
          <cell r="E192">
            <v>20131.575000000001</v>
          </cell>
          <cell r="F192">
            <v>20131.575000000001</v>
          </cell>
          <cell r="G192">
            <v>20131.575000000001</v>
          </cell>
          <cell r="H192">
            <v>20131.575000000001</v>
          </cell>
          <cell r="I192">
            <v>20131.575000000001</v>
          </cell>
          <cell r="J192">
            <v>20131.575000000001</v>
          </cell>
          <cell r="K192">
            <v>20131.575000000001</v>
          </cell>
          <cell r="L192">
            <v>20131.575000000001</v>
          </cell>
          <cell r="M192">
            <v>20131.575000000001</v>
          </cell>
          <cell r="N192">
            <v>20131.575000000001</v>
          </cell>
          <cell r="O192">
            <v>20131.575000000001</v>
          </cell>
        </row>
        <row r="193">
          <cell r="A193">
            <v>20131.575000000001</v>
          </cell>
          <cell r="B193">
            <v>20131.575000000001</v>
          </cell>
          <cell r="C193">
            <v>20131.575000000001</v>
          </cell>
          <cell r="D193">
            <v>20131.575000000001</v>
          </cell>
          <cell r="E193">
            <v>20131.575000000001</v>
          </cell>
          <cell r="F193">
            <v>20131.575000000001</v>
          </cell>
          <cell r="G193">
            <v>20131.575000000001</v>
          </cell>
          <cell r="H193">
            <v>20131.575000000001</v>
          </cell>
          <cell r="I193">
            <v>20131.575000000001</v>
          </cell>
          <cell r="J193">
            <v>20131.575000000001</v>
          </cell>
          <cell r="K193">
            <v>20131.575000000001</v>
          </cell>
          <cell r="L193">
            <v>20131.575000000001</v>
          </cell>
          <cell r="M193">
            <v>20131.575000000001</v>
          </cell>
          <cell r="N193">
            <v>20131.575000000001</v>
          </cell>
          <cell r="O193">
            <v>20131.575000000001</v>
          </cell>
        </row>
        <row r="194">
          <cell r="A194">
            <v>20131.575000000001</v>
          </cell>
          <cell r="B194">
            <v>20131.575000000001</v>
          </cell>
          <cell r="C194">
            <v>20131.575000000001</v>
          </cell>
          <cell r="D194">
            <v>20131.575000000001</v>
          </cell>
          <cell r="E194">
            <v>20131.575000000001</v>
          </cell>
          <cell r="F194">
            <v>20131.575000000001</v>
          </cell>
          <cell r="G194">
            <v>20131.575000000001</v>
          </cell>
          <cell r="H194">
            <v>20131.575000000001</v>
          </cell>
          <cell r="I194">
            <v>20131.575000000001</v>
          </cell>
          <cell r="J194">
            <v>20131.575000000001</v>
          </cell>
          <cell r="K194">
            <v>20131.575000000001</v>
          </cell>
          <cell r="L194">
            <v>20131.575000000001</v>
          </cell>
          <cell r="M194">
            <v>20131.575000000001</v>
          </cell>
          <cell r="N194">
            <v>20131.575000000001</v>
          </cell>
          <cell r="O194">
            <v>20131.575000000001</v>
          </cell>
        </row>
        <row r="195">
          <cell r="A195">
            <v>20131.575000000001</v>
          </cell>
          <cell r="B195">
            <v>20131.575000000001</v>
          </cell>
          <cell r="C195">
            <v>20131.575000000001</v>
          </cell>
          <cell r="D195">
            <v>20131.575000000001</v>
          </cell>
          <cell r="E195">
            <v>20131.575000000001</v>
          </cell>
          <cell r="F195">
            <v>20131.575000000001</v>
          </cell>
          <cell r="G195">
            <v>20131.575000000001</v>
          </cell>
          <cell r="H195">
            <v>20131.575000000001</v>
          </cell>
          <cell r="I195">
            <v>20131.575000000001</v>
          </cell>
          <cell r="J195">
            <v>20131.575000000001</v>
          </cell>
          <cell r="K195">
            <v>20131.575000000001</v>
          </cell>
          <cell r="L195">
            <v>20131.575000000001</v>
          </cell>
          <cell r="M195">
            <v>20131.575000000001</v>
          </cell>
          <cell r="N195">
            <v>20131.575000000001</v>
          </cell>
          <cell r="O195">
            <v>20131.575000000001</v>
          </cell>
        </row>
        <row r="196">
          <cell r="A196">
            <v>20131.575000000001</v>
          </cell>
          <cell r="B196">
            <v>20131.575000000001</v>
          </cell>
          <cell r="C196">
            <v>20131.575000000001</v>
          </cell>
          <cell r="D196">
            <v>20131.575000000001</v>
          </cell>
          <cell r="E196">
            <v>20131.575000000001</v>
          </cell>
          <cell r="F196">
            <v>20131.575000000001</v>
          </cell>
          <cell r="G196">
            <v>20131.575000000001</v>
          </cell>
          <cell r="H196">
            <v>20131.575000000001</v>
          </cell>
          <cell r="I196">
            <v>20131.575000000001</v>
          </cell>
          <cell r="J196">
            <v>20131.575000000001</v>
          </cell>
          <cell r="K196">
            <v>20131.575000000001</v>
          </cell>
          <cell r="L196">
            <v>20131.575000000001</v>
          </cell>
          <cell r="M196">
            <v>20131.575000000001</v>
          </cell>
          <cell r="N196">
            <v>20131.575000000001</v>
          </cell>
          <cell r="O196">
            <v>20131.575000000001</v>
          </cell>
        </row>
        <row r="197">
          <cell r="A197">
            <v>20131.575000000001</v>
          </cell>
          <cell r="B197">
            <v>20131.575000000001</v>
          </cell>
          <cell r="C197">
            <v>20131.575000000001</v>
          </cell>
          <cell r="D197">
            <v>20131.575000000001</v>
          </cell>
          <cell r="E197">
            <v>20131.575000000001</v>
          </cell>
          <cell r="F197">
            <v>20131.575000000001</v>
          </cell>
          <cell r="G197">
            <v>20131.575000000001</v>
          </cell>
          <cell r="H197">
            <v>20131.575000000001</v>
          </cell>
          <cell r="I197">
            <v>20131.575000000001</v>
          </cell>
          <cell r="J197">
            <v>20131.575000000001</v>
          </cell>
          <cell r="K197">
            <v>20131.575000000001</v>
          </cell>
          <cell r="L197">
            <v>20131.575000000001</v>
          </cell>
          <cell r="M197">
            <v>20131.575000000001</v>
          </cell>
          <cell r="N197">
            <v>20131.575000000001</v>
          </cell>
          <cell r="O197">
            <v>20131.575000000001</v>
          </cell>
        </row>
        <row r="198">
          <cell r="A198">
            <v>20131.575000000001</v>
          </cell>
          <cell r="B198">
            <v>20131.575000000001</v>
          </cell>
          <cell r="C198">
            <v>20131.575000000001</v>
          </cell>
          <cell r="D198">
            <v>20131.575000000001</v>
          </cell>
          <cell r="E198">
            <v>20131.575000000001</v>
          </cell>
          <cell r="F198">
            <v>20131.575000000001</v>
          </cell>
          <cell r="G198">
            <v>20131.575000000001</v>
          </cell>
          <cell r="H198">
            <v>20131.575000000001</v>
          </cell>
          <cell r="I198">
            <v>20131.575000000001</v>
          </cell>
          <cell r="J198">
            <v>20131.575000000001</v>
          </cell>
          <cell r="K198">
            <v>20131.575000000001</v>
          </cell>
          <cell r="L198">
            <v>20131.575000000001</v>
          </cell>
          <cell r="M198">
            <v>20131.575000000001</v>
          </cell>
          <cell r="N198">
            <v>20131.575000000001</v>
          </cell>
          <cell r="O198">
            <v>20131.575000000001</v>
          </cell>
        </row>
        <row r="199">
          <cell r="A199">
            <v>20131.575000000001</v>
          </cell>
          <cell r="B199">
            <v>20131.575000000001</v>
          </cell>
          <cell r="C199">
            <v>20131.575000000001</v>
          </cell>
          <cell r="D199">
            <v>20131.575000000001</v>
          </cell>
          <cell r="E199">
            <v>20131.575000000001</v>
          </cell>
          <cell r="F199">
            <v>20131.575000000001</v>
          </cell>
          <cell r="G199">
            <v>20131.575000000001</v>
          </cell>
          <cell r="H199">
            <v>20131.575000000001</v>
          </cell>
          <cell r="I199">
            <v>20131.575000000001</v>
          </cell>
          <cell r="J199">
            <v>20131.575000000001</v>
          </cell>
          <cell r="K199">
            <v>20131.575000000001</v>
          </cell>
          <cell r="L199">
            <v>20131.575000000001</v>
          </cell>
          <cell r="M199">
            <v>20131.575000000001</v>
          </cell>
          <cell r="N199">
            <v>20131.575000000001</v>
          </cell>
          <cell r="O199">
            <v>20131.575000000001</v>
          </cell>
        </row>
        <row r="200">
          <cell r="A200">
            <v>20131.575000000001</v>
          </cell>
          <cell r="B200">
            <v>20131.575000000001</v>
          </cell>
          <cell r="C200">
            <v>20131.575000000001</v>
          </cell>
          <cell r="D200">
            <v>20131.575000000001</v>
          </cell>
          <cell r="E200">
            <v>20131.575000000001</v>
          </cell>
          <cell r="F200">
            <v>20131.575000000001</v>
          </cell>
          <cell r="G200">
            <v>20131.575000000001</v>
          </cell>
          <cell r="H200">
            <v>20131.575000000001</v>
          </cell>
          <cell r="I200">
            <v>20131.575000000001</v>
          </cell>
          <cell r="J200">
            <v>20131.575000000001</v>
          </cell>
          <cell r="K200">
            <v>20131.575000000001</v>
          </cell>
          <cell r="L200">
            <v>20131.575000000001</v>
          </cell>
          <cell r="M200">
            <v>20131.575000000001</v>
          </cell>
          <cell r="N200">
            <v>20131.575000000001</v>
          </cell>
          <cell r="O200">
            <v>20131.575000000001</v>
          </cell>
        </row>
        <row r="201">
          <cell r="A201">
            <v>20131.575000000001</v>
          </cell>
          <cell r="B201">
            <v>20131.575000000001</v>
          </cell>
          <cell r="C201">
            <v>20131.575000000001</v>
          </cell>
          <cell r="D201">
            <v>20131.575000000001</v>
          </cell>
          <cell r="E201">
            <v>20131.575000000001</v>
          </cell>
          <cell r="F201">
            <v>20131.575000000001</v>
          </cell>
          <cell r="G201">
            <v>20131.575000000001</v>
          </cell>
          <cell r="H201">
            <v>20131.575000000001</v>
          </cell>
          <cell r="I201">
            <v>20131.575000000001</v>
          </cell>
          <cell r="J201">
            <v>20131.575000000001</v>
          </cell>
          <cell r="K201">
            <v>20131.575000000001</v>
          </cell>
          <cell r="L201">
            <v>20131.575000000001</v>
          </cell>
          <cell r="M201">
            <v>20131.575000000001</v>
          </cell>
          <cell r="N201">
            <v>20131.575000000001</v>
          </cell>
          <cell r="O201">
            <v>20131.575000000001</v>
          </cell>
        </row>
        <row r="202">
          <cell r="A202">
            <v>20131.575000000001</v>
          </cell>
          <cell r="B202">
            <v>20131.575000000001</v>
          </cell>
          <cell r="C202">
            <v>20131.575000000001</v>
          </cell>
          <cell r="D202">
            <v>20131.575000000001</v>
          </cell>
          <cell r="E202">
            <v>20131.575000000001</v>
          </cell>
          <cell r="F202">
            <v>20131.575000000001</v>
          </cell>
          <cell r="G202">
            <v>20131.575000000001</v>
          </cell>
          <cell r="H202">
            <v>20131.575000000001</v>
          </cell>
          <cell r="I202">
            <v>20131.575000000001</v>
          </cell>
          <cell r="J202">
            <v>20131.575000000001</v>
          </cell>
          <cell r="K202">
            <v>20131.575000000001</v>
          </cell>
          <cell r="L202">
            <v>20131.575000000001</v>
          </cell>
          <cell r="M202">
            <v>20131.575000000001</v>
          </cell>
          <cell r="N202">
            <v>20131.575000000001</v>
          </cell>
          <cell r="O202">
            <v>20131.575000000001</v>
          </cell>
        </row>
        <row r="203">
          <cell r="A203">
            <v>20131.575000000001</v>
          </cell>
          <cell r="B203">
            <v>20131.575000000001</v>
          </cell>
          <cell r="C203">
            <v>20131.575000000001</v>
          </cell>
          <cell r="D203">
            <v>20131.575000000001</v>
          </cell>
          <cell r="E203">
            <v>20131.575000000001</v>
          </cell>
          <cell r="F203">
            <v>20131.575000000001</v>
          </cell>
          <cell r="G203">
            <v>20131.575000000001</v>
          </cell>
          <cell r="H203">
            <v>20131.575000000001</v>
          </cell>
          <cell r="I203">
            <v>20131.575000000001</v>
          </cell>
          <cell r="J203">
            <v>20131.575000000001</v>
          </cell>
          <cell r="K203">
            <v>20131.575000000001</v>
          </cell>
          <cell r="L203">
            <v>20131.575000000001</v>
          </cell>
          <cell r="M203">
            <v>20131.575000000001</v>
          </cell>
          <cell r="N203">
            <v>20131.575000000001</v>
          </cell>
          <cell r="O203">
            <v>20131.575000000001</v>
          </cell>
        </row>
        <row r="204">
          <cell r="A204">
            <v>20131.575000000001</v>
          </cell>
          <cell r="B204">
            <v>20131.575000000001</v>
          </cell>
          <cell r="C204">
            <v>20131.575000000001</v>
          </cell>
          <cell r="D204">
            <v>20131.575000000001</v>
          </cell>
          <cell r="E204">
            <v>20131.575000000001</v>
          </cell>
          <cell r="F204">
            <v>20131.575000000001</v>
          </cell>
          <cell r="G204">
            <v>20131.575000000001</v>
          </cell>
          <cell r="H204">
            <v>20131.575000000001</v>
          </cell>
          <cell r="I204">
            <v>20131.575000000001</v>
          </cell>
          <cell r="J204">
            <v>20131.575000000001</v>
          </cell>
          <cell r="K204">
            <v>20131.575000000001</v>
          </cell>
          <cell r="L204">
            <v>20131.575000000001</v>
          </cell>
          <cell r="M204">
            <v>20131.575000000001</v>
          </cell>
          <cell r="N204">
            <v>20131.575000000001</v>
          </cell>
          <cell r="O204">
            <v>20131.575000000001</v>
          </cell>
        </row>
        <row r="205">
          <cell r="A205">
            <v>20131.575000000001</v>
          </cell>
          <cell r="B205">
            <v>20131.575000000001</v>
          </cell>
          <cell r="C205">
            <v>20131.575000000001</v>
          </cell>
          <cell r="D205">
            <v>20131.575000000001</v>
          </cell>
          <cell r="E205">
            <v>20131.575000000001</v>
          </cell>
          <cell r="F205">
            <v>20131.575000000001</v>
          </cell>
          <cell r="G205">
            <v>20131.575000000001</v>
          </cell>
          <cell r="H205">
            <v>20131.575000000001</v>
          </cell>
          <cell r="I205">
            <v>20131.575000000001</v>
          </cell>
          <cell r="J205">
            <v>20131.575000000001</v>
          </cell>
          <cell r="K205">
            <v>20131.575000000001</v>
          </cell>
          <cell r="L205">
            <v>20131.575000000001</v>
          </cell>
          <cell r="M205">
            <v>20131.575000000001</v>
          </cell>
          <cell r="N205">
            <v>20131.575000000001</v>
          </cell>
          <cell r="O205">
            <v>20131.575000000001</v>
          </cell>
        </row>
        <row r="206">
          <cell r="A206">
            <v>20131.575000000001</v>
          </cell>
          <cell r="B206">
            <v>20131.575000000001</v>
          </cell>
          <cell r="C206">
            <v>20131.575000000001</v>
          </cell>
          <cell r="D206">
            <v>20131.575000000001</v>
          </cell>
          <cell r="E206">
            <v>20131.575000000001</v>
          </cell>
          <cell r="F206">
            <v>20131.575000000001</v>
          </cell>
          <cell r="G206">
            <v>20131.575000000001</v>
          </cell>
          <cell r="H206">
            <v>20131.575000000001</v>
          </cell>
          <cell r="I206">
            <v>20131.575000000001</v>
          </cell>
          <cell r="J206">
            <v>20131.575000000001</v>
          </cell>
          <cell r="K206">
            <v>20131.575000000001</v>
          </cell>
          <cell r="L206">
            <v>20131.575000000001</v>
          </cell>
          <cell r="M206">
            <v>20131.575000000001</v>
          </cell>
          <cell r="N206">
            <v>20131.575000000001</v>
          </cell>
          <cell r="O206">
            <v>20131.575000000001</v>
          </cell>
        </row>
        <row r="207">
          <cell r="A207">
            <v>20131.575000000001</v>
          </cell>
          <cell r="B207">
            <v>20131.575000000001</v>
          </cell>
          <cell r="C207">
            <v>20131.575000000001</v>
          </cell>
          <cell r="D207">
            <v>20131.575000000001</v>
          </cell>
          <cell r="E207">
            <v>20131.575000000001</v>
          </cell>
          <cell r="F207">
            <v>20131.575000000001</v>
          </cell>
          <cell r="G207">
            <v>20131.575000000001</v>
          </cell>
          <cell r="H207">
            <v>20131.575000000001</v>
          </cell>
          <cell r="I207">
            <v>20131.575000000001</v>
          </cell>
          <cell r="J207">
            <v>20131.575000000001</v>
          </cell>
          <cell r="K207">
            <v>20131.575000000001</v>
          </cell>
          <cell r="L207">
            <v>20131.575000000001</v>
          </cell>
          <cell r="M207">
            <v>20131.575000000001</v>
          </cell>
          <cell r="N207">
            <v>20131.575000000001</v>
          </cell>
          <cell r="O207">
            <v>20131.575000000001</v>
          </cell>
        </row>
        <row r="208">
          <cell r="A208">
            <v>20131.575000000001</v>
          </cell>
          <cell r="B208">
            <v>20131.575000000001</v>
          </cell>
          <cell r="C208">
            <v>20131.575000000001</v>
          </cell>
          <cell r="D208">
            <v>20131.575000000001</v>
          </cell>
          <cell r="E208">
            <v>20131.575000000001</v>
          </cell>
          <cell r="F208">
            <v>20131.575000000001</v>
          </cell>
          <cell r="G208">
            <v>20131.575000000001</v>
          </cell>
          <cell r="H208">
            <v>20131.575000000001</v>
          </cell>
          <cell r="I208">
            <v>20131.575000000001</v>
          </cell>
          <cell r="J208">
            <v>20131.575000000001</v>
          </cell>
          <cell r="K208">
            <v>20131.575000000001</v>
          </cell>
          <cell r="L208">
            <v>20131.575000000001</v>
          </cell>
          <cell r="M208">
            <v>20131.575000000001</v>
          </cell>
          <cell r="N208">
            <v>20131.575000000001</v>
          </cell>
          <cell r="O208">
            <v>20131.575000000001</v>
          </cell>
        </row>
        <row r="209">
          <cell r="A209">
            <v>20131.575000000001</v>
          </cell>
          <cell r="B209">
            <v>20131.575000000001</v>
          </cell>
          <cell r="C209">
            <v>20131.575000000001</v>
          </cell>
          <cell r="D209">
            <v>20131.575000000001</v>
          </cell>
          <cell r="E209">
            <v>20131.575000000001</v>
          </cell>
          <cell r="F209">
            <v>20131.575000000001</v>
          </cell>
          <cell r="G209">
            <v>20131.575000000001</v>
          </cell>
          <cell r="H209">
            <v>20131.575000000001</v>
          </cell>
          <cell r="I209">
            <v>20131.575000000001</v>
          </cell>
          <cell r="J209">
            <v>20131.575000000001</v>
          </cell>
          <cell r="K209">
            <v>20131.575000000001</v>
          </cell>
          <cell r="L209">
            <v>20131.575000000001</v>
          </cell>
          <cell r="M209">
            <v>20131.575000000001</v>
          </cell>
          <cell r="N209">
            <v>20131.575000000001</v>
          </cell>
          <cell r="O209">
            <v>20131.575000000001</v>
          </cell>
        </row>
        <row r="210">
          <cell r="A210">
            <v>20131.575000000001</v>
          </cell>
          <cell r="B210">
            <v>20131.575000000001</v>
          </cell>
          <cell r="C210">
            <v>20131.575000000001</v>
          </cell>
          <cell r="D210">
            <v>20131.575000000001</v>
          </cell>
          <cell r="E210">
            <v>20131.575000000001</v>
          </cell>
          <cell r="F210">
            <v>20131.575000000001</v>
          </cell>
          <cell r="G210">
            <v>20131.575000000001</v>
          </cell>
          <cell r="H210">
            <v>20131.575000000001</v>
          </cell>
          <cell r="I210">
            <v>20131.575000000001</v>
          </cell>
          <cell r="J210">
            <v>20131.575000000001</v>
          </cell>
          <cell r="K210">
            <v>20131.575000000001</v>
          </cell>
          <cell r="L210">
            <v>20131.575000000001</v>
          </cell>
          <cell r="M210">
            <v>20131.575000000001</v>
          </cell>
          <cell r="N210">
            <v>20131.575000000001</v>
          </cell>
          <cell r="O210">
            <v>20131.575000000001</v>
          </cell>
        </row>
        <row r="211">
          <cell r="A211">
            <v>20131.575000000001</v>
          </cell>
          <cell r="B211">
            <v>20131.575000000001</v>
          </cell>
          <cell r="C211">
            <v>20131.575000000001</v>
          </cell>
          <cell r="D211">
            <v>20131.575000000001</v>
          </cell>
          <cell r="E211">
            <v>20131.575000000001</v>
          </cell>
          <cell r="F211">
            <v>20131.575000000001</v>
          </cell>
          <cell r="G211">
            <v>20131.575000000001</v>
          </cell>
          <cell r="H211">
            <v>20131.575000000001</v>
          </cell>
          <cell r="I211">
            <v>20131.575000000001</v>
          </cell>
          <cell r="J211">
            <v>20131.575000000001</v>
          </cell>
          <cell r="K211">
            <v>20131.575000000001</v>
          </cell>
          <cell r="L211">
            <v>20131.575000000001</v>
          </cell>
          <cell r="M211">
            <v>20131.575000000001</v>
          </cell>
          <cell r="N211">
            <v>20131.575000000001</v>
          </cell>
          <cell r="O211">
            <v>20131.575000000001</v>
          </cell>
        </row>
        <row r="212">
          <cell r="A212">
            <v>20131.575000000001</v>
          </cell>
          <cell r="B212">
            <v>20131.575000000001</v>
          </cell>
          <cell r="C212">
            <v>20131.575000000001</v>
          </cell>
          <cell r="D212">
            <v>20131.575000000001</v>
          </cell>
          <cell r="E212">
            <v>20131.575000000001</v>
          </cell>
          <cell r="F212">
            <v>20131.575000000001</v>
          </cell>
          <cell r="G212">
            <v>20131.575000000001</v>
          </cell>
          <cell r="H212">
            <v>20131.575000000001</v>
          </cell>
          <cell r="I212">
            <v>20131.575000000001</v>
          </cell>
          <cell r="J212">
            <v>20131.575000000001</v>
          </cell>
          <cell r="K212">
            <v>20131.575000000001</v>
          </cell>
          <cell r="L212">
            <v>20131.575000000001</v>
          </cell>
          <cell r="M212">
            <v>20131.575000000001</v>
          </cell>
          <cell r="N212">
            <v>20131.575000000001</v>
          </cell>
          <cell r="O212">
            <v>20131.575000000001</v>
          </cell>
        </row>
        <row r="213">
          <cell r="A213">
            <v>20131.575000000001</v>
          </cell>
          <cell r="B213">
            <v>20131.575000000001</v>
          </cell>
          <cell r="C213">
            <v>20131.575000000001</v>
          </cell>
          <cell r="D213">
            <v>20131.575000000001</v>
          </cell>
          <cell r="E213">
            <v>20131.575000000001</v>
          </cell>
          <cell r="F213">
            <v>20131.575000000001</v>
          </cell>
          <cell r="G213">
            <v>20131.575000000001</v>
          </cell>
          <cell r="H213">
            <v>20131.575000000001</v>
          </cell>
          <cell r="I213">
            <v>20131.575000000001</v>
          </cell>
          <cell r="J213">
            <v>20131.575000000001</v>
          </cell>
          <cell r="K213">
            <v>20131.575000000001</v>
          </cell>
          <cell r="L213">
            <v>20131.575000000001</v>
          </cell>
          <cell r="M213">
            <v>20131.575000000001</v>
          </cell>
          <cell r="N213">
            <v>20131.575000000001</v>
          </cell>
          <cell r="O213">
            <v>20131.575000000001</v>
          </cell>
        </row>
        <row r="214">
          <cell r="A214">
            <v>20131.575000000001</v>
          </cell>
          <cell r="B214">
            <v>20131.575000000001</v>
          </cell>
          <cell r="C214">
            <v>20131.575000000001</v>
          </cell>
          <cell r="D214">
            <v>20131.575000000001</v>
          </cell>
          <cell r="E214">
            <v>20131.575000000001</v>
          </cell>
          <cell r="F214">
            <v>20131.575000000001</v>
          </cell>
          <cell r="G214">
            <v>20131.575000000001</v>
          </cell>
          <cell r="H214">
            <v>20131.575000000001</v>
          </cell>
          <cell r="I214">
            <v>20131.575000000001</v>
          </cell>
          <cell r="J214">
            <v>20131.575000000001</v>
          </cell>
          <cell r="K214">
            <v>20131.575000000001</v>
          </cell>
          <cell r="L214">
            <v>20131.575000000001</v>
          </cell>
          <cell r="M214">
            <v>20131.575000000001</v>
          </cell>
          <cell r="N214">
            <v>20131.575000000001</v>
          </cell>
          <cell r="O214">
            <v>20131.575000000001</v>
          </cell>
        </row>
        <row r="215">
          <cell r="A215">
            <v>20131.575000000001</v>
          </cell>
          <cell r="B215">
            <v>20131.575000000001</v>
          </cell>
          <cell r="C215">
            <v>20131.575000000001</v>
          </cell>
          <cell r="D215">
            <v>20131.575000000001</v>
          </cell>
          <cell r="E215">
            <v>20131.575000000001</v>
          </cell>
          <cell r="F215">
            <v>20131.575000000001</v>
          </cell>
          <cell r="G215">
            <v>20131.575000000001</v>
          </cell>
          <cell r="H215">
            <v>20131.575000000001</v>
          </cell>
          <cell r="I215">
            <v>20131.575000000001</v>
          </cell>
          <cell r="J215">
            <v>20131.575000000001</v>
          </cell>
          <cell r="K215">
            <v>20131.575000000001</v>
          </cell>
          <cell r="L215">
            <v>20131.575000000001</v>
          </cell>
          <cell r="M215">
            <v>20131.575000000001</v>
          </cell>
          <cell r="N215">
            <v>20131.575000000001</v>
          </cell>
          <cell r="O215">
            <v>20131.575000000001</v>
          </cell>
        </row>
        <row r="216">
          <cell r="A216">
            <v>20131.575000000001</v>
          </cell>
          <cell r="B216">
            <v>20131.575000000001</v>
          </cell>
          <cell r="C216">
            <v>20131.575000000001</v>
          </cell>
          <cell r="D216">
            <v>20131.575000000001</v>
          </cell>
          <cell r="E216">
            <v>20131.575000000001</v>
          </cell>
          <cell r="F216">
            <v>20131.575000000001</v>
          </cell>
          <cell r="G216">
            <v>20131.575000000001</v>
          </cell>
          <cell r="H216">
            <v>20131.575000000001</v>
          </cell>
          <cell r="I216">
            <v>20131.575000000001</v>
          </cell>
          <cell r="J216">
            <v>20131.575000000001</v>
          </cell>
          <cell r="K216">
            <v>20131.575000000001</v>
          </cell>
          <cell r="L216">
            <v>20131.575000000001</v>
          </cell>
          <cell r="M216">
            <v>20131.575000000001</v>
          </cell>
          <cell r="N216">
            <v>20131.575000000001</v>
          </cell>
          <cell r="O216">
            <v>20131.575000000001</v>
          </cell>
        </row>
        <row r="217">
          <cell r="A217">
            <v>20131.575000000001</v>
          </cell>
          <cell r="B217">
            <v>20131.575000000001</v>
          </cell>
          <cell r="C217">
            <v>20131.575000000001</v>
          </cell>
          <cell r="D217">
            <v>20131.575000000001</v>
          </cell>
          <cell r="E217">
            <v>20131.575000000001</v>
          </cell>
          <cell r="F217">
            <v>20131.575000000001</v>
          </cell>
          <cell r="G217">
            <v>20131.575000000001</v>
          </cell>
          <cell r="H217">
            <v>20131.575000000001</v>
          </cell>
          <cell r="I217">
            <v>20131.575000000001</v>
          </cell>
          <cell r="J217">
            <v>20131.575000000001</v>
          </cell>
          <cell r="K217">
            <v>20131.575000000001</v>
          </cell>
          <cell r="L217">
            <v>20131.575000000001</v>
          </cell>
          <cell r="M217">
            <v>20131.575000000001</v>
          </cell>
          <cell r="N217">
            <v>20131.575000000001</v>
          </cell>
          <cell r="O217">
            <v>20131.575000000001</v>
          </cell>
        </row>
        <row r="218">
          <cell r="A218">
            <v>20131.575000000001</v>
          </cell>
          <cell r="B218">
            <v>20131.575000000001</v>
          </cell>
          <cell r="C218">
            <v>20131.575000000001</v>
          </cell>
          <cell r="D218">
            <v>20131.575000000001</v>
          </cell>
          <cell r="E218">
            <v>20131.575000000001</v>
          </cell>
          <cell r="F218">
            <v>20131.575000000001</v>
          </cell>
          <cell r="G218">
            <v>20131.575000000001</v>
          </cell>
          <cell r="H218">
            <v>20131.575000000001</v>
          </cell>
          <cell r="I218">
            <v>20131.575000000001</v>
          </cell>
          <cell r="J218">
            <v>20131.575000000001</v>
          </cell>
          <cell r="K218">
            <v>20131.575000000001</v>
          </cell>
          <cell r="L218">
            <v>20131.575000000001</v>
          </cell>
          <cell r="M218">
            <v>20131.575000000001</v>
          </cell>
          <cell r="N218">
            <v>20131.575000000001</v>
          </cell>
          <cell r="O218">
            <v>20131.575000000001</v>
          </cell>
        </row>
        <row r="219">
          <cell r="A219">
            <v>20131.575000000001</v>
          </cell>
          <cell r="B219">
            <v>20131.575000000001</v>
          </cell>
          <cell r="C219">
            <v>20131.575000000001</v>
          </cell>
          <cell r="D219">
            <v>20131.575000000001</v>
          </cell>
          <cell r="E219">
            <v>20131.575000000001</v>
          </cell>
          <cell r="F219">
            <v>20131.575000000001</v>
          </cell>
          <cell r="G219">
            <v>20131.575000000001</v>
          </cell>
          <cell r="H219">
            <v>20131.575000000001</v>
          </cell>
          <cell r="I219">
            <v>20131.575000000001</v>
          </cell>
          <cell r="J219">
            <v>20131.575000000001</v>
          </cell>
          <cell r="K219">
            <v>20131.575000000001</v>
          </cell>
          <cell r="L219">
            <v>20131.575000000001</v>
          </cell>
          <cell r="M219">
            <v>20131.575000000001</v>
          </cell>
          <cell r="N219">
            <v>20131.575000000001</v>
          </cell>
          <cell r="O219">
            <v>20131.575000000001</v>
          </cell>
        </row>
        <row r="220">
          <cell r="A220">
            <v>20131.575000000001</v>
          </cell>
          <cell r="B220">
            <v>20131.575000000001</v>
          </cell>
          <cell r="C220">
            <v>20131.575000000001</v>
          </cell>
          <cell r="D220">
            <v>20131.575000000001</v>
          </cell>
          <cell r="E220">
            <v>20131.575000000001</v>
          </cell>
          <cell r="F220">
            <v>20131.575000000001</v>
          </cell>
          <cell r="G220">
            <v>20131.575000000001</v>
          </cell>
          <cell r="H220">
            <v>20131.575000000001</v>
          </cell>
          <cell r="I220">
            <v>20131.575000000001</v>
          </cell>
          <cell r="J220">
            <v>20131.575000000001</v>
          </cell>
          <cell r="K220">
            <v>20131.575000000001</v>
          </cell>
          <cell r="L220">
            <v>20131.575000000001</v>
          </cell>
          <cell r="M220">
            <v>20131.575000000001</v>
          </cell>
          <cell r="N220">
            <v>20131.575000000001</v>
          </cell>
          <cell r="O220">
            <v>20131.575000000001</v>
          </cell>
        </row>
        <row r="221">
          <cell r="A221">
            <v>20131.575000000001</v>
          </cell>
          <cell r="B221">
            <v>20131.575000000001</v>
          </cell>
          <cell r="C221">
            <v>20131.575000000001</v>
          </cell>
          <cell r="D221">
            <v>20131.575000000001</v>
          </cell>
          <cell r="E221">
            <v>20131.575000000001</v>
          </cell>
          <cell r="F221">
            <v>20131.575000000001</v>
          </cell>
          <cell r="G221">
            <v>20131.575000000001</v>
          </cell>
          <cell r="H221">
            <v>20131.575000000001</v>
          </cell>
          <cell r="I221">
            <v>20131.575000000001</v>
          </cell>
          <cell r="J221">
            <v>20131.575000000001</v>
          </cell>
          <cell r="K221">
            <v>20131.575000000001</v>
          </cell>
          <cell r="L221">
            <v>20131.575000000001</v>
          </cell>
          <cell r="M221">
            <v>20131.575000000001</v>
          </cell>
          <cell r="N221">
            <v>20131.575000000001</v>
          </cell>
          <cell r="O221">
            <v>20131.575000000001</v>
          </cell>
        </row>
        <row r="222">
          <cell r="A222">
            <v>20131.575000000001</v>
          </cell>
          <cell r="B222">
            <v>20131.575000000001</v>
          </cell>
          <cell r="C222">
            <v>20131.575000000001</v>
          </cell>
          <cell r="D222">
            <v>20131.575000000001</v>
          </cell>
          <cell r="E222">
            <v>20131.575000000001</v>
          </cell>
          <cell r="F222">
            <v>20131.575000000001</v>
          </cell>
          <cell r="G222">
            <v>20131.575000000001</v>
          </cell>
          <cell r="H222">
            <v>20131.575000000001</v>
          </cell>
          <cell r="I222">
            <v>20131.575000000001</v>
          </cell>
          <cell r="J222">
            <v>20131.575000000001</v>
          </cell>
          <cell r="K222">
            <v>20131.575000000001</v>
          </cell>
          <cell r="L222">
            <v>20131.575000000001</v>
          </cell>
          <cell r="M222">
            <v>20131.575000000001</v>
          </cell>
          <cell r="N222">
            <v>20131.575000000001</v>
          </cell>
          <cell r="O222">
            <v>20131.575000000001</v>
          </cell>
        </row>
        <row r="223">
          <cell r="A223">
            <v>20131.575000000001</v>
          </cell>
          <cell r="B223">
            <v>20131.575000000001</v>
          </cell>
          <cell r="C223">
            <v>20131.575000000001</v>
          </cell>
          <cell r="D223">
            <v>20131.575000000001</v>
          </cell>
          <cell r="E223">
            <v>20131.575000000001</v>
          </cell>
          <cell r="F223">
            <v>20131.575000000001</v>
          </cell>
          <cell r="G223">
            <v>20131.575000000001</v>
          </cell>
          <cell r="H223">
            <v>20131.575000000001</v>
          </cell>
          <cell r="I223">
            <v>20131.575000000001</v>
          </cell>
          <cell r="J223">
            <v>20131.575000000001</v>
          </cell>
          <cell r="K223">
            <v>20131.575000000001</v>
          </cell>
          <cell r="L223">
            <v>20131.575000000001</v>
          </cell>
          <cell r="M223">
            <v>20131.575000000001</v>
          </cell>
          <cell r="N223">
            <v>20131.575000000001</v>
          </cell>
          <cell r="O223">
            <v>20131.575000000001</v>
          </cell>
        </row>
        <row r="224">
          <cell r="A224">
            <v>20131.575000000001</v>
          </cell>
          <cell r="B224">
            <v>20131.575000000001</v>
          </cell>
          <cell r="C224">
            <v>20131.575000000001</v>
          </cell>
          <cell r="D224">
            <v>20131.575000000001</v>
          </cell>
          <cell r="E224">
            <v>20131.575000000001</v>
          </cell>
          <cell r="F224">
            <v>20131.575000000001</v>
          </cell>
          <cell r="G224">
            <v>20131.575000000001</v>
          </cell>
          <cell r="H224">
            <v>20131.575000000001</v>
          </cell>
          <cell r="I224">
            <v>20131.575000000001</v>
          </cell>
          <cell r="J224">
            <v>20131.575000000001</v>
          </cell>
          <cell r="K224">
            <v>20131.575000000001</v>
          </cell>
          <cell r="L224">
            <v>20131.575000000001</v>
          </cell>
          <cell r="M224">
            <v>20131.575000000001</v>
          </cell>
          <cell r="N224">
            <v>20131.575000000001</v>
          </cell>
          <cell r="O224">
            <v>20131.575000000001</v>
          </cell>
        </row>
        <row r="225">
          <cell r="A225">
            <v>20131.575000000001</v>
          </cell>
          <cell r="B225">
            <v>20131.575000000001</v>
          </cell>
          <cell r="C225">
            <v>20131.575000000001</v>
          </cell>
          <cell r="D225">
            <v>20131.575000000001</v>
          </cell>
          <cell r="E225">
            <v>20131.575000000001</v>
          </cell>
          <cell r="F225">
            <v>20131.575000000001</v>
          </cell>
          <cell r="G225">
            <v>20131.575000000001</v>
          </cell>
          <cell r="H225">
            <v>20131.575000000001</v>
          </cell>
          <cell r="I225">
            <v>20131.575000000001</v>
          </cell>
          <cell r="J225">
            <v>20131.575000000001</v>
          </cell>
          <cell r="K225">
            <v>20131.575000000001</v>
          </cell>
          <cell r="L225">
            <v>20131.575000000001</v>
          </cell>
          <cell r="M225">
            <v>20131.575000000001</v>
          </cell>
          <cell r="N225">
            <v>20131.575000000001</v>
          </cell>
          <cell r="O225">
            <v>20131.575000000001</v>
          </cell>
        </row>
        <row r="226">
          <cell r="A226">
            <v>20131.575000000001</v>
          </cell>
          <cell r="B226">
            <v>20131.575000000001</v>
          </cell>
          <cell r="C226">
            <v>20131.575000000001</v>
          </cell>
          <cell r="D226">
            <v>20131.575000000001</v>
          </cell>
          <cell r="E226">
            <v>20131.575000000001</v>
          </cell>
          <cell r="F226">
            <v>20131.575000000001</v>
          </cell>
          <cell r="G226">
            <v>20131.575000000001</v>
          </cell>
          <cell r="H226">
            <v>20131.575000000001</v>
          </cell>
          <cell r="I226">
            <v>20131.575000000001</v>
          </cell>
          <cell r="J226">
            <v>20131.575000000001</v>
          </cell>
          <cell r="K226">
            <v>20131.575000000001</v>
          </cell>
          <cell r="L226">
            <v>20131.575000000001</v>
          </cell>
          <cell r="M226">
            <v>20131.575000000001</v>
          </cell>
          <cell r="N226">
            <v>20131.575000000001</v>
          </cell>
          <cell r="O226">
            <v>20131.575000000001</v>
          </cell>
        </row>
        <row r="227">
          <cell r="A227">
            <v>20131.575000000001</v>
          </cell>
          <cell r="B227">
            <v>20131.575000000001</v>
          </cell>
          <cell r="C227">
            <v>20131.575000000001</v>
          </cell>
          <cell r="D227">
            <v>20131.575000000001</v>
          </cell>
          <cell r="E227">
            <v>20131.575000000001</v>
          </cell>
          <cell r="F227">
            <v>20131.575000000001</v>
          </cell>
          <cell r="G227">
            <v>20131.575000000001</v>
          </cell>
          <cell r="H227">
            <v>20131.575000000001</v>
          </cell>
          <cell r="I227">
            <v>20131.575000000001</v>
          </cell>
          <cell r="J227">
            <v>20131.575000000001</v>
          </cell>
          <cell r="K227">
            <v>20131.575000000001</v>
          </cell>
          <cell r="L227">
            <v>20131.575000000001</v>
          </cell>
          <cell r="M227">
            <v>20131.575000000001</v>
          </cell>
          <cell r="N227">
            <v>20131.575000000001</v>
          </cell>
          <cell r="O227">
            <v>20131.575000000001</v>
          </cell>
        </row>
        <row r="228">
          <cell r="A228">
            <v>20131.575000000001</v>
          </cell>
          <cell r="B228">
            <v>20131.575000000001</v>
          </cell>
          <cell r="C228">
            <v>20131.575000000001</v>
          </cell>
          <cell r="D228">
            <v>20131.575000000001</v>
          </cell>
          <cell r="E228">
            <v>20131.575000000001</v>
          </cell>
          <cell r="F228">
            <v>20131.575000000001</v>
          </cell>
          <cell r="G228">
            <v>20131.575000000001</v>
          </cell>
          <cell r="H228">
            <v>20131.575000000001</v>
          </cell>
          <cell r="I228">
            <v>20131.575000000001</v>
          </cell>
          <cell r="J228">
            <v>20131.575000000001</v>
          </cell>
          <cell r="K228">
            <v>20131.575000000001</v>
          </cell>
          <cell r="L228">
            <v>20131.575000000001</v>
          </cell>
          <cell r="M228">
            <v>20131.575000000001</v>
          </cell>
          <cell r="N228">
            <v>20131.575000000001</v>
          </cell>
          <cell r="O228">
            <v>20131.575000000001</v>
          </cell>
        </row>
        <row r="229">
          <cell r="A229">
            <v>20131.575000000001</v>
          </cell>
          <cell r="B229">
            <v>20131.575000000001</v>
          </cell>
          <cell r="C229">
            <v>20131.575000000001</v>
          </cell>
          <cell r="D229">
            <v>20131.575000000001</v>
          </cell>
          <cell r="E229">
            <v>20131.575000000001</v>
          </cell>
          <cell r="F229">
            <v>20131.575000000001</v>
          </cell>
          <cell r="G229">
            <v>20131.575000000001</v>
          </cell>
          <cell r="H229">
            <v>20131.575000000001</v>
          </cell>
          <cell r="I229">
            <v>20131.575000000001</v>
          </cell>
          <cell r="J229">
            <v>20131.575000000001</v>
          </cell>
          <cell r="K229">
            <v>20131.575000000001</v>
          </cell>
          <cell r="L229">
            <v>20131.575000000001</v>
          </cell>
          <cell r="M229">
            <v>20131.575000000001</v>
          </cell>
          <cell r="N229">
            <v>20131.575000000001</v>
          </cell>
          <cell r="O229">
            <v>20131.575000000001</v>
          </cell>
        </row>
        <row r="230">
          <cell r="A230">
            <v>20131.575000000001</v>
          </cell>
          <cell r="B230">
            <v>20131.575000000001</v>
          </cell>
          <cell r="C230">
            <v>20131.575000000001</v>
          </cell>
          <cell r="D230">
            <v>20131.575000000001</v>
          </cell>
          <cell r="E230">
            <v>20131.575000000001</v>
          </cell>
          <cell r="F230">
            <v>20131.575000000001</v>
          </cell>
          <cell r="G230">
            <v>20131.575000000001</v>
          </cell>
          <cell r="H230">
            <v>20131.575000000001</v>
          </cell>
          <cell r="I230">
            <v>20131.575000000001</v>
          </cell>
          <cell r="J230">
            <v>20131.575000000001</v>
          </cell>
          <cell r="K230">
            <v>20131.575000000001</v>
          </cell>
          <cell r="L230">
            <v>20131.575000000001</v>
          </cell>
          <cell r="M230">
            <v>20131.575000000001</v>
          </cell>
          <cell r="N230">
            <v>20131.575000000001</v>
          </cell>
          <cell r="O230">
            <v>20131.575000000001</v>
          </cell>
        </row>
        <row r="231">
          <cell r="A231">
            <v>20131.575000000001</v>
          </cell>
          <cell r="B231">
            <v>20131.575000000001</v>
          </cell>
          <cell r="C231">
            <v>20131.575000000001</v>
          </cell>
          <cell r="D231">
            <v>20131.575000000001</v>
          </cell>
          <cell r="E231">
            <v>20131.575000000001</v>
          </cell>
          <cell r="F231">
            <v>20131.575000000001</v>
          </cell>
          <cell r="G231">
            <v>20131.575000000001</v>
          </cell>
          <cell r="H231">
            <v>20131.575000000001</v>
          </cell>
          <cell r="I231">
            <v>20131.575000000001</v>
          </cell>
          <cell r="J231">
            <v>20131.575000000001</v>
          </cell>
          <cell r="K231">
            <v>20131.575000000001</v>
          </cell>
          <cell r="L231">
            <v>20131.575000000001</v>
          </cell>
          <cell r="M231">
            <v>20131.575000000001</v>
          </cell>
          <cell r="N231">
            <v>20131.575000000001</v>
          </cell>
          <cell r="O231">
            <v>20131.575000000001</v>
          </cell>
        </row>
        <row r="232">
          <cell r="A232">
            <v>20131.575000000001</v>
          </cell>
          <cell r="B232">
            <v>20131.575000000001</v>
          </cell>
          <cell r="C232">
            <v>20131.575000000001</v>
          </cell>
          <cell r="D232">
            <v>20131.575000000001</v>
          </cell>
          <cell r="E232">
            <v>20131.575000000001</v>
          </cell>
          <cell r="F232">
            <v>20131.575000000001</v>
          </cell>
          <cell r="G232">
            <v>20131.575000000001</v>
          </cell>
          <cell r="H232">
            <v>20131.575000000001</v>
          </cell>
          <cell r="I232">
            <v>20131.575000000001</v>
          </cell>
          <cell r="J232">
            <v>20131.575000000001</v>
          </cell>
          <cell r="K232">
            <v>20131.575000000001</v>
          </cell>
          <cell r="L232">
            <v>20131.575000000001</v>
          </cell>
          <cell r="M232">
            <v>20131.575000000001</v>
          </cell>
          <cell r="N232">
            <v>20131.575000000001</v>
          </cell>
          <cell r="O232">
            <v>20131.575000000001</v>
          </cell>
        </row>
        <row r="233">
          <cell r="A233">
            <v>20131.575000000001</v>
          </cell>
          <cell r="B233">
            <v>20131.575000000001</v>
          </cell>
          <cell r="C233">
            <v>20131.575000000001</v>
          </cell>
          <cell r="D233">
            <v>20131.575000000001</v>
          </cell>
          <cell r="E233">
            <v>20131.575000000001</v>
          </cell>
          <cell r="F233">
            <v>20131.575000000001</v>
          </cell>
          <cell r="G233">
            <v>20131.575000000001</v>
          </cell>
          <cell r="H233">
            <v>20131.575000000001</v>
          </cell>
          <cell r="I233">
            <v>20131.575000000001</v>
          </cell>
          <cell r="J233">
            <v>20131.575000000001</v>
          </cell>
          <cell r="K233">
            <v>20131.575000000001</v>
          </cell>
          <cell r="L233">
            <v>20131.575000000001</v>
          </cell>
          <cell r="M233">
            <v>20131.575000000001</v>
          </cell>
          <cell r="N233">
            <v>20131.575000000001</v>
          </cell>
          <cell r="O233">
            <v>20131.575000000001</v>
          </cell>
        </row>
        <row r="234">
          <cell r="A234">
            <v>20131.575000000001</v>
          </cell>
          <cell r="B234">
            <v>20131.575000000001</v>
          </cell>
          <cell r="C234">
            <v>20131.575000000001</v>
          </cell>
          <cell r="D234">
            <v>20131.575000000001</v>
          </cell>
          <cell r="E234">
            <v>20131.575000000001</v>
          </cell>
          <cell r="F234">
            <v>20131.575000000001</v>
          </cell>
          <cell r="G234">
            <v>20131.575000000001</v>
          </cell>
          <cell r="H234">
            <v>20131.575000000001</v>
          </cell>
          <cell r="I234">
            <v>20131.575000000001</v>
          </cell>
          <cell r="J234">
            <v>20131.575000000001</v>
          </cell>
          <cell r="K234">
            <v>20131.575000000001</v>
          </cell>
          <cell r="L234">
            <v>20131.575000000001</v>
          </cell>
          <cell r="M234">
            <v>20131.575000000001</v>
          </cell>
          <cell r="N234">
            <v>20131.575000000001</v>
          </cell>
          <cell r="O234">
            <v>20131.575000000001</v>
          </cell>
        </row>
        <row r="235">
          <cell r="A235">
            <v>20131.575000000001</v>
          </cell>
          <cell r="B235">
            <v>20131.575000000001</v>
          </cell>
          <cell r="C235">
            <v>20131.575000000001</v>
          </cell>
          <cell r="D235">
            <v>20131.575000000001</v>
          </cell>
          <cell r="E235">
            <v>20131.575000000001</v>
          </cell>
          <cell r="F235">
            <v>20131.575000000001</v>
          </cell>
          <cell r="G235">
            <v>20131.575000000001</v>
          </cell>
          <cell r="H235">
            <v>20131.575000000001</v>
          </cell>
          <cell r="I235">
            <v>20131.575000000001</v>
          </cell>
          <cell r="J235">
            <v>20131.575000000001</v>
          </cell>
          <cell r="K235">
            <v>20131.575000000001</v>
          </cell>
          <cell r="L235">
            <v>20131.575000000001</v>
          </cell>
          <cell r="M235">
            <v>20131.575000000001</v>
          </cell>
          <cell r="N235">
            <v>20131.575000000001</v>
          </cell>
          <cell r="O235">
            <v>20131.575000000001</v>
          </cell>
        </row>
        <row r="236">
          <cell r="A236">
            <v>20131.575000000001</v>
          </cell>
          <cell r="B236">
            <v>20131.575000000001</v>
          </cell>
          <cell r="C236">
            <v>20131.575000000001</v>
          </cell>
          <cell r="D236">
            <v>20131.575000000001</v>
          </cell>
          <cell r="E236">
            <v>20131.575000000001</v>
          </cell>
          <cell r="F236">
            <v>20131.575000000001</v>
          </cell>
          <cell r="G236">
            <v>20131.575000000001</v>
          </cell>
          <cell r="H236">
            <v>20131.575000000001</v>
          </cell>
          <cell r="I236">
            <v>20131.575000000001</v>
          </cell>
          <cell r="J236">
            <v>20131.575000000001</v>
          </cell>
          <cell r="K236">
            <v>20131.575000000001</v>
          </cell>
          <cell r="L236">
            <v>20131.575000000001</v>
          </cell>
          <cell r="M236">
            <v>20131.575000000001</v>
          </cell>
          <cell r="N236">
            <v>20131.575000000001</v>
          </cell>
          <cell r="O236">
            <v>20131.575000000001</v>
          </cell>
        </row>
        <row r="237">
          <cell r="A237">
            <v>20131.575000000001</v>
          </cell>
          <cell r="B237">
            <v>20131.575000000001</v>
          </cell>
          <cell r="C237">
            <v>20131.575000000001</v>
          </cell>
          <cell r="D237">
            <v>20131.575000000001</v>
          </cell>
          <cell r="E237">
            <v>20131.575000000001</v>
          </cell>
          <cell r="F237">
            <v>20131.575000000001</v>
          </cell>
          <cell r="G237">
            <v>20131.575000000001</v>
          </cell>
          <cell r="H237">
            <v>20131.575000000001</v>
          </cell>
          <cell r="I237">
            <v>20131.575000000001</v>
          </cell>
          <cell r="J237">
            <v>20131.575000000001</v>
          </cell>
          <cell r="K237">
            <v>20131.575000000001</v>
          </cell>
          <cell r="L237">
            <v>20131.575000000001</v>
          </cell>
          <cell r="M237">
            <v>20131.575000000001</v>
          </cell>
          <cell r="N237">
            <v>20131.575000000001</v>
          </cell>
          <cell r="O237">
            <v>20131.575000000001</v>
          </cell>
        </row>
        <row r="238">
          <cell r="A238">
            <v>20131.575000000001</v>
          </cell>
          <cell r="B238">
            <v>20131.575000000001</v>
          </cell>
          <cell r="C238">
            <v>20131.575000000001</v>
          </cell>
          <cell r="D238">
            <v>20131.575000000001</v>
          </cell>
          <cell r="E238">
            <v>20131.575000000001</v>
          </cell>
          <cell r="F238">
            <v>20131.575000000001</v>
          </cell>
          <cell r="G238">
            <v>20131.575000000001</v>
          </cell>
          <cell r="H238">
            <v>20131.575000000001</v>
          </cell>
          <cell r="I238">
            <v>20131.575000000001</v>
          </cell>
          <cell r="J238">
            <v>20131.575000000001</v>
          </cell>
          <cell r="K238">
            <v>20131.575000000001</v>
          </cell>
          <cell r="L238">
            <v>20131.575000000001</v>
          </cell>
          <cell r="M238">
            <v>20131.575000000001</v>
          </cell>
          <cell r="N238">
            <v>20131.575000000001</v>
          </cell>
          <cell r="O238">
            <v>20131.575000000001</v>
          </cell>
        </row>
        <row r="239">
          <cell r="A239">
            <v>20131.575000000001</v>
          </cell>
          <cell r="B239">
            <v>20131.575000000001</v>
          </cell>
          <cell r="C239">
            <v>20131.575000000001</v>
          </cell>
          <cell r="D239">
            <v>20131.575000000001</v>
          </cell>
          <cell r="E239">
            <v>20131.575000000001</v>
          </cell>
          <cell r="F239">
            <v>20131.575000000001</v>
          </cell>
          <cell r="G239">
            <v>20131.575000000001</v>
          </cell>
          <cell r="H239">
            <v>20131.575000000001</v>
          </cell>
          <cell r="I239">
            <v>20131.575000000001</v>
          </cell>
          <cell r="J239">
            <v>20131.575000000001</v>
          </cell>
          <cell r="K239">
            <v>20131.575000000001</v>
          </cell>
          <cell r="L239">
            <v>20131.575000000001</v>
          </cell>
          <cell r="M239">
            <v>20131.575000000001</v>
          </cell>
          <cell r="N239">
            <v>20131.575000000001</v>
          </cell>
          <cell r="O239">
            <v>20131.575000000001</v>
          </cell>
        </row>
        <row r="240">
          <cell r="A240">
            <v>20131.575000000001</v>
          </cell>
          <cell r="B240">
            <v>20131.575000000001</v>
          </cell>
          <cell r="C240">
            <v>20131.575000000001</v>
          </cell>
          <cell r="D240">
            <v>20131.575000000001</v>
          </cell>
          <cell r="E240">
            <v>20131.575000000001</v>
          </cell>
          <cell r="F240">
            <v>20131.575000000001</v>
          </cell>
          <cell r="G240">
            <v>20131.575000000001</v>
          </cell>
          <cell r="H240">
            <v>20131.575000000001</v>
          </cell>
          <cell r="I240">
            <v>20131.575000000001</v>
          </cell>
          <cell r="J240">
            <v>20131.575000000001</v>
          </cell>
          <cell r="K240">
            <v>20131.575000000001</v>
          </cell>
          <cell r="L240">
            <v>20131.575000000001</v>
          </cell>
          <cell r="M240">
            <v>20131.575000000001</v>
          </cell>
          <cell r="N240">
            <v>20131.575000000001</v>
          </cell>
          <cell r="O240">
            <v>20131.575000000001</v>
          </cell>
        </row>
        <row r="241">
          <cell r="A241">
            <v>20131.575000000001</v>
          </cell>
          <cell r="B241">
            <v>20131.575000000001</v>
          </cell>
          <cell r="C241">
            <v>20131.575000000001</v>
          </cell>
          <cell r="D241">
            <v>20131.575000000001</v>
          </cell>
          <cell r="E241">
            <v>20131.575000000001</v>
          </cell>
          <cell r="F241">
            <v>20131.575000000001</v>
          </cell>
          <cell r="G241">
            <v>20131.575000000001</v>
          </cell>
          <cell r="H241">
            <v>20131.575000000001</v>
          </cell>
          <cell r="I241">
            <v>20131.575000000001</v>
          </cell>
          <cell r="J241">
            <v>20131.575000000001</v>
          </cell>
          <cell r="K241">
            <v>20131.575000000001</v>
          </cell>
          <cell r="L241">
            <v>20131.575000000001</v>
          </cell>
          <cell r="M241">
            <v>20131.575000000001</v>
          </cell>
          <cell r="N241">
            <v>20131.575000000001</v>
          </cell>
          <cell r="O241">
            <v>20131.575000000001</v>
          </cell>
        </row>
        <row r="242">
          <cell r="A242">
            <v>20131.575000000001</v>
          </cell>
          <cell r="B242">
            <v>20131.575000000001</v>
          </cell>
          <cell r="C242">
            <v>20131.575000000001</v>
          </cell>
          <cell r="D242">
            <v>20131.575000000001</v>
          </cell>
          <cell r="E242">
            <v>20131.575000000001</v>
          </cell>
          <cell r="F242">
            <v>20131.575000000001</v>
          </cell>
          <cell r="G242">
            <v>20131.575000000001</v>
          </cell>
          <cell r="H242">
            <v>20131.575000000001</v>
          </cell>
          <cell r="I242">
            <v>20131.575000000001</v>
          </cell>
          <cell r="J242">
            <v>20131.575000000001</v>
          </cell>
          <cell r="K242">
            <v>20131.575000000001</v>
          </cell>
          <cell r="L242">
            <v>20131.575000000001</v>
          </cell>
          <cell r="M242">
            <v>20131.575000000001</v>
          </cell>
          <cell r="N242">
            <v>20131.575000000001</v>
          </cell>
          <cell r="O242">
            <v>20131.575000000001</v>
          </cell>
        </row>
        <row r="243">
          <cell r="A243">
            <v>20131.575000000001</v>
          </cell>
          <cell r="B243">
            <v>20131.575000000001</v>
          </cell>
          <cell r="C243">
            <v>20131.575000000001</v>
          </cell>
          <cell r="D243">
            <v>20131.575000000001</v>
          </cell>
          <cell r="E243">
            <v>20131.575000000001</v>
          </cell>
          <cell r="F243">
            <v>20131.575000000001</v>
          </cell>
          <cell r="G243">
            <v>20131.575000000001</v>
          </cell>
          <cell r="H243">
            <v>20131.575000000001</v>
          </cell>
          <cell r="I243">
            <v>20131.575000000001</v>
          </cell>
          <cell r="J243">
            <v>20131.575000000001</v>
          </cell>
          <cell r="K243">
            <v>20131.575000000001</v>
          </cell>
          <cell r="L243">
            <v>20131.575000000001</v>
          </cell>
          <cell r="M243">
            <v>20131.575000000001</v>
          </cell>
          <cell r="N243">
            <v>20131.575000000001</v>
          </cell>
          <cell r="O243">
            <v>20131.575000000001</v>
          </cell>
        </row>
        <row r="244">
          <cell r="A244">
            <v>20131.575000000001</v>
          </cell>
          <cell r="B244">
            <v>20131.575000000001</v>
          </cell>
          <cell r="C244">
            <v>20131.575000000001</v>
          </cell>
          <cell r="D244">
            <v>20131.575000000001</v>
          </cell>
          <cell r="E244">
            <v>20131.575000000001</v>
          </cell>
          <cell r="F244">
            <v>20131.575000000001</v>
          </cell>
          <cell r="G244">
            <v>20131.575000000001</v>
          </cell>
          <cell r="H244">
            <v>20131.575000000001</v>
          </cell>
          <cell r="I244">
            <v>20131.575000000001</v>
          </cell>
          <cell r="J244">
            <v>20131.575000000001</v>
          </cell>
          <cell r="K244">
            <v>20131.575000000001</v>
          </cell>
          <cell r="L244">
            <v>20131.575000000001</v>
          </cell>
          <cell r="M244">
            <v>20131.575000000001</v>
          </cell>
          <cell r="N244">
            <v>20131.575000000001</v>
          </cell>
          <cell r="O244">
            <v>20131.575000000001</v>
          </cell>
        </row>
        <row r="245">
          <cell r="A245">
            <v>20131.575000000001</v>
          </cell>
          <cell r="B245">
            <v>20131.575000000001</v>
          </cell>
          <cell r="C245">
            <v>20131.575000000001</v>
          </cell>
          <cell r="D245">
            <v>20131.575000000001</v>
          </cell>
          <cell r="E245">
            <v>20131.575000000001</v>
          </cell>
          <cell r="F245">
            <v>20131.575000000001</v>
          </cell>
          <cell r="G245">
            <v>20131.575000000001</v>
          </cell>
          <cell r="H245">
            <v>20131.575000000001</v>
          </cell>
          <cell r="I245">
            <v>20131.575000000001</v>
          </cell>
          <cell r="J245">
            <v>20131.575000000001</v>
          </cell>
          <cell r="K245">
            <v>20131.575000000001</v>
          </cell>
          <cell r="L245">
            <v>20131.575000000001</v>
          </cell>
          <cell r="M245">
            <v>20131.575000000001</v>
          </cell>
          <cell r="N245">
            <v>20131.575000000001</v>
          </cell>
          <cell r="O245">
            <v>20131.575000000001</v>
          </cell>
        </row>
        <row r="246">
          <cell r="A246">
            <v>20131.575000000001</v>
          </cell>
          <cell r="B246">
            <v>20131.575000000001</v>
          </cell>
          <cell r="C246">
            <v>20131.575000000001</v>
          </cell>
          <cell r="D246">
            <v>20131.575000000001</v>
          </cell>
          <cell r="E246">
            <v>20131.575000000001</v>
          </cell>
          <cell r="F246">
            <v>20131.575000000001</v>
          </cell>
          <cell r="G246">
            <v>20131.575000000001</v>
          </cell>
          <cell r="H246">
            <v>20131.575000000001</v>
          </cell>
          <cell r="I246">
            <v>20131.575000000001</v>
          </cell>
          <cell r="J246">
            <v>20131.575000000001</v>
          </cell>
          <cell r="K246">
            <v>20131.575000000001</v>
          </cell>
          <cell r="L246">
            <v>20131.575000000001</v>
          </cell>
          <cell r="M246">
            <v>20131.575000000001</v>
          </cell>
          <cell r="N246">
            <v>20131.575000000001</v>
          </cell>
          <cell r="O246">
            <v>20131.575000000001</v>
          </cell>
        </row>
        <row r="247">
          <cell r="A247">
            <v>20131.575000000001</v>
          </cell>
          <cell r="B247">
            <v>20131.575000000001</v>
          </cell>
          <cell r="C247">
            <v>20131.575000000001</v>
          </cell>
          <cell r="D247">
            <v>20131.575000000001</v>
          </cell>
          <cell r="E247">
            <v>20131.575000000001</v>
          </cell>
          <cell r="F247">
            <v>20131.575000000001</v>
          </cell>
          <cell r="G247">
            <v>20131.575000000001</v>
          </cell>
          <cell r="H247">
            <v>20131.575000000001</v>
          </cell>
          <cell r="I247">
            <v>20131.575000000001</v>
          </cell>
          <cell r="J247">
            <v>20131.575000000001</v>
          </cell>
          <cell r="K247">
            <v>20131.575000000001</v>
          </cell>
          <cell r="L247">
            <v>20131.575000000001</v>
          </cell>
          <cell r="M247">
            <v>20131.575000000001</v>
          </cell>
          <cell r="N247">
            <v>20131.575000000001</v>
          </cell>
          <cell r="O247">
            <v>20131.575000000001</v>
          </cell>
        </row>
        <row r="248">
          <cell r="A248">
            <v>20131.575000000001</v>
          </cell>
          <cell r="B248">
            <v>20131.575000000001</v>
          </cell>
          <cell r="C248">
            <v>20131.575000000001</v>
          </cell>
          <cell r="D248">
            <v>20131.575000000001</v>
          </cell>
          <cell r="E248">
            <v>20131.575000000001</v>
          </cell>
          <cell r="F248">
            <v>20131.575000000001</v>
          </cell>
          <cell r="G248">
            <v>20131.575000000001</v>
          </cell>
          <cell r="H248">
            <v>20131.575000000001</v>
          </cell>
          <cell r="I248">
            <v>20131.575000000001</v>
          </cell>
          <cell r="J248">
            <v>20131.575000000001</v>
          </cell>
          <cell r="K248">
            <v>20131.575000000001</v>
          </cell>
          <cell r="L248">
            <v>20131.575000000001</v>
          </cell>
          <cell r="M248">
            <v>20131.575000000001</v>
          </cell>
          <cell r="N248">
            <v>20131.575000000001</v>
          </cell>
          <cell r="O248">
            <v>20131.575000000001</v>
          </cell>
        </row>
        <row r="249">
          <cell r="A249">
            <v>20131.575000000001</v>
          </cell>
          <cell r="B249">
            <v>20131.575000000001</v>
          </cell>
          <cell r="C249">
            <v>20131.575000000001</v>
          </cell>
          <cell r="D249">
            <v>20131.575000000001</v>
          </cell>
          <cell r="E249">
            <v>20131.575000000001</v>
          </cell>
          <cell r="F249">
            <v>20131.575000000001</v>
          </cell>
          <cell r="G249">
            <v>20131.575000000001</v>
          </cell>
          <cell r="H249">
            <v>20131.575000000001</v>
          </cell>
          <cell r="I249">
            <v>20131.575000000001</v>
          </cell>
          <cell r="J249">
            <v>20131.575000000001</v>
          </cell>
          <cell r="K249">
            <v>20131.575000000001</v>
          </cell>
          <cell r="L249">
            <v>20131.575000000001</v>
          </cell>
          <cell r="M249">
            <v>20131.575000000001</v>
          </cell>
          <cell r="N249">
            <v>20131.575000000001</v>
          </cell>
          <cell r="O249">
            <v>20131.575000000001</v>
          </cell>
        </row>
        <row r="250">
          <cell r="A250">
            <v>20131.575000000001</v>
          </cell>
          <cell r="B250">
            <v>20131.575000000001</v>
          </cell>
          <cell r="C250">
            <v>20131.575000000001</v>
          </cell>
          <cell r="D250">
            <v>20131.575000000001</v>
          </cell>
          <cell r="E250">
            <v>20131.575000000001</v>
          </cell>
          <cell r="F250">
            <v>20131.575000000001</v>
          </cell>
          <cell r="G250">
            <v>20131.575000000001</v>
          </cell>
          <cell r="H250">
            <v>20131.575000000001</v>
          </cell>
          <cell r="I250">
            <v>20131.575000000001</v>
          </cell>
          <cell r="J250">
            <v>20131.575000000001</v>
          </cell>
          <cell r="K250">
            <v>20131.575000000001</v>
          </cell>
          <cell r="L250">
            <v>20131.575000000001</v>
          </cell>
          <cell r="M250">
            <v>20131.575000000001</v>
          </cell>
          <cell r="N250">
            <v>20131.575000000001</v>
          </cell>
          <cell r="O250">
            <v>20131.575000000001</v>
          </cell>
        </row>
        <row r="251">
          <cell r="A251">
            <v>20131.575000000001</v>
          </cell>
          <cell r="B251">
            <v>20131.575000000001</v>
          </cell>
          <cell r="C251">
            <v>20131.575000000001</v>
          </cell>
          <cell r="D251">
            <v>20131.575000000001</v>
          </cell>
          <cell r="E251">
            <v>20131.575000000001</v>
          </cell>
          <cell r="F251">
            <v>20131.575000000001</v>
          </cell>
          <cell r="G251">
            <v>20131.575000000001</v>
          </cell>
          <cell r="H251">
            <v>20131.575000000001</v>
          </cell>
          <cell r="I251">
            <v>20131.575000000001</v>
          </cell>
          <cell r="J251">
            <v>20131.575000000001</v>
          </cell>
          <cell r="K251">
            <v>20131.575000000001</v>
          </cell>
          <cell r="L251">
            <v>20131.575000000001</v>
          </cell>
          <cell r="M251">
            <v>20131.575000000001</v>
          </cell>
          <cell r="N251">
            <v>20131.575000000001</v>
          </cell>
          <cell r="O251">
            <v>20131.575000000001</v>
          </cell>
        </row>
        <row r="252">
          <cell r="A252">
            <v>20131.575000000001</v>
          </cell>
          <cell r="B252">
            <v>20131.575000000001</v>
          </cell>
          <cell r="C252">
            <v>20131.575000000001</v>
          </cell>
          <cell r="D252">
            <v>20131.575000000001</v>
          </cell>
          <cell r="E252">
            <v>20131.575000000001</v>
          </cell>
          <cell r="F252">
            <v>20131.575000000001</v>
          </cell>
          <cell r="G252">
            <v>20131.575000000001</v>
          </cell>
          <cell r="H252">
            <v>20131.575000000001</v>
          </cell>
          <cell r="I252">
            <v>20131.575000000001</v>
          </cell>
          <cell r="J252">
            <v>20131.575000000001</v>
          </cell>
          <cell r="K252">
            <v>20131.575000000001</v>
          </cell>
          <cell r="L252">
            <v>20131.575000000001</v>
          </cell>
          <cell r="M252">
            <v>20131.575000000001</v>
          </cell>
          <cell r="N252">
            <v>20131.575000000001</v>
          </cell>
          <cell r="O252">
            <v>20131.575000000001</v>
          </cell>
        </row>
        <row r="253">
          <cell r="A253">
            <v>20131.575000000001</v>
          </cell>
          <cell r="B253">
            <v>20131.575000000001</v>
          </cell>
          <cell r="C253">
            <v>20131.575000000001</v>
          </cell>
          <cell r="D253">
            <v>20131.575000000001</v>
          </cell>
          <cell r="E253">
            <v>20131.575000000001</v>
          </cell>
          <cell r="F253">
            <v>20131.575000000001</v>
          </cell>
          <cell r="G253">
            <v>20131.575000000001</v>
          </cell>
          <cell r="H253">
            <v>20131.575000000001</v>
          </cell>
          <cell r="I253">
            <v>20131.575000000001</v>
          </cell>
          <cell r="J253">
            <v>20131.575000000001</v>
          </cell>
          <cell r="K253">
            <v>20131.575000000001</v>
          </cell>
          <cell r="L253">
            <v>20131.575000000001</v>
          </cell>
          <cell r="M253">
            <v>20131.575000000001</v>
          </cell>
          <cell r="N253">
            <v>20131.575000000001</v>
          </cell>
          <cell r="O253">
            <v>20131.575000000001</v>
          </cell>
        </row>
        <row r="254">
          <cell r="A254">
            <v>20131.575000000001</v>
          </cell>
          <cell r="B254">
            <v>20131.575000000001</v>
          </cell>
          <cell r="C254">
            <v>20131.575000000001</v>
          </cell>
          <cell r="D254">
            <v>20131.575000000001</v>
          </cell>
          <cell r="E254">
            <v>20131.575000000001</v>
          </cell>
          <cell r="F254">
            <v>20131.575000000001</v>
          </cell>
          <cell r="G254">
            <v>20131.575000000001</v>
          </cell>
          <cell r="H254">
            <v>20131.575000000001</v>
          </cell>
          <cell r="I254">
            <v>20131.575000000001</v>
          </cell>
          <cell r="J254">
            <v>20131.575000000001</v>
          </cell>
          <cell r="K254">
            <v>20131.575000000001</v>
          </cell>
          <cell r="L254">
            <v>20131.575000000001</v>
          </cell>
          <cell r="M254">
            <v>20131.575000000001</v>
          </cell>
          <cell r="N254">
            <v>20131.575000000001</v>
          </cell>
          <cell r="O254">
            <v>20131.575000000001</v>
          </cell>
        </row>
        <row r="255">
          <cell r="A255">
            <v>20131.575000000001</v>
          </cell>
          <cell r="B255">
            <v>20131.575000000001</v>
          </cell>
          <cell r="C255">
            <v>20131.575000000001</v>
          </cell>
          <cell r="D255">
            <v>20131.575000000001</v>
          </cell>
          <cell r="E255">
            <v>20131.575000000001</v>
          </cell>
          <cell r="F255">
            <v>20131.575000000001</v>
          </cell>
          <cell r="G255">
            <v>20131.575000000001</v>
          </cell>
          <cell r="H255">
            <v>20131.575000000001</v>
          </cell>
          <cell r="I255">
            <v>20131.575000000001</v>
          </cell>
          <cell r="J255">
            <v>20131.575000000001</v>
          </cell>
          <cell r="K255">
            <v>20131.575000000001</v>
          </cell>
          <cell r="L255">
            <v>20131.575000000001</v>
          </cell>
          <cell r="M255">
            <v>20131.575000000001</v>
          </cell>
          <cell r="N255">
            <v>20131.575000000001</v>
          </cell>
          <cell r="O255">
            <v>20131.575000000001</v>
          </cell>
        </row>
        <row r="256">
          <cell r="A256">
            <v>20131.575000000001</v>
          </cell>
          <cell r="B256">
            <v>20131.575000000001</v>
          </cell>
          <cell r="C256">
            <v>20131.575000000001</v>
          </cell>
          <cell r="D256">
            <v>20131.575000000001</v>
          </cell>
          <cell r="E256">
            <v>20131.575000000001</v>
          </cell>
          <cell r="F256">
            <v>20131.575000000001</v>
          </cell>
          <cell r="G256">
            <v>20131.575000000001</v>
          </cell>
          <cell r="H256">
            <v>20131.575000000001</v>
          </cell>
          <cell r="I256">
            <v>20131.575000000001</v>
          </cell>
          <cell r="J256">
            <v>20131.575000000001</v>
          </cell>
          <cell r="K256">
            <v>20131.575000000001</v>
          </cell>
          <cell r="L256">
            <v>20131.575000000001</v>
          </cell>
          <cell r="M256">
            <v>20131.575000000001</v>
          </cell>
          <cell r="N256">
            <v>20131.575000000001</v>
          </cell>
          <cell r="O256">
            <v>20131.575000000001</v>
          </cell>
        </row>
        <row r="257">
          <cell r="A257">
            <v>20131.575000000001</v>
          </cell>
          <cell r="B257">
            <v>20131.575000000001</v>
          </cell>
          <cell r="C257">
            <v>20131.575000000001</v>
          </cell>
          <cell r="D257">
            <v>20131.575000000001</v>
          </cell>
          <cell r="E257">
            <v>20131.575000000001</v>
          </cell>
          <cell r="F257">
            <v>20131.575000000001</v>
          </cell>
          <cell r="G257">
            <v>20131.575000000001</v>
          </cell>
          <cell r="H257">
            <v>20131.575000000001</v>
          </cell>
          <cell r="I257">
            <v>20131.575000000001</v>
          </cell>
          <cell r="J257">
            <v>20131.575000000001</v>
          </cell>
          <cell r="K257">
            <v>20131.575000000001</v>
          </cell>
          <cell r="L257">
            <v>20131.575000000001</v>
          </cell>
          <cell r="M257">
            <v>20131.575000000001</v>
          </cell>
          <cell r="N257">
            <v>20131.575000000001</v>
          </cell>
          <cell r="O257">
            <v>20131.575000000001</v>
          </cell>
        </row>
        <row r="258">
          <cell r="A258">
            <v>20131.575000000001</v>
          </cell>
          <cell r="B258">
            <v>20131.575000000001</v>
          </cell>
          <cell r="C258">
            <v>20131.575000000001</v>
          </cell>
          <cell r="D258">
            <v>20131.575000000001</v>
          </cell>
          <cell r="E258">
            <v>20131.575000000001</v>
          </cell>
          <cell r="F258">
            <v>20131.575000000001</v>
          </cell>
          <cell r="G258">
            <v>20131.575000000001</v>
          </cell>
          <cell r="H258">
            <v>20131.575000000001</v>
          </cell>
          <cell r="I258">
            <v>20131.575000000001</v>
          </cell>
          <cell r="J258">
            <v>20131.575000000001</v>
          </cell>
          <cell r="K258">
            <v>20131.575000000001</v>
          </cell>
          <cell r="L258">
            <v>20131.575000000001</v>
          </cell>
          <cell r="M258">
            <v>20131.575000000001</v>
          </cell>
          <cell r="N258">
            <v>20131.575000000001</v>
          </cell>
          <cell r="O258">
            <v>20131.575000000001</v>
          </cell>
        </row>
        <row r="259">
          <cell r="A259">
            <v>20131.575000000001</v>
          </cell>
          <cell r="B259">
            <v>20131.575000000001</v>
          </cell>
          <cell r="C259">
            <v>20131.575000000001</v>
          </cell>
          <cell r="D259">
            <v>20131.575000000001</v>
          </cell>
          <cell r="E259">
            <v>20131.575000000001</v>
          </cell>
          <cell r="F259">
            <v>20131.575000000001</v>
          </cell>
          <cell r="G259">
            <v>20131.575000000001</v>
          </cell>
          <cell r="H259">
            <v>20131.575000000001</v>
          </cell>
          <cell r="I259">
            <v>20131.575000000001</v>
          </cell>
          <cell r="J259">
            <v>20131.575000000001</v>
          </cell>
          <cell r="K259">
            <v>20131.575000000001</v>
          </cell>
          <cell r="L259">
            <v>20131.575000000001</v>
          </cell>
          <cell r="M259">
            <v>20131.575000000001</v>
          </cell>
          <cell r="N259">
            <v>20131.575000000001</v>
          </cell>
          <cell r="O259">
            <v>20131.575000000001</v>
          </cell>
        </row>
        <row r="260">
          <cell r="A260">
            <v>20131.575000000001</v>
          </cell>
          <cell r="B260">
            <v>20131.575000000001</v>
          </cell>
          <cell r="C260">
            <v>20131.575000000001</v>
          </cell>
          <cell r="D260">
            <v>20131.575000000001</v>
          </cell>
          <cell r="E260">
            <v>20131.575000000001</v>
          </cell>
          <cell r="F260">
            <v>20131.575000000001</v>
          </cell>
          <cell r="G260">
            <v>20131.575000000001</v>
          </cell>
          <cell r="H260">
            <v>20131.575000000001</v>
          </cell>
          <cell r="I260">
            <v>20131.575000000001</v>
          </cell>
          <cell r="J260">
            <v>20131.575000000001</v>
          </cell>
          <cell r="K260">
            <v>20131.575000000001</v>
          </cell>
          <cell r="L260">
            <v>20131.575000000001</v>
          </cell>
          <cell r="M260">
            <v>20131.575000000001</v>
          </cell>
          <cell r="N260">
            <v>20131.575000000001</v>
          </cell>
          <cell r="O260">
            <v>20131.575000000001</v>
          </cell>
        </row>
        <row r="261">
          <cell r="A261">
            <v>20131.575000000001</v>
          </cell>
          <cell r="B261">
            <v>20131.575000000001</v>
          </cell>
          <cell r="C261">
            <v>20131.575000000001</v>
          </cell>
          <cell r="D261">
            <v>20131.575000000001</v>
          </cell>
          <cell r="E261">
            <v>20131.575000000001</v>
          </cell>
          <cell r="F261">
            <v>20131.575000000001</v>
          </cell>
          <cell r="G261">
            <v>20131.575000000001</v>
          </cell>
          <cell r="H261">
            <v>20131.575000000001</v>
          </cell>
          <cell r="I261">
            <v>20131.575000000001</v>
          </cell>
          <cell r="J261">
            <v>20131.575000000001</v>
          </cell>
          <cell r="K261">
            <v>20131.575000000001</v>
          </cell>
          <cell r="L261">
            <v>20131.575000000001</v>
          </cell>
          <cell r="M261">
            <v>20131.575000000001</v>
          </cell>
          <cell r="N261">
            <v>20131.575000000001</v>
          </cell>
          <cell r="O261">
            <v>20131.575000000001</v>
          </cell>
        </row>
        <row r="262">
          <cell r="A262">
            <v>20131.575000000001</v>
          </cell>
          <cell r="B262">
            <v>20131.575000000001</v>
          </cell>
          <cell r="C262">
            <v>20131.575000000001</v>
          </cell>
          <cell r="D262">
            <v>20131.575000000001</v>
          </cell>
          <cell r="E262">
            <v>20131.575000000001</v>
          </cell>
          <cell r="F262">
            <v>20131.575000000001</v>
          </cell>
          <cell r="G262">
            <v>20131.575000000001</v>
          </cell>
          <cell r="H262">
            <v>20131.575000000001</v>
          </cell>
          <cell r="I262">
            <v>20131.575000000001</v>
          </cell>
          <cell r="J262">
            <v>20131.575000000001</v>
          </cell>
          <cell r="K262">
            <v>20131.575000000001</v>
          </cell>
          <cell r="L262">
            <v>20131.575000000001</v>
          </cell>
          <cell r="M262">
            <v>20131.575000000001</v>
          </cell>
          <cell r="N262">
            <v>20131.575000000001</v>
          </cell>
          <cell r="O262">
            <v>20131.575000000001</v>
          </cell>
        </row>
        <row r="263">
          <cell r="A263">
            <v>20131.575000000001</v>
          </cell>
          <cell r="B263">
            <v>20131.575000000001</v>
          </cell>
          <cell r="C263">
            <v>20131.575000000001</v>
          </cell>
          <cell r="D263">
            <v>20131.575000000001</v>
          </cell>
          <cell r="E263">
            <v>20131.575000000001</v>
          </cell>
          <cell r="F263">
            <v>20131.575000000001</v>
          </cell>
          <cell r="G263">
            <v>20131.575000000001</v>
          </cell>
          <cell r="H263">
            <v>20131.575000000001</v>
          </cell>
          <cell r="I263">
            <v>20131.575000000001</v>
          </cell>
          <cell r="J263">
            <v>20131.575000000001</v>
          </cell>
          <cell r="K263">
            <v>20131.575000000001</v>
          </cell>
          <cell r="L263">
            <v>20131.575000000001</v>
          </cell>
          <cell r="M263">
            <v>20131.575000000001</v>
          </cell>
          <cell r="N263">
            <v>20131.575000000001</v>
          </cell>
          <cell r="O263">
            <v>20131.575000000001</v>
          </cell>
        </row>
        <row r="264">
          <cell r="A264">
            <v>20131.575000000001</v>
          </cell>
          <cell r="B264">
            <v>20131.575000000001</v>
          </cell>
          <cell r="C264">
            <v>20131.575000000001</v>
          </cell>
          <cell r="D264">
            <v>20131.575000000001</v>
          </cell>
          <cell r="E264">
            <v>20131.575000000001</v>
          </cell>
          <cell r="F264">
            <v>20131.575000000001</v>
          </cell>
          <cell r="G264">
            <v>20131.575000000001</v>
          </cell>
          <cell r="H264">
            <v>20131.575000000001</v>
          </cell>
          <cell r="I264">
            <v>20131.575000000001</v>
          </cell>
          <cell r="J264">
            <v>20131.575000000001</v>
          </cell>
          <cell r="K264">
            <v>20131.575000000001</v>
          </cell>
          <cell r="L264">
            <v>20131.575000000001</v>
          </cell>
          <cell r="M264">
            <v>20131.575000000001</v>
          </cell>
          <cell r="N264">
            <v>20131.575000000001</v>
          </cell>
          <cell r="O264">
            <v>20131.575000000001</v>
          </cell>
        </row>
        <row r="265">
          <cell r="A265">
            <v>20131.575000000001</v>
          </cell>
          <cell r="B265">
            <v>20131.575000000001</v>
          </cell>
          <cell r="C265">
            <v>20131.575000000001</v>
          </cell>
          <cell r="D265">
            <v>20131.575000000001</v>
          </cell>
          <cell r="E265">
            <v>20131.575000000001</v>
          </cell>
          <cell r="F265">
            <v>20131.575000000001</v>
          </cell>
          <cell r="G265">
            <v>20131.575000000001</v>
          </cell>
          <cell r="H265">
            <v>20131.575000000001</v>
          </cell>
          <cell r="I265">
            <v>20131.575000000001</v>
          </cell>
          <cell r="J265">
            <v>20131.575000000001</v>
          </cell>
          <cell r="K265">
            <v>20131.575000000001</v>
          </cell>
          <cell r="L265">
            <v>20131.575000000001</v>
          </cell>
          <cell r="M265">
            <v>20131.575000000001</v>
          </cell>
          <cell r="N265">
            <v>20131.575000000001</v>
          </cell>
          <cell r="O265">
            <v>20131.575000000001</v>
          </cell>
        </row>
        <row r="266">
          <cell r="A266">
            <v>20131.575000000001</v>
          </cell>
          <cell r="B266">
            <v>20131.575000000001</v>
          </cell>
          <cell r="C266">
            <v>20131.575000000001</v>
          </cell>
          <cell r="D266">
            <v>20131.575000000001</v>
          </cell>
          <cell r="E266">
            <v>20131.575000000001</v>
          </cell>
          <cell r="F266">
            <v>20131.575000000001</v>
          </cell>
          <cell r="G266">
            <v>20131.575000000001</v>
          </cell>
          <cell r="H266">
            <v>20131.575000000001</v>
          </cell>
          <cell r="I266">
            <v>20131.575000000001</v>
          </cell>
          <cell r="J266">
            <v>20131.575000000001</v>
          </cell>
          <cell r="K266">
            <v>20131.575000000001</v>
          </cell>
          <cell r="L266">
            <v>20131.575000000001</v>
          </cell>
          <cell r="M266">
            <v>20131.575000000001</v>
          </cell>
          <cell r="N266">
            <v>20131.575000000001</v>
          </cell>
          <cell r="O266">
            <v>20131.575000000001</v>
          </cell>
        </row>
        <row r="267">
          <cell r="A267">
            <v>20131.575000000001</v>
          </cell>
          <cell r="B267">
            <v>20131.575000000001</v>
          </cell>
          <cell r="C267">
            <v>20131.575000000001</v>
          </cell>
          <cell r="D267">
            <v>20131.575000000001</v>
          </cell>
          <cell r="E267">
            <v>20131.575000000001</v>
          </cell>
          <cell r="F267">
            <v>20131.575000000001</v>
          </cell>
          <cell r="G267">
            <v>20131.575000000001</v>
          </cell>
          <cell r="H267">
            <v>20131.575000000001</v>
          </cell>
          <cell r="I267">
            <v>20131.575000000001</v>
          </cell>
          <cell r="J267">
            <v>20131.575000000001</v>
          </cell>
          <cell r="K267">
            <v>20131.575000000001</v>
          </cell>
          <cell r="L267">
            <v>20131.575000000001</v>
          </cell>
          <cell r="M267">
            <v>20131.575000000001</v>
          </cell>
          <cell r="N267">
            <v>20131.575000000001</v>
          </cell>
          <cell r="O267">
            <v>20131.575000000001</v>
          </cell>
        </row>
        <row r="268">
          <cell r="A268">
            <v>20131.575000000001</v>
          </cell>
          <cell r="B268">
            <v>20131.575000000001</v>
          </cell>
          <cell r="C268">
            <v>20131.575000000001</v>
          </cell>
          <cell r="D268">
            <v>20131.575000000001</v>
          </cell>
          <cell r="E268">
            <v>20131.575000000001</v>
          </cell>
          <cell r="F268">
            <v>20131.575000000001</v>
          </cell>
          <cell r="G268">
            <v>20131.575000000001</v>
          </cell>
          <cell r="H268">
            <v>20131.575000000001</v>
          </cell>
          <cell r="I268">
            <v>20131.575000000001</v>
          </cell>
          <cell r="J268">
            <v>20131.575000000001</v>
          </cell>
          <cell r="K268">
            <v>20131.575000000001</v>
          </cell>
          <cell r="L268">
            <v>20131.575000000001</v>
          </cell>
          <cell r="M268">
            <v>20131.575000000001</v>
          </cell>
          <cell r="N268">
            <v>20131.575000000001</v>
          </cell>
          <cell r="O268">
            <v>20131.575000000001</v>
          </cell>
        </row>
        <row r="269">
          <cell r="A269">
            <v>20131.575000000001</v>
          </cell>
          <cell r="B269">
            <v>20131.575000000001</v>
          </cell>
          <cell r="C269">
            <v>20131.575000000001</v>
          </cell>
          <cell r="D269">
            <v>20131.575000000001</v>
          </cell>
          <cell r="E269">
            <v>20131.575000000001</v>
          </cell>
          <cell r="F269">
            <v>20131.575000000001</v>
          </cell>
          <cell r="G269">
            <v>20131.575000000001</v>
          </cell>
          <cell r="H269">
            <v>20131.575000000001</v>
          </cell>
          <cell r="I269">
            <v>20131.575000000001</v>
          </cell>
          <cell r="J269">
            <v>20131.575000000001</v>
          </cell>
          <cell r="K269">
            <v>20131.575000000001</v>
          </cell>
          <cell r="L269">
            <v>20131.575000000001</v>
          </cell>
          <cell r="M269">
            <v>20131.575000000001</v>
          </cell>
          <cell r="N269">
            <v>20131.575000000001</v>
          </cell>
          <cell r="O269">
            <v>20131.575000000001</v>
          </cell>
        </row>
        <row r="270">
          <cell r="A270">
            <v>20131.575000000001</v>
          </cell>
          <cell r="B270">
            <v>20131.575000000001</v>
          </cell>
          <cell r="C270">
            <v>20131.575000000001</v>
          </cell>
          <cell r="D270">
            <v>20131.575000000001</v>
          </cell>
          <cell r="E270">
            <v>20131.575000000001</v>
          </cell>
          <cell r="F270">
            <v>20131.575000000001</v>
          </cell>
          <cell r="G270">
            <v>20131.575000000001</v>
          </cell>
          <cell r="H270">
            <v>20131.575000000001</v>
          </cell>
          <cell r="I270">
            <v>20131.575000000001</v>
          </cell>
          <cell r="J270">
            <v>20131.575000000001</v>
          </cell>
          <cell r="K270">
            <v>20131.575000000001</v>
          </cell>
          <cell r="L270">
            <v>20131.575000000001</v>
          </cell>
          <cell r="M270">
            <v>20131.575000000001</v>
          </cell>
          <cell r="N270">
            <v>20131.575000000001</v>
          </cell>
          <cell r="O270">
            <v>20131.575000000001</v>
          </cell>
        </row>
        <row r="271">
          <cell r="A271">
            <v>20131.575000000001</v>
          </cell>
          <cell r="B271">
            <v>20131.575000000001</v>
          </cell>
          <cell r="C271">
            <v>20131.575000000001</v>
          </cell>
          <cell r="D271">
            <v>20131.575000000001</v>
          </cell>
          <cell r="E271">
            <v>20131.575000000001</v>
          </cell>
          <cell r="F271">
            <v>20131.575000000001</v>
          </cell>
          <cell r="G271">
            <v>20131.575000000001</v>
          </cell>
          <cell r="H271">
            <v>20131.575000000001</v>
          </cell>
          <cell r="I271">
            <v>20131.575000000001</v>
          </cell>
          <cell r="J271">
            <v>20131.575000000001</v>
          </cell>
          <cell r="K271">
            <v>20131.575000000001</v>
          </cell>
          <cell r="L271">
            <v>20131.575000000001</v>
          </cell>
          <cell r="M271">
            <v>20131.575000000001</v>
          </cell>
          <cell r="N271">
            <v>20131.575000000001</v>
          </cell>
          <cell r="O271">
            <v>20131.575000000001</v>
          </cell>
        </row>
        <row r="272">
          <cell r="A272">
            <v>20131.575000000001</v>
          </cell>
          <cell r="B272">
            <v>20131.575000000001</v>
          </cell>
          <cell r="C272">
            <v>20131.575000000001</v>
          </cell>
          <cell r="D272">
            <v>20131.575000000001</v>
          </cell>
          <cell r="E272">
            <v>20131.575000000001</v>
          </cell>
          <cell r="F272">
            <v>20131.575000000001</v>
          </cell>
          <cell r="G272">
            <v>20131.575000000001</v>
          </cell>
          <cell r="H272">
            <v>20131.575000000001</v>
          </cell>
          <cell r="I272">
            <v>20131.575000000001</v>
          </cell>
          <cell r="J272">
            <v>20131.575000000001</v>
          </cell>
          <cell r="K272">
            <v>20131.575000000001</v>
          </cell>
          <cell r="L272">
            <v>20131.575000000001</v>
          </cell>
          <cell r="M272">
            <v>20131.575000000001</v>
          </cell>
          <cell r="N272">
            <v>20131.575000000001</v>
          </cell>
          <cell r="O272">
            <v>20131.575000000001</v>
          </cell>
        </row>
        <row r="273">
          <cell r="A273">
            <v>20131.575000000001</v>
          </cell>
          <cell r="B273">
            <v>20131.575000000001</v>
          </cell>
          <cell r="C273">
            <v>20131.575000000001</v>
          </cell>
          <cell r="D273">
            <v>20131.575000000001</v>
          </cell>
          <cell r="E273">
            <v>20131.575000000001</v>
          </cell>
          <cell r="F273">
            <v>20131.575000000001</v>
          </cell>
          <cell r="G273">
            <v>20131.575000000001</v>
          </cell>
          <cell r="H273">
            <v>20131.575000000001</v>
          </cell>
          <cell r="I273">
            <v>20131.575000000001</v>
          </cell>
          <cell r="J273">
            <v>20131.575000000001</v>
          </cell>
          <cell r="K273">
            <v>20131.575000000001</v>
          </cell>
          <cell r="L273">
            <v>20131.575000000001</v>
          </cell>
          <cell r="M273">
            <v>20131.575000000001</v>
          </cell>
          <cell r="N273">
            <v>20131.575000000001</v>
          </cell>
          <cell r="O273">
            <v>20131.575000000001</v>
          </cell>
        </row>
        <row r="274">
          <cell r="A274">
            <v>20131.575000000001</v>
          </cell>
          <cell r="B274">
            <v>20131.575000000001</v>
          </cell>
          <cell r="C274">
            <v>20131.575000000001</v>
          </cell>
          <cell r="D274">
            <v>20131.575000000001</v>
          </cell>
          <cell r="E274">
            <v>20131.575000000001</v>
          </cell>
          <cell r="F274">
            <v>20131.575000000001</v>
          </cell>
          <cell r="G274">
            <v>20131.575000000001</v>
          </cell>
          <cell r="H274">
            <v>20131.575000000001</v>
          </cell>
          <cell r="I274">
            <v>20131.575000000001</v>
          </cell>
          <cell r="J274">
            <v>20131.575000000001</v>
          </cell>
          <cell r="K274">
            <v>20131.575000000001</v>
          </cell>
          <cell r="L274">
            <v>20131.575000000001</v>
          </cell>
          <cell r="M274">
            <v>20131.575000000001</v>
          </cell>
          <cell r="N274">
            <v>20131.575000000001</v>
          </cell>
          <cell r="O274">
            <v>20131.575000000001</v>
          </cell>
        </row>
        <row r="275">
          <cell r="A275">
            <v>20131.575000000001</v>
          </cell>
          <cell r="B275">
            <v>20131.575000000001</v>
          </cell>
          <cell r="C275">
            <v>20131.575000000001</v>
          </cell>
          <cell r="D275">
            <v>20131.575000000001</v>
          </cell>
          <cell r="E275">
            <v>20131.575000000001</v>
          </cell>
          <cell r="F275">
            <v>20131.575000000001</v>
          </cell>
          <cell r="G275">
            <v>20131.575000000001</v>
          </cell>
          <cell r="H275">
            <v>20131.575000000001</v>
          </cell>
          <cell r="I275">
            <v>20131.575000000001</v>
          </cell>
          <cell r="J275">
            <v>20131.575000000001</v>
          </cell>
          <cell r="K275">
            <v>20131.575000000001</v>
          </cell>
          <cell r="L275">
            <v>20131.575000000001</v>
          </cell>
          <cell r="M275">
            <v>20131.575000000001</v>
          </cell>
          <cell r="N275">
            <v>20131.575000000001</v>
          </cell>
          <cell r="O275">
            <v>20131.575000000001</v>
          </cell>
        </row>
        <row r="276">
          <cell r="A276">
            <v>20131.575000000001</v>
          </cell>
          <cell r="B276">
            <v>20131.575000000001</v>
          </cell>
          <cell r="C276">
            <v>20131.575000000001</v>
          </cell>
          <cell r="D276">
            <v>20131.575000000001</v>
          </cell>
          <cell r="E276">
            <v>20131.575000000001</v>
          </cell>
          <cell r="F276">
            <v>20131.575000000001</v>
          </cell>
          <cell r="G276">
            <v>20131.575000000001</v>
          </cell>
          <cell r="H276">
            <v>20131.575000000001</v>
          </cell>
          <cell r="I276">
            <v>20131.575000000001</v>
          </cell>
          <cell r="J276">
            <v>20131.575000000001</v>
          </cell>
          <cell r="K276">
            <v>20131.575000000001</v>
          </cell>
          <cell r="L276">
            <v>20131.575000000001</v>
          </cell>
          <cell r="M276">
            <v>20131.575000000001</v>
          </cell>
          <cell r="N276">
            <v>20131.575000000001</v>
          </cell>
          <cell r="O276">
            <v>20131.575000000001</v>
          </cell>
        </row>
        <row r="277">
          <cell r="A277">
            <v>20131.575000000001</v>
          </cell>
          <cell r="B277">
            <v>20131.575000000001</v>
          </cell>
          <cell r="C277">
            <v>20131.575000000001</v>
          </cell>
          <cell r="D277">
            <v>20131.575000000001</v>
          </cell>
          <cell r="E277">
            <v>20131.575000000001</v>
          </cell>
          <cell r="F277">
            <v>20131.575000000001</v>
          </cell>
          <cell r="G277">
            <v>20131.575000000001</v>
          </cell>
          <cell r="H277">
            <v>20131.575000000001</v>
          </cell>
          <cell r="I277">
            <v>20131.575000000001</v>
          </cell>
          <cell r="J277">
            <v>20131.575000000001</v>
          </cell>
          <cell r="K277">
            <v>20131.575000000001</v>
          </cell>
          <cell r="L277">
            <v>20131.575000000001</v>
          </cell>
          <cell r="M277">
            <v>20131.575000000001</v>
          </cell>
          <cell r="N277">
            <v>20131.575000000001</v>
          </cell>
          <cell r="O277">
            <v>20131.575000000001</v>
          </cell>
        </row>
        <row r="278">
          <cell r="A278">
            <v>20131.575000000001</v>
          </cell>
          <cell r="B278">
            <v>20131.575000000001</v>
          </cell>
          <cell r="C278">
            <v>20131.575000000001</v>
          </cell>
          <cell r="D278">
            <v>20131.575000000001</v>
          </cell>
          <cell r="E278">
            <v>20131.575000000001</v>
          </cell>
          <cell r="F278">
            <v>20131.575000000001</v>
          </cell>
          <cell r="G278">
            <v>20131.575000000001</v>
          </cell>
          <cell r="H278">
            <v>20131.575000000001</v>
          </cell>
          <cell r="I278">
            <v>20131.575000000001</v>
          </cell>
          <cell r="J278">
            <v>20131.575000000001</v>
          </cell>
          <cell r="K278">
            <v>20131.575000000001</v>
          </cell>
          <cell r="L278">
            <v>20131.575000000001</v>
          </cell>
          <cell r="M278">
            <v>20131.575000000001</v>
          </cell>
          <cell r="N278">
            <v>20131.575000000001</v>
          </cell>
          <cell r="O278">
            <v>20131.575000000001</v>
          </cell>
        </row>
        <row r="279">
          <cell r="A279">
            <v>20131.575000000001</v>
          </cell>
          <cell r="B279">
            <v>20131.575000000001</v>
          </cell>
          <cell r="C279">
            <v>20131.575000000001</v>
          </cell>
          <cell r="D279">
            <v>20131.575000000001</v>
          </cell>
          <cell r="E279">
            <v>20131.575000000001</v>
          </cell>
          <cell r="F279">
            <v>20131.575000000001</v>
          </cell>
          <cell r="G279">
            <v>20131.575000000001</v>
          </cell>
          <cell r="H279">
            <v>20131.575000000001</v>
          </cell>
          <cell r="I279">
            <v>20131.575000000001</v>
          </cell>
          <cell r="J279">
            <v>20131.575000000001</v>
          </cell>
          <cell r="K279">
            <v>20131.575000000001</v>
          </cell>
          <cell r="L279">
            <v>20131.575000000001</v>
          </cell>
          <cell r="M279">
            <v>20131.575000000001</v>
          </cell>
          <cell r="N279">
            <v>20131.575000000001</v>
          </cell>
          <cell r="O279">
            <v>20131.575000000001</v>
          </cell>
        </row>
        <row r="280">
          <cell r="A280">
            <v>20131.575000000001</v>
          </cell>
          <cell r="B280">
            <v>20131.575000000001</v>
          </cell>
          <cell r="C280">
            <v>20131.575000000001</v>
          </cell>
          <cell r="D280">
            <v>20131.575000000001</v>
          </cell>
          <cell r="E280">
            <v>20131.575000000001</v>
          </cell>
          <cell r="F280">
            <v>20131.575000000001</v>
          </cell>
          <cell r="G280">
            <v>20131.575000000001</v>
          </cell>
          <cell r="H280">
            <v>20131.575000000001</v>
          </cell>
          <cell r="I280">
            <v>20131.575000000001</v>
          </cell>
          <cell r="J280">
            <v>20131.575000000001</v>
          </cell>
          <cell r="K280">
            <v>20131.575000000001</v>
          </cell>
          <cell r="L280">
            <v>20131.575000000001</v>
          </cell>
          <cell r="M280">
            <v>20131.575000000001</v>
          </cell>
          <cell r="N280">
            <v>20131.575000000001</v>
          </cell>
          <cell r="O280">
            <v>20131.575000000001</v>
          </cell>
        </row>
        <row r="281">
          <cell r="A281">
            <v>20131.575000000001</v>
          </cell>
          <cell r="B281">
            <v>20131.575000000001</v>
          </cell>
          <cell r="C281">
            <v>20131.575000000001</v>
          </cell>
          <cell r="D281">
            <v>20131.575000000001</v>
          </cell>
          <cell r="E281">
            <v>20131.575000000001</v>
          </cell>
          <cell r="F281">
            <v>20131.575000000001</v>
          </cell>
          <cell r="G281">
            <v>20131.575000000001</v>
          </cell>
          <cell r="H281">
            <v>20131.575000000001</v>
          </cell>
          <cell r="I281">
            <v>20131.575000000001</v>
          </cell>
          <cell r="J281">
            <v>20131.575000000001</v>
          </cell>
          <cell r="K281">
            <v>20131.575000000001</v>
          </cell>
          <cell r="L281">
            <v>20131.575000000001</v>
          </cell>
          <cell r="M281">
            <v>20131.575000000001</v>
          </cell>
          <cell r="N281">
            <v>20131.575000000001</v>
          </cell>
          <cell r="O281">
            <v>20131.575000000001</v>
          </cell>
        </row>
        <row r="282">
          <cell r="A282">
            <v>20131.575000000001</v>
          </cell>
          <cell r="B282">
            <v>20131.575000000001</v>
          </cell>
          <cell r="C282">
            <v>20131.575000000001</v>
          </cell>
          <cell r="D282">
            <v>20131.575000000001</v>
          </cell>
          <cell r="E282">
            <v>20131.575000000001</v>
          </cell>
          <cell r="F282">
            <v>20131.575000000001</v>
          </cell>
          <cell r="G282">
            <v>20131.575000000001</v>
          </cell>
          <cell r="H282">
            <v>20131.575000000001</v>
          </cell>
          <cell r="I282">
            <v>20131.575000000001</v>
          </cell>
          <cell r="J282">
            <v>20131.575000000001</v>
          </cell>
          <cell r="K282">
            <v>20131.575000000001</v>
          </cell>
          <cell r="L282">
            <v>20131.575000000001</v>
          </cell>
          <cell r="M282">
            <v>20131.575000000001</v>
          </cell>
          <cell r="N282">
            <v>20131.575000000001</v>
          </cell>
          <cell r="O282">
            <v>20131.575000000001</v>
          </cell>
        </row>
        <row r="283">
          <cell r="A283">
            <v>20131.575000000001</v>
          </cell>
          <cell r="B283">
            <v>20131.575000000001</v>
          </cell>
          <cell r="C283">
            <v>20131.575000000001</v>
          </cell>
          <cell r="D283">
            <v>20131.575000000001</v>
          </cell>
          <cell r="E283">
            <v>20131.575000000001</v>
          </cell>
          <cell r="F283">
            <v>20131.575000000001</v>
          </cell>
          <cell r="G283">
            <v>20131.575000000001</v>
          </cell>
          <cell r="H283">
            <v>20131.575000000001</v>
          </cell>
          <cell r="I283">
            <v>20131.575000000001</v>
          </cell>
          <cell r="J283">
            <v>20131.575000000001</v>
          </cell>
          <cell r="K283">
            <v>20131.575000000001</v>
          </cell>
          <cell r="L283">
            <v>20131.575000000001</v>
          </cell>
          <cell r="M283">
            <v>20131.575000000001</v>
          </cell>
          <cell r="N283">
            <v>20131.575000000001</v>
          </cell>
          <cell r="O283">
            <v>20131.575000000001</v>
          </cell>
        </row>
        <row r="284">
          <cell r="A284">
            <v>20131.575000000001</v>
          </cell>
          <cell r="B284">
            <v>20131.575000000001</v>
          </cell>
          <cell r="C284">
            <v>20131.575000000001</v>
          </cell>
          <cell r="D284">
            <v>20131.575000000001</v>
          </cell>
          <cell r="E284">
            <v>20131.575000000001</v>
          </cell>
          <cell r="F284">
            <v>20131.575000000001</v>
          </cell>
          <cell r="G284">
            <v>20131.575000000001</v>
          </cell>
          <cell r="H284">
            <v>20131.575000000001</v>
          </cell>
          <cell r="I284">
            <v>20131.575000000001</v>
          </cell>
          <cell r="J284">
            <v>20131.575000000001</v>
          </cell>
          <cell r="K284">
            <v>20131.575000000001</v>
          </cell>
          <cell r="L284">
            <v>20131.575000000001</v>
          </cell>
          <cell r="M284">
            <v>20131.575000000001</v>
          </cell>
          <cell r="N284">
            <v>20131.575000000001</v>
          </cell>
          <cell r="O284">
            <v>20131.575000000001</v>
          </cell>
        </row>
        <row r="285">
          <cell r="A285">
            <v>20131.575000000001</v>
          </cell>
          <cell r="B285">
            <v>20131.575000000001</v>
          </cell>
          <cell r="C285">
            <v>20131.575000000001</v>
          </cell>
          <cell r="D285">
            <v>20131.575000000001</v>
          </cell>
          <cell r="E285">
            <v>20131.575000000001</v>
          </cell>
          <cell r="F285">
            <v>20131.575000000001</v>
          </cell>
          <cell r="G285">
            <v>20131.575000000001</v>
          </cell>
          <cell r="H285">
            <v>20131.575000000001</v>
          </cell>
          <cell r="I285">
            <v>20131.575000000001</v>
          </cell>
          <cell r="J285">
            <v>20131.575000000001</v>
          </cell>
          <cell r="K285">
            <v>20131.575000000001</v>
          </cell>
          <cell r="L285">
            <v>20131.575000000001</v>
          </cell>
          <cell r="M285">
            <v>20131.575000000001</v>
          </cell>
          <cell r="N285">
            <v>20131.575000000001</v>
          </cell>
          <cell r="O285">
            <v>20131.575000000001</v>
          </cell>
        </row>
        <row r="286">
          <cell r="A286">
            <v>20131.575000000001</v>
          </cell>
          <cell r="B286">
            <v>20131.575000000001</v>
          </cell>
          <cell r="C286">
            <v>20131.575000000001</v>
          </cell>
          <cell r="D286">
            <v>20131.575000000001</v>
          </cell>
          <cell r="E286">
            <v>20131.575000000001</v>
          </cell>
          <cell r="F286">
            <v>20131.575000000001</v>
          </cell>
          <cell r="G286">
            <v>20131.575000000001</v>
          </cell>
          <cell r="H286">
            <v>20131.575000000001</v>
          </cell>
          <cell r="I286">
            <v>20131.575000000001</v>
          </cell>
          <cell r="J286">
            <v>20131.575000000001</v>
          </cell>
          <cell r="K286">
            <v>20131.575000000001</v>
          </cell>
          <cell r="L286">
            <v>20131.575000000001</v>
          </cell>
          <cell r="M286">
            <v>20131.575000000001</v>
          </cell>
          <cell r="N286">
            <v>20131.575000000001</v>
          </cell>
          <cell r="O286">
            <v>20131.575000000001</v>
          </cell>
        </row>
        <row r="287">
          <cell r="A287">
            <v>20131.575000000001</v>
          </cell>
          <cell r="B287">
            <v>20131.575000000001</v>
          </cell>
          <cell r="C287">
            <v>20131.575000000001</v>
          </cell>
          <cell r="D287">
            <v>20131.575000000001</v>
          </cell>
          <cell r="E287">
            <v>20131.575000000001</v>
          </cell>
          <cell r="F287">
            <v>20131.575000000001</v>
          </cell>
          <cell r="G287">
            <v>20131.575000000001</v>
          </cell>
          <cell r="H287">
            <v>20131.575000000001</v>
          </cell>
          <cell r="I287">
            <v>20131.575000000001</v>
          </cell>
          <cell r="J287">
            <v>20131.575000000001</v>
          </cell>
          <cell r="K287">
            <v>20131.575000000001</v>
          </cell>
          <cell r="L287">
            <v>20131.575000000001</v>
          </cell>
          <cell r="M287">
            <v>20131.575000000001</v>
          </cell>
          <cell r="N287">
            <v>20131.575000000001</v>
          </cell>
          <cell r="O287">
            <v>20131.575000000001</v>
          </cell>
        </row>
        <row r="288">
          <cell r="A288">
            <v>20131.575000000001</v>
          </cell>
          <cell r="B288">
            <v>20131.575000000001</v>
          </cell>
          <cell r="C288">
            <v>20131.575000000001</v>
          </cell>
          <cell r="D288">
            <v>20131.575000000001</v>
          </cell>
          <cell r="E288">
            <v>20131.575000000001</v>
          </cell>
          <cell r="F288">
            <v>20131.575000000001</v>
          </cell>
          <cell r="G288">
            <v>20131.575000000001</v>
          </cell>
          <cell r="H288">
            <v>20131.575000000001</v>
          </cell>
          <cell r="I288">
            <v>20131.575000000001</v>
          </cell>
          <cell r="J288">
            <v>20131.575000000001</v>
          </cell>
          <cell r="K288">
            <v>20131.575000000001</v>
          </cell>
          <cell r="L288">
            <v>20131.575000000001</v>
          </cell>
          <cell r="M288">
            <v>20131.575000000001</v>
          </cell>
          <cell r="N288">
            <v>20131.575000000001</v>
          </cell>
          <cell r="O288">
            <v>20131.575000000001</v>
          </cell>
        </row>
        <row r="289">
          <cell r="A289">
            <v>20131.575000000001</v>
          </cell>
          <cell r="B289">
            <v>20131.575000000001</v>
          </cell>
          <cell r="C289">
            <v>20131.575000000001</v>
          </cell>
          <cell r="D289">
            <v>20131.575000000001</v>
          </cell>
          <cell r="E289">
            <v>20131.575000000001</v>
          </cell>
          <cell r="F289">
            <v>20131.575000000001</v>
          </cell>
          <cell r="G289">
            <v>20131.575000000001</v>
          </cell>
          <cell r="H289">
            <v>20131.575000000001</v>
          </cell>
          <cell r="I289">
            <v>20131.575000000001</v>
          </cell>
          <cell r="J289">
            <v>20131.575000000001</v>
          </cell>
          <cell r="K289">
            <v>20131.575000000001</v>
          </cell>
          <cell r="L289">
            <v>20131.575000000001</v>
          </cell>
          <cell r="M289">
            <v>20131.575000000001</v>
          </cell>
          <cell r="N289">
            <v>20131.575000000001</v>
          </cell>
          <cell r="O289">
            <v>20131.575000000001</v>
          </cell>
        </row>
        <row r="290">
          <cell r="A290">
            <v>20131.575000000001</v>
          </cell>
          <cell r="B290">
            <v>20131.575000000001</v>
          </cell>
          <cell r="C290">
            <v>20131.575000000001</v>
          </cell>
          <cell r="D290">
            <v>20131.575000000001</v>
          </cell>
          <cell r="E290">
            <v>20131.575000000001</v>
          </cell>
          <cell r="F290">
            <v>20131.575000000001</v>
          </cell>
          <cell r="G290">
            <v>20131.575000000001</v>
          </cell>
          <cell r="H290">
            <v>20131.575000000001</v>
          </cell>
          <cell r="I290">
            <v>20131.575000000001</v>
          </cell>
          <cell r="J290">
            <v>20131.575000000001</v>
          </cell>
          <cell r="K290">
            <v>20131.575000000001</v>
          </cell>
          <cell r="L290">
            <v>20131.575000000001</v>
          </cell>
          <cell r="M290">
            <v>20131.575000000001</v>
          </cell>
          <cell r="N290">
            <v>20131.575000000001</v>
          </cell>
          <cell r="O290">
            <v>20131.575000000001</v>
          </cell>
        </row>
        <row r="291">
          <cell r="A291">
            <v>20131.575000000001</v>
          </cell>
          <cell r="B291">
            <v>20131.575000000001</v>
          </cell>
          <cell r="C291">
            <v>20131.575000000001</v>
          </cell>
          <cell r="D291">
            <v>20131.575000000001</v>
          </cell>
          <cell r="E291">
            <v>20131.575000000001</v>
          </cell>
          <cell r="F291">
            <v>20131.575000000001</v>
          </cell>
          <cell r="G291">
            <v>20131.575000000001</v>
          </cell>
          <cell r="H291">
            <v>20131.575000000001</v>
          </cell>
          <cell r="I291">
            <v>20131.575000000001</v>
          </cell>
          <cell r="J291">
            <v>20131.575000000001</v>
          </cell>
          <cell r="K291">
            <v>20131.575000000001</v>
          </cell>
          <cell r="L291">
            <v>20131.575000000001</v>
          </cell>
          <cell r="M291">
            <v>20131.575000000001</v>
          </cell>
          <cell r="N291">
            <v>20131.575000000001</v>
          </cell>
          <cell r="O291">
            <v>20131.575000000001</v>
          </cell>
        </row>
        <row r="292">
          <cell r="A292">
            <v>20131.575000000001</v>
          </cell>
          <cell r="B292">
            <v>20131.575000000001</v>
          </cell>
          <cell r="C292">
            <v>20131.575000000001</v>
          </cell>
          <cell r="D292">
            <v>20131.575000000001</v>
          </cell>
          <cell r="E292">
            <v>20131.575000000001</v>
          </cell>
          <cell r="F292">
            <v>20131.575000000001</v>
          </cell>
          <cell r="G292">
            <v>20131.575000000001</v>
          </cell>
          <cell r="H292">
            <v>20131.575000000001</v>
          </cell>
          <cell r="I292">
            <v>20131.575000000001</v>
          </cell>
          <cell r="J292">
            <v>20131.575000000001</v>
          </cell>
          <cell r="K292">
            <v>20131.575000000001</v>
          </cell>
          <cell r="L292">
            <v>20131.575000000001</v>
          </cell>
          <cell r="M292">
            <v>20131.575000000001</v>
          </cell>
          <cell r="N292">
            <v>20131.575000000001</v>
          </cell>
          <cell r="O292">
            <v>20131.575000000001</v>
          </cell>
        </row>
        <row r="293">
          <cell r="A293">
            <v>20131.575000000001</v>
          </cell>
          <cell r="B293">
            <v>20131.575000000001</v>
          </cell>
          <cell r="C293">
            <v>20131.575000000001</v>
          </cell>
          <cell r="D293">
            <v>20131.575000000001</v>
          </cell>
          <cell r="E293">
            <v>20131.575000000001</v>
          </cell>
          <cell r="F293">
            <v>20131.575000000001</v>
          </cell>
          <cell r="G293">
            <v>20131.575000000001</v>
          </cell>
          <cell r="H293">
            <v>20131.575000000001</v>
          </cell>
          <cell r="I293">
            <v>20131.575000000001</v>
          </cell>
          <cell r="J293">
            <v>20131.575000000001</v>
          </cell>
          <cell r="K293">
            <v>20131.575000000001</v>
          </cell>
          <cell r="L293">
            <v>20131.575000000001</v>
          </cell>
          <cell r="M293">
            <v>20131.575000000001</v>
          </cell>
          <cell r="N293">
            <v>20131.575000000001</v>
          </cell>
          <cell r="O293">
            <v>20131.575000000001</v>
          </cell>
        </row>
        <row r="294">
          <cell r="A294">
            <v>20131.575000000001</v>
          </cell>
          <cell r="B294">
            <v>20131.575000000001</v>
          </cell>
          <cell r="C294">
            <v>20131.575000000001</v>
          </cell>
          <cell r="D294">
            <v>20131.575000000001</v>
          </cell>
          <cell r="E294">
            <v>20131.575000000001</v>
          </cell>
          <cell r="F294">
            <v>20131.575000000001</v>
          </cell>
          <cell r="G294">
            <v>20131.575000000001</v>
          </cell>
          <cell r="H294">
            <v>20131.575000000001</v>
          </cell>
          <cell r="I294">
            <v>20131.575000000001</v>
          </cell>
          <cell r="J294">
            <v>20131.575000000001</v>
          </cell>
          <cell r="K294">
            <v>20131.575000000001</v>
          </cell>
          <cell r="L294">
            <v>20131.575000000001</v>
          </cell>
          <cell r="M294">
            <v>20131.575000000001</v>
          </cell>
          <cell r="N294">
            <v>20131.575000000001</v>
          </cell>
          <cell r="O294">
            <v>20131.575000000001</v>
          </cell>
        </row>
        <row r="295">
          <cell r="A295">
            <v>20131.575000000001</v>
          </cell>
          <cell r="B295">
            <v>20131.575000000001</v>
          </cell>
          <cell r="C295">
            <v>20131.575000000001</v>
          </cell>
          <cell r="D295">
            <v>20131.575000000001</v>
          </cell>
          <cell r="E295">
            <v>20131.575000000001</v>
          </cell>
          <cell r="F295">
            <v>20131.575000000001</v>
          </cell>
          <cell r="G295">
            <v>20131.575000000001</v>
          </cell>
          <cell r="H295">
            <v>20131.575000000001</v>
          </cell>
          <cell r="I295">
            <v>20131.575000000001</v>
          </cell>
          <cell r="J295">
            <v>20131.575000000001</v>
          </cell>
          <cell r="K295">
            <v>20131.575000000001</v>
          </cell>
          <cell r="L295">
            <v>20131.575000000001</v>
          </cell>
          <cell r="M295">
            <v>20131.575000000001</v>
          </cell>
          <cell r="N295">
            <v>20131.575000000001</v>
          </cell>
          <cell r="O295">
            <v>20131.575000000001</v>
          </cell>
        </row>
        <row r="296">
          <cell r="A296">
            <v>20131.575000000001</v>
          </cell>
          <cell r="B296">
            <v>20131.575000000001</v>
          </cell>
          <cell r="C296">
            <v>20131.575000000001</v>
          </cell>
          <cell r="D296">
            <v>20131.575000000001</v>
          </cell>
          <cell r="E296">
            <v>20131.575000000001</v>
          </cell>
          <cell r="F296">
            <v>20131.575000000001</v>
          </cell>
          <cell r="G296">
            <v>20131.575000000001</v>
          </cell>
          <cell r="H296">
            <v>20131.575000000001</v>
          </cell>
          <cell r="I296">
            <v>20131.575000000001</v>
          </cell>
          <cell r="J296">
            <v>20131.575000000001</v>
          </cell>
          <cell r="K296">
            <v>20131.575000000001</v>
          </cell>
          <cell r="L296">
            <v>20131.575000000001</v>
          </cell>
          <cell r="M296">
            <v>20131.575000000001</v>
          </cell>
          <cell r="N296">
            <v>20131.575000000001</v>
          </cell>
          <cell r="O296">
            <v>20131.575000000001</v>
          </cell>
        </row>
        <row r="297">
          <cell r="A297">
            <v>20131.575000000001</v>
          </cell>
          <cell r="B297">
            <v>20131.575000000001</v>
          </cell>
          <cell r="C297">
            <v>20131.575000000001</v>
          </cell>
          <cell r="D297">
            <v>20131.575000000001</v>
          </cell>
          <cell r="E297">
            <v>20131.575000000001</v>
          </cell>
          <cell r="F297">
            <v>20131.575000000001</v>
          </cell>
          <cell r="G297">
            <v>20131.575000000001</v>
          </cell>
          <cell r="H297">
            <v>20131.575000000001</v>
          </cell>
          <cell r="I297">
            <v>20131.575000000001</v>
          </cell>
          <cell r="J297">
            <v>20131.575000000001</v>
          </cell>
          <cell r="K297">
            <v>20131.575000000001</v>
          </cell>
          <cell r="L297">
            <v>20131.575000000001</v>
          </cell>
          <cell r="M297">
            <v>20131.575000000001</v>
          </cell>
          <cell r="N297">
            <v>20131.575000000001</v>
          </cell>
          <cell r="O297">
            <v>20131.575000000001</v>
          </cell>
        </row>
        <row r="298">
          <cell r="A298">
            <v>20131.575000000001</v>
          </cell>
          <cell r="B298">
            <v>20131.575000000001</v>
          </cell>
          <cell r="C298">
            <v>20131.575000000001</v>
          </cell>
          <cell r="D298">
            <v>20131.575000000001</v>
          </cell>
          <cell r="E298">
            <v>20131.575000000001</v>
          </cell>
          <cell r="F298">
            <v>20131.575000000001</v>
          </cell>
          <cell r="G298">
            <v>20131.575000000001</v>
          </cell>
          <cell r="H298">
            <v>20131.575000000001</v>
          </cell>
          <cell r="I298">
            <v>20131.575000000001</v>
          </cell>
          <cell r="J298">
            <v>20131.575000000001</v>
          </cell>
          <cell r="K298">
            <v>20131.575000000001</v>
          </cell>
          <cell r="L298">
            <v>20131.575000000001</v>
          </cell>
          <cell r="M298">
            <v>20131.575000000001</v>
          </cell>
          <cell r="N298">
            <v>20131.575000000001</v>
          </cell>
          <cell r="O298">
            <v>20131.575000000001</v>
          </cell>
        </row>
        <row r="299">
          <cell r="A299">
            <v>20131.575000000001</v>
          </cell>
          <cell r="B299">
            <v>20131.575000000001</v>
          </cell>
          <cell r="C299">
            <v>20131.575000000001</v>
          </cell>
          <cell r="D299">
            <v>20131.575000000001</v>
          </cell>
          <cell r="E299">
            <v>20131.575000000001</v>
          </cell>
          <cell r="F299">
            <v>20131.575000000001</v>
          </cell>
          <cell r="G299">
            <v>20131.575000000001</v>
          </cell>
          <cell r="H299">
            <v>20131.575000000001</v>
          </cell>
          <cell r="I299">
            <v>20131.575000000001</v>
          </cell>
          <cell r="J299">
            <v>20131.575000000001</v>
          </cell>
          <cell r="K299">
            <v>20131.575000000001</v>
          </cell>
          <cell r="L299">
            <v>20131.575000000001</v>
          </cell>
          <cell r="M299">
            <v>20131.575000000001</v>
          </cell>
          <cell r="N299">
            <v>20131.575000000001</v>
          </cell>
          <cell r="O299">
            <v>20131.575000000001</v>
          </cell>
        </row>
        <row r="300">
          <cell r="A300">
            <v>20131.575000000001</v>
          </cell>
          <cell r="B300">
            <v>20131.575000000001</v>
          </cell>
          <cell r="C300">
            <v>20131.575000000001</v>
          </cell>
          <cell r="D300">
            <v>20131.575000000001</v>
          </cell>
          <cell r="E300">
            <v>20131.575000000001</v>
          </cell>
          <cell r="F300">
            <v>20131.575000000001</v>
          </cell>
          <cell r="G300">
            <v>20131.575000000001</v>
          </cell>
          <cell r="H300">
            <v>20131.575000000001</v>
          </cell>
          <cell r="I300">
            <v>20131.575000000001</v>
          </cell>
          <cell r="J300">
            <v>20131.575000000001</v>
          </cell>
          <cell r="K300">
            <v>20131.575000000001</v>
          </cell>
          <cell r="L300">
            <v>20131.575000000001</v>
          </cell>
          <cell r="M300">
            <v>20131.575000000001</v>
          </cell>
          <cell r="N300">
            <v>20131.575000000001</v>
          </cell>
          <cell r="O300">
            <v>20131.575000000001</v>
          </cell>
        </row>
        <row r="301">
          <cell r="A301">
            <v>20131.575000000001</v>
          </cell>
          <cell r="B301">
            <v>20131.575000000001</v>
          </cell>
          <cell r="C301">
            <v>20131.575000000001</v>
          </cell>
          <cell r="D301">
            <v>20131.575000000001</v>
          </cell>
          <cell r="E301">
            <v>20131.575000000001</v>
          </cell>
          <cell r="F301">
            <v>20131.575000000001</v>
          </cell>
          <cell r="G301">
            <v>20131.575000000001</v>
          </cell>
          <cell r="H301">
            <v>20131.575000000001</v>
          </cell>
          <cell r="I301">
            <v>20131.575000000001</v>
          </cell>
          <cell r="J301">
            <v>20131.575000000001</v>
          </cell>
          <cell r="K301">
            <v>20131.575000000001</v>
          </cell>
          <cell r="L301">
            <v>20131.575000000001</v>
          </cell>
          <cell r="M301">
            <v>20131.575000000001</v>
          </cell>
          <cell r="N301">
            <v>20131.575000000001</v>
          </cell>
          <cell r="O301">
            <v>20131.575000000001</v>
          </cell>
        </row>
        <row r="302">
          <cell r="A302">
            <v>20131.575000000001</v>
          </cell>
          <cell r="B302">
            <v>20131.575000000001</v>
          </cell>
          <cell r="C302">
            <v>20131.575000000001</v>
          </cell>
          <cell r="D302">
            <v>20131.575000000001</v>
          </cell>
          <cell r="E302">
            <v>20131.575000000001</v>
          </cell>
          <cell r="F302">
            <v>20131.575000000001</v>
          </cell>
          <cell r="G302">
            <v>20131.575000000001</v>
          </cell>
          <cell r="H302">
            <v>20131.575000000001</v>
          </cell>
          <cell r="I302">
            <v>20131.575000000001</v>
          </cell>
          <cell r="J302">
            <v>20131.575000000001</v>
          </cell>
          <cell r="K302">
            <v>20131.575000000001</v>
          </cell>
          <cell r="L302">
            <v>20131.575000000001</v>
          </cell>
          <cell r="M302">
            <v>20131.575000000001</v>
          </cell>
          <cell r="N302">
            <v>20131.575000000001</v>
          </cell>
          <cell r="O302">
            <v>20131.575000000001</v>
          </cell>
        </row>
        <row r="303">
          <cell r="A303">
            <v>20131.575000000001</v>
          </cell>
          <cell r="B303">
            <v>20131.575000000001</v>
          </cell>
          <cell r="C303">
            <v>20131.575000000001</v>
          </cell>
          <cell r="D303">
            <v>20131.575000000001</v>
          </cell>
          <cell r="E303">
            <v>20131.575000000001</v>
          </cell>
          <cell r="F303">
            <v>20131.575000000001</v>
          </cell>
          <cell r="G303">
            <v>20131.575000000001</v>
          </cell>
          <cell r="H303">
            <v>20131.575000000001</v>
          </cell>
          <cell r="I303">
            <v>20131.575000000001</v>
          </cell>
          <cell r="J303">
            <v>20131.575000000001</v>
          </cell>
          <cell r="K303">
            <v>20131.575000000001</v>
          </cell>
          <cell r="L303">
            <v>20131.575000000001</v>
          </cell>
          <cell r="M303">
            <v>20131.575000000001</v>
          </cell>
          <cell r="N303">
            <v>20131.575000000001</v>
          </cell>
          <cell r="O303">
            <v>20131.575000000001</v>
          </cell>
        </row>
        <row r="304">
          <cell r="A304">
            <v>20131.575000000001</v>
          </cell>
          <cell r="B304">
            <v>20131.575000000001</v>
          </cell>
          <cell r="C304">
            <v>20131.575000000001</v>
          </cell>
          <cell r="D304">
            <v>20131.575000000001</v>
          </cell>
          <cell r="E304">
            <v>20131.575000000001</v>
          </cell>
          <cell r="F304">
            <v>20131.575000000001</v>
          </cell>
          <cell r="G304">
            <v>20131.575000000001</v>
          </cell>
          <cell r="H304">
            <v>20131.575000000001</v>
          </cell>
          <cell r="I304">
            <v>20131.575000000001</v>
          </cell>
          <cell r="J304">
            <v>20131.575000000001</v>
          </cell>
          <cell r="K304">
            <v>20131.575000000001</v>
          </cell>
          <cell r="L304">
            <v>20131.575000000001</v>
          </cell>
          <cell r="M304">
            <v>20131.575000000001</v>
          </cell>
          <cell r="N304">
            <v>20131.575000000001</v>
          </cell>
          <cell r="O304">
            <v>20131.575000000001</v>
          </cell>
        </row>
        <row r="305">
          <cell r="A305">
            <v>20131.575000000001</v>
          </cell>
          <cell r="B305">
            <v>20131.575000000001</v>
          </cell>
          <cell r="C305">
            <v>20131.575000000001</v>
          </cell>
          <cell r="D305">
            <v>20131.575000000001</v>
          </cell>
          <cell r="E305">
            <v>20131.575000000001</v>
          </cell>
          <cell r="F305">
            <v>20131.575000000001</v>
          </cell>
          <cell r="G305">
            <v>20131.575000000001</v>
          </cell>
          <cell r="H305">
            <v>20131.575000000001</v>
          </cell>
          <cell r="I305">
            <v>20131.575000000001</v>
          </cell>
          <cell r="J305">
            <v>20131.575000000001</v>
          </cell>
          <cell r="K305">
            <v>20131.575000000001</v>
          </cell>
          <cell r="L305">
            <v>20131.575000000001</v>
          </cell>
          <cell r="M305">
            <v>20131.575000000001</v>
          </cell>
          <cell r="N305">
            <v>20131.575000000001</v>
          </cell>
          <cell r="O305">
            <v>20131.575000000001</v>
          </cell>
        </row>
        <row r="306">
          <cell r="A306">
            <v>20131.575000000001</v>
          </cell>
          <cell r="B306">
            <v>20131.575000000001</v>
          </cell>
          <cell r="C306">
            <v>20131.575000000001</v>
          </cell>
          <cell r="D306">
            <v>20131.575000000001</v>
          </cell>
          <cell r="E306">
            <v>20131.575000000001</v>
          </cell>
          <cell r="F306">
            <v>20131.575000000001</v>
          </cell>
          <cell r="G306">
            <v>20131.575000000001</v>
          </cell>
          <cell r="H306">
            <v>20131.575000000001</v>
          </cell>
          <cell r="I306">
            <v>20131.575000000001</v>
          </cell>
          <cell r="J306">
            <v>20131.575000000001</v>
          </cell>
          <cell r="K306">
            <v>20131.575000000001</v>
          </cell>
          <cell r="L306">
            <v>20131.575000000001</v>
          </cell>
          <cell r="M306">
            <v>20131.575000000001</v>
          </cell>
          <cell r="N306">
            <v>20131.575000000001</v>
          </cell>
          <cell r="O306">
            <v>20131.575000000001</v>
          </cell>
        </row>
        <row r="307">
          <cell r="A307">
            <v>20131.575000000001</v>
          </cell>
          <cell r="B307">
            <v>20131.575000000001</v>
          </cell>
          <cell r="C307">
            <v>20131.575000000001</v>
          </cell>
          <cell r="D307">
            <v>20131.575000000001</v>
          </cell>
          <cell r="E307">
            <v>20131.575000000001</v>
          </cell>
          <cell r="F307">
            <v>20131.575000000001</v>
          </cell>
          <cell r="G307">
            <v>20131.575000000001</v>
          </cell>
          <cell r="H307">
            <v>20131.575000000001</v>
          </cell>
          <cell r="I307">
            <v>20131.575000000001</v>
          </cell>
          <cell r="J307">
            <v>20131.575000000001</v>
          </cell>
          <cell r="K307">
            <v>20131.575000000001</v>
          </cell>
          <cell r="L307">
            <v>20131.575000000001</v>
          </cell>
          <cell r="M307">
            <v>20131.575000000001</v>
          </cell>
          <cell r="N307">
            <v>20131.575000000001</v>
          </cell>
          <cell r="O307">
            <v>20131.575000000001</v>
          </cell>
        </row>
        <row r="308">
          <cell r="A308">
            <v>20131.575000000001</v>
          </cell>
          <cell r="B308">
            <v>20131.575000000001</v>
          </cell>
          <cell r="C308">
            <v>20131.575000000001</v>
          </cell>
          <cell r="D308">
            <v>20131.575000000001</v>
          </cell>
          <cell r="E308">
            <v>20131.575000000001</v>
          </cell>
          <cell r="F308">
            <v>20131.575000000001</v>
          </cell>
          <cell r="G308">
            <v>20131.575000000001</v>
          </cell>
          <cell r="H308">
            <v>20131.575000000001</v>
          </cell>
          <cell r="I308">
            <v>20131.575000000001</v>
          </cell>
          <cell r="J308">
            <v>20131.575000000001</v>
          </cell>
          <cell r="K308">
            <v>20131.575000000001</v>
          </cell>
          <cell r="L308">
            <v>20131.575000000001</v>
          </cell>
          <cell r="M308">
            <v>20131.575000000001</v>
          </cell>
          <cell r="N308">
            <v>20131.575000000001</v>
          </cell>
          <cell r="O308">
            <v>20131.575000000001</v>
          </cell>
        </row>
        <row r="309">
          <cell r="A309">
            <v>20131.575000000001</v>
          </cell>
          <cell r="B309">
            <v>20131.575000000001</v>
          </cell>
          <cell r="C309">
            <v>20131.575000000001</v>
          </cell>
          <cell r="D309">
            <v>20131.575000000001</v>
          </cell>
          <cell r="E309">
            <v>20131.575000000001</v>
          </cell>
          <cell r="F309">
            <v>20131.575000000001</v>
          </cell>
          <cell r="G309">
            <v>20131.575000000001</v>
          </cell>
          <cell r="H309">
            <v>20131.575000000001</v>
          </cell>
          <cell r="I309">
            <v>20131.575000000001</v>
          </cell>
          <cell r="J309">
            <v>20131.575000000001</v>
          </cell>
          <cell r="K309">
            <v>20131.575000000001</v>
          </cell>
          <cell r="L309">
            <v>20131.575000000001</v>
          </cell>
          <cell r="M309">
            <v>20131.575000000001</v>
          </cell>
          <cell r="N309">
            <v>20131.575000000001</v>
          </cell>
          <cell r="O309">
            <v>20131.575000000001</v>
          </cell>
        </row>
        <row r="310">
          <cell r="A310">
            <v>20131.575000000001</v>
          </cell>
          <cell r="B310">
            <v>20131.575000000001</v>
          </cell>
          <cell r="C310">
            <v>20131.575000000001</v>
          </cell>
          <cell r="D310">
            <v>20131.575000000001</v>
          </cell>
          <cell r="E310">
            <v>20131.575000000001</v>
          </cell>
          <cell r="F310">
            <v>20131.575000000001</v>
          </cell>
          <cell r="G310">
            <v>20131.575000000001</v>
          </cell>
          <cell r="H310">
            <v>20131.575000000001</v>
          </cell>
          <cell r="I310">
            <v>20131.575000000001</v>
          </cell>
          <cell r="J310">
            <v>20131.575000000001</v>
          </cell>
          <cell r="K310">
            <v>20131.575000000001</v>
          </cell>
          <cell r="L310">
            <v>20131.575000000001</v>
          </cell>
          <cell r="M310">
            <v>20131.575000000001</v>
          </cell>
          <cell r="N310">
            <v>20131.575000000001</v>
          </cell>
          <cell r="O310">
            <v>20131.575000000001</v>
          </cell>
        </row>
        <row r="311">
          <cell r="A311">
            <v>20131.575000000001</v>
          </cell>
          <cell r="B311">
            <v>20131.575000000001</v>
          </cell>
          <cell r="C311">
            <v>20131.575000000001</v>
          </cell>
          <cell r="D311">
            <v>20131.575000000001</v>
          </cell>
          <cell r="E311">
            <v>20131.575000000001</v>
          </cell>
          <cell r="F311">
            <v>20131.575000000001</v>
          </cell>
          <cell r="G311">
            <v>20131.575000000001</v>
          </cell>
          <cell r="H311">
            <v>20131.575000000001</v>
          </cell>
          <cell r="I311">
            <v>20131.575000000001</v>
          </cell>
          <cell r="J311">
            <v>20131.575000000001</v>
          </cell>
          <cell r="K311">
            <v>20131.575000000001</v>
          </cell>
          <cell r="L311">
            <v>20131.575000000001</v>
          </cell>
          <cell r="M311">
            <v>20131.575000000001</v>
          </cell>
          <cell r="N311">
            <v>20131.575000000001</v>
          </cell>
          <cell r="O311">
            <v>20131.575000000001</v>
          </cell>
        </row>
        <row r="312">
          <cell r="A312">
            <v>20131.575000000001</v>
          </cell>
          <cell r="B312">
            <v>20131.575000000001</v>
          </cell>
          <cell r="C312">
            <v>20131.575000000001</v>
          </cell>
          <cell r="D312">
            <v>20131.575000000001</v>
          </cell>
          <cell r="E312">
            <v>20131.575000000001</v>
          </cell>
          <cell r="F312">
            <v>20131.575000000001</v>
          </cell>
          <cell r="G312">
            <v>20131.575000000001</v>
          </cell>
          <cell r="H312">
            <v>20131.575000000001</v>
          </cell>
          <cell r="I312">
            <v>20131.575000000001</v>
          </cell>
          <cell r="J312">
            <v>20131.575000000001</v>
          </cell>
          <cell r="K312">
            <v>20131.575000000001</v>
          </cell>
          <cell r="L312">
            <v>20131.575000000001</v>
          </cell>
          <cell r="M312">
            <v>20131.575000000001</v>
          </cell>
          <cell r="N312">
            <v>20131.575000000001</v>
          </cell>
          <cell r="O312">
            <v>20131.575000000001</v>
          </cell>
        </row>
        <row r="313">
          <cell r="A313">
            <v>20131.575000000001</v>
          </cell>
          <cell r="B313">
            <v>20131.575000000001</v>
          </cell>
          <cell r="C313">
            <v>20131.575000000001</v>
          </cell>
          <cell r="D313">
            <v>20131.575000000001</v>
          </cell>
          <cell r="E313">
            <v>20131.575000000001</v>
          </cell>
          <cell r="F313">
            <v>20131.575000000001</v>
          </cell>
          <cell r="G313">
            <v>20131.575000000001</v>
          </cell>
          <cell r="H313">
            <v>20131.575000000001</v>
          </cell>
          <cell r="I313">
            <v>20131.575000000001</v>
          </cell>
          <cell r="J313">
            <v>20131.575000000001</v>
          </cell>
          <cell r="K313">
            <v>20131.575000000001</v>
          </cell>
          <cell r="L313">
            <v>20131.575000000001</v>
          </cell>
          <cell r="M313">
            <v>20131.575000000001</v>
          </cell>
          <cell r="N313">
            <v>20131.575000000001</v>
          </cell>
          <cell r="O313">
            <v>20131.575000000001</v>
          </cell>
        </row>
        <row r="314">
          <cell r="A314">
            <v>20131.575000000001</v>
          </cell>
          <cell r="B314">
            <v>20131.575000000001</v>
          </cell>
          <cell r="C314">
            <v>20131.575000000001</v>
          </cell>
          <cell r="D314">
            <v>20131.575000000001</v>
          </cell>
          <cell r="E314">
            <v>20131.575000000001</v>
          </cell>
          <cell r="F314">
            <v>20131.575000000001</v>
          </cell>
          <cell r="G314">
            <v>20131.575000000001</v>
          </cell>
          <cell r="H314">
            <v>20131.575000000001</v>
          </cell>
          <cell r="I314">
            <v>20131.575000000001</v>
          </cell>
          <cell r="J314">
            <v>20131.575000000001</v>
          </cell>
          <cell r="K314">
            <v>20131.575000000001</v>
          </cell>
          <cell r="L314">
            <v>20131.575000000001</v>
          </cell>
          <cell r="M314">
            <v>20131.575000000001</v>
          </cell>
          <cell r="N314">
            <v>20131.575000000001</v>
          </cell>
          <cell r="O314">
            <v>20131.575000000001</v>
          </cell>
        </row>
        <row r="315">
          <cell r="A315">
            <v>20131.575000000001</v>
          </cell>
          <cell r="B315">
            <v>20131.575000000001</v>
          </cell>
          <cell r="C315">
            <v>20131.575000000001</v>
          </cell>
          <cell r="D315">
            <v>20131.575000000001</v>
          </cell>
          <cell r="E315">
            <v>20131.575000000001</v>
          </cell>
          <cell r="F315">
            <v>20131.575000000001</v>
          </cell>
          <cell r="G315">
            <v>20131.575000000001</v>
          </cell>
          <cell r="H315">
            <v>20131.575000000001</v>
          </cell>
          <cell r="I315">
            <v>20131.575000000001</v>
          </cell>
          <cell r="J315">
            <v>20131.575000000001</v>
          </cell>
          <cell r="K315">
            <v>20131.575000000001</v>
          </cell>
          <cell r="L315">
            <v>20131.575000000001</v>
          </cell>
          <cell r="M315">
            <v>20131.575000000001</v>
          </cell>
          <cell r="N315">
            <v>20131.575000000001</v>
          </cell>
          <cell r="O315">
            <v>20131.575000000001</v>
          </cell>
        </row>
        <row r="316">
          <cell r="A316">
            <v>20131.575000000001</v>
          </cell>
          <cell r="B316">
            <v>20131.575000000001</v>
          </cell>
          <cell r="C316">
            <v>20131.575000000001</v>
          </cell>
          <cell r="D316">
            <v>20131.575000000001</v>
          </cell>
          <cell r="E316">
            <v>20131.575000000001</v>
          </cell>
          <cell r="F316">
            <v>20131.575000000001</v>
          </cell>
          <cell r="G316">
            <v>20131.575000000001</v>
          </cell>
          <cell r="H316">
            <v>20131.575000000001</v>
          </cell>
          <cell r="I316">
            <v>20131.575000000001</v>
          </cell>
          <cell r="J316">
            <v>20131.575000000001</v>
          </cell>
          <cell r="K316">
            <v>20131.575000000001</v>
          </cell>
          <cell r="L316">
            <v>20131.575000000001</v>
          </cell>
          <cell r="M316">
            <v>20131.575000000001</v>
          </cell>
          <cell r="N316">
            <v>20131.575000000001</v>
          </cell>
          <cell r="O316">
            <v>20131.575000000001</v>
          </cell>
        </row>
        <row r="317">
          <cell r="A317">
            <v>20131.575000000001</v>
          </cell>
          <cell r="B317">
            <v>20131.575000000001</v>
          </cell>
          <cell r="C317">
            <v>20131.575000000001</v>
          </cell>
          <cell r="D317">
            <v>20131.575000000001</v>
          </cell>
          <cell r="E317">
            <v>20131.575000000001</v>
          </cell>
          <cell r="F317">
            <v>20131.575000000001</v>
          </cell>
          <cell r="G317">
            <v>20131.575000000001</v>
          </cell>
          <cell r="H317">
            <v>20131.575000000001</v>
          </cell>
          <cell r="I317">
            <v>20131.575000000001</v>
          </cell>
          <cell r="J317">
            <v>20131.575000000001</v>
          </cell>
          <cell r="K317">
            <v>20131.575000000001</v>
          </cell>
          <cell r="L317">
            <v>20131.575000000001</v>
          </cell>
          <cell r="M317">
            <v>20131.575000000001</v>
          </cell>
          <cell r="N317">
            <v>20131.575000000001</v>
          </cell>
          <cell r="O317">
            <v>20131.575000000001</v>
          </cell>
        </row>
        <row r="318">
          <cell r="A318">
            <v>20131.575000000001</v>
          </cell>
          <cell r="B318">
            <v>20131.575000000001</v>
          </cell>
          <cell r="C318">
            <v>20131.575000000001</v>
          </cell>
          <cell r="D318">
            <v>20131.575000000001</v>
          </cell>
          <cell r="E318">
            <v>20131.575000000001</v>
          </cell>
          <cell r="F318">
            <v>20131.575000000001</v>
          </cell>
          <cell r="G318">
            <v>20131.575000000001</v>
          </cell>
          <cell r="H318">
            <v>20131.575000000001</v>
          </cell>
          <cell r="I318">
            <v>20131.575000000001</v>
          </cell>
          <cell r="J318">
            <v>20131.575000000001</v>
          </cell>
          <cell r="K318">
            <v>20131.575000000001</v>
          </cell>
          <cell r="L318">
            <v>20131.575000000001</v>
          </cell>
          <cell r="M318">
            <v>20131.575000000001</v>
          </cell>
          <cell r="N318">
            <v>20131.575000000001</v>
          </cell>
          <cell r="O318">
            <v>20131.575000000001</v>
          </cell>
        </row>
        <row r="319">
          <cell r="A319">
            <v>20131.575000000001</v>
          </cell>
          <cell r="B319">
            <v>20131.575000000001</v>
          </cell>
          <cell r="C319">
            <v>20131.575000000001</v>
          </cell>
          <cell r="D319">
            <v>20131.575000000001</v>
          </cell>
          <cell r="E319">
            <v>20131.575000000001</v>
          </cell>
          <cell r="F319">
            <v>20131.575000000001</v>
          </cell>
          <cell r="G319">
            <v>20131.575000000001</v>
          </cell>
          <cell r="H319">
            <v>20131.575000000001</v>
          </cell>
          <cell r="I319">
            <v>20131.575000000001</v>
          </cell>
          <cell r="J319">
            <v>20131.575000000001</v>
          </cell>
          <cell r="K319">
            <v>20131.575000000001</v>
          </cell>
          <cell r="L319">
            <v>20131.575000000001</v>
          </cell>
          <cell r="M319">
            <v>20131.575000000001</v>
          </cell>
          <cell r="N319">
            <v>20131.575000000001</v>
          </cell>
          <cell r="O319">
            <v>20131.575000000001</v>
          </cell>
        </row>
        <row r="320">
          <cell r="A320">
            <v>20131.575000000001</v>
          </cell>
          <cell r="B320">
            <v>20131.575000000001</v>
          </cell>
          <cell r="C320">
            <v>20131.575000000001</v>
          </cell>
          <cell r="D320">
            <v>20131.575000000001</v>
          </cell>
          <cell r="E320">
            <v>20131.575000000001</v>
          </cell>
          <cell r="F320">
            <v>20131.575000000001</v>
          </cell>
          <cell r="G320">
            <v>20131.575000000001</v>
          </cell>
          <cell r="H320">
            <v>20131.575000000001</v>
          </cell>
          <cell r="I320">
            <v>20131.575000000001</v>
          </cell>
          <cell r="J320">
            <v>20131.575000000001</v>
          </cell>
          <cell r="K320">
            <v>20131.575000000001</v>
          </cell>
          <cell r="L320">
            <v>20131.575000000001</v>
          </cell>
          <cell r="M320">
            <v>20131.575000000001</v>
          </cell>
          <cell r="N320">
            <v>20131.575000000001</v>
          </cell>
          <cell r="O320">
            <v>20131.575000000001</v>
          </cell>
        </row>
        <row r="321">
          <cell r="A321">
            <v>20131.575000000001</v>
          </cell>
          <cell r="B321">
            <v>20131.575000000001</v>
          </cell>
          <cell r="C321">
            <v>20131.575000000001</v>
          </cell>
          <cell r="D321">
            <v>20131.575000000001</v>
          </cell>
          <cell r="E321">
            <v>20131.575000000001</v>
          </cell>
          <cell r="F321">
            <v>20131.575000000001</v>
          </cell>
          <cell r="G321">
            <v>20131.575000000001</v>
          </cell>
          <cell r="H321">
            <v>20131.575000000001</v>
          </cell>
          <cell r="I321">
            <v>20131.575000000001</v>
          </cell>
          <cell r="J321">
            <v>20131.575000000001</v>
          </cell>
          <cell r="K321">
            <v>20131.575000000001</v>
          </cell>
          <cell r="L321">
            <v>20131.575000000001</v>
          </cell>
          <cell r="M321">
            <v>20131.575000000001</v>
          </cell>
          <cell r="N321">
            <v>20131.575000000001</v>
          </cell>
          <cell r="O321">
            <v>20131.575000000001</v>
          </cell>
        </row>
        <row r="322">
          <cell r="A322">
            <v>20131.575000000001</v>
          </cell>
          <cell r="B322">
            <v>20131.575000000001</v>
          </cell>
          <cell r="C322">
            <v>20131.575000000001</v>
          </cell>
          <cell r="D322">
            <v>20131.575000000001</v>
          </cell>
          <cell r="E322">
            <v>20131.575000000001</v>
          </cell>
          <cell r="F322">
            <v>20131.575000000001</v>
          </cell>
          <cell r="G322">
            <v>20131.575000000001</v>
          </cell>
          <cell r="H322">
            <v>20131.575000000001</v>
          </cell>
          <cell r="I322">
            <v>20131.575000000001</v>
          </cell>
          <cell r="J322">
            <v>20131.575000000001</v>
          </cell>
          <cell r="K322">
            <v>20131.575000000001</v>
          </cell>
          <cell r="L322">
            <v>20131.575000000001</v>
          </cell>
          <cell r="M322">
            <v>20131.575000000001</v>
          </cell>
          <cell r="N322">
            <v>20131.575000000001</v>
          </cell>
          <cell r="O322">
            <v>20131.575000000001</v>
          </cell>
        </row>
        <row r="323">
          <cell r="A323">
            <v>20131.575000000001</v>
          </cell>
          <cell r="B323">
            <v>20131.575000000001</v>
          </cell>
          <cell r="C323">
            <v>20131.575000000001</v>
          </cell>
          <cell r="D323">
            <v>20131.575000000001</v>
          </cell>
          <cell r="E323">
            <v>20131.575000000001</v>
          </cell>
          <cell r="F323">
            <v>20131.575000000001</v>
          </cell>
          <cell r="G323">
            <v>20131.575000000001</v>
          </cell>
          <cell r="H323">
            <v>20131.575000000001</v>
          </cell>
          <cell r="I323">
            <v>20131.575000000001</v>
          </cell>
          <cell r="J323">
            <v>20131.575000000001</v>
          </cell>
          <cell r="K323">
            <v>20131.575000000001</v>
          </cell>
          <cell r="L323">
            <v>20131.575000000001</v>
          </cell>
          <cell r="M323">
            <v>20131.575000000001</v>
          </cell>
          <cell r="N323">
            <v>20131.575000000001</v>
          </cell>
          <cell r="O323">
            <v>20131.575000000001</v>
          </cell>
        </row>
        <row r="324">
          <cell r="A324">
            <v>20131.575000000001</v>
          </cell>
          <cell r="B324">
            <v>20131.575000000001</v>
          </cell>
          <cell r="C324">
            <v>20131.575000000001</v>
          </cell>
          <cell r="D324">
            <v>20131.575000000001</v>
          </cell>
          <cell r="E324">
            <v>20131.575000000001</v>
          </cell>
          <cell r="F324">
            <v>20131.575000000001</v>
          </cell>
          <cell r="G324">
            <v>20131.575000000001</v>
          </cell>
          <cell r="H324">
            <v>20131.575000000001</v>
          </cell>
          <cell r="I324">
            <v>20131.575000000001</v>
          </cell>
          <cell r="J324">
            <v>20131.575000000001</v>
          </cell>
          <cell r="K324">
            <v>20131.575000000001</v>
          </cell>
          <cell r="L324">
            <v>20131.575000000001</v>
          </cell>
          <cell r="M324">
            <v>20131.575000000001</v>
          </cell>
          <cell r="N324">
            <v>20131.575000000001</v>
          </cell>
          <cell r="O324">
            <v>20131.575000000001</v>
          </cell>
        </row>
        <row r="325">
          <cell r="A325">
            <v>20131.575000000001</v>
          </cell>
          <cell r="B325">
            <v>20131.575000000001</v>
          </cell>
          <cell r="C325">
            <v>20131.575000000001</v>
          </cell>
          <cell r="D325">
            <v>20131.575000000001</v>
          </cell>
          <cell r="E325">
            <v>20131.575000000001</v>
          </cell>
          <cell r="F325">
            <v>20131.575000000001</v>
          </cell>
          <cell r="G325">
            <v>20131.575000000001</v>
          </cell>
          <cell r="H325">
            <v>20131.575000000001</v>
          </cell>
          <cell r="I325">
            <v>20131.575000000001</v>
          </cell>
          <cell r="J325">
            <v>20131.575000000001</v>
          </cell>
          <cell r="K325">
            <v>20131.575000000001</v>
          </cell>
          <cell r="L325">
            <v>20131.575000000001</v>
          </cell>
          <cell r="M325">
            <v>20131.575000000001</v>
          </cell>
          <cell r="N325">
            <v>20131.575000000001</v>
          </cell>
          <cell r="O325">
            <v>20131.575000000001</v>
          </cell>
        </row>
        <row r="326">
          <cell r="A326">
            <v>20131.575000000001</v>
          </cell>
          <cell r="B326">
            <v>20131.575000000001</v>
          </cell>
          <cell r="C326">
            <v>20131.575000000001</v>
          </cell>
          <cell r="D326">
            <v>20131.575000000001</v>
          </cell>
          <cell r="E326">
            <v>20131.575000000001</v>
          </cell>
          <cell r="F326">
            <v>20131.575000000001</v>
          </cell>
          <cell r="G326">
            <v>20131.575000000001</v>
          </cell>
          <cell r="H326">
            <v>20131.575000000001</v>
          </cell>
          <cell r="I326">
            <v>20131.575000000001</v>
          </cell>
          <cell r="J326">
            <v>20131.575000000001</v>
          </cell>
          <cell r="K326">
            <v>20131.575000000001</v>
          </cell>
          <cell r="L326">
            <v>20131.575000000001</v>
          </cell>
          <cell r="M326">
            <v>20131.575000000001</v>
          </cell>
          <cell r="N326">
            <v>20131.575000000001</v>
          </cell>
          <cell r="O326">
            <v>20131.575000000001</v>
          </cell>
        </row>
        <row r="327">
          <cell r="A327">
            <v>20131.575000000001</v>
          </cell>
          <cell r="B327">
            <v>20131.575000000001</v>
          </cell>
          <cell r="C327">
            <v>20131.575000000001</v>
          </cell>
          <cell r="D327">
            <v>20131.575000000001</v>
          </cell>
          <cell r="E327">
            <v>20131.575000000001</v>
          </cell>
          <cell r="F327">
            <v>20131.575000000001</v>
          </cell>
          <cell r="G327">
            <v>20131.575000000001</v>
          </cell>
          <cell r="H327">
            <v>20131.575000000001</v>
          </cell>
          <cell r="I327">
            <v>20131.575000000001</v>
          </cell>
          <cell r="J327">
            <v>20131.575000000001</v>
          </cell>
          <cell r="K327">
            <v>20131.575000000001</v>
          </cell>
          <cell r="L327">
            <v>20131.575000000001</v>
          </cell>
          <cell r="M327">
            <v>20131.575000000001</v>
          </cell>
          <cell r="N327">
            <v>20131.575000000001</v>
          </cell>
          <cell r="O327">
            <v>20131.575000000001</v>
          </cell>
        </row>
        <row r="328">
          <cell r="A328">
            <v>20131.575000000001</v>
          </cell>
          <cell r="B328">
            <v>20131.575000000001</v>
          </cell>
          <cell r="C328">
            <v>20131.575000000001</v>
          </cell>
          <cell r="D328">
            <v>20131.575000000001</v>
          </cell>
          <cell r="E328">
            <v>20131.575000000001</v>
          </cell>
          <cell r="F328">
            <v>20131.575000000001</v>
          </cell>
          <cell r="G328">
            <v>20131.575000000001</v>
          </cell>
          <cell r="H328">
            <v>20131.575000000001</v>
          </cell>
          <cell r="I328">
            <v>20131.575000000001</v>
          </cell>
          <cell r="J328">
            <v>20131.575000000001</v>
          </cell>
          <cell r="K328">
            <v>20131.575000000001</v>
          </cell>
          <cell r="L328">
            <v>20131.575000000001</v>
          </cell>
          <cell r="M328">
            <v>20131.575000000001</v>
          </cell>
          <cell r="N328">
            <v>20131.575000000001</v>
          </cell>
          <cell r="O328">
            <v>20131.575000000001</v>
          </cell>
        </row>
        <row r="329">
          <cell r="A329">
            <v>20131.575000000001</v>
          </cell>
          <cell r="B329">
            <v>20131.575000000001</v>
          </cell>
          <cell r="C329">
            <v>20131.575000000001</v>
          </cell>
          <cell r="D329">
            <v>20131.575000000001</v>
          </cell>
          <cell r="E329">
            <v>20131.575000000001</v>
          </cell>
          <cell r="F329">
            <v>20131.575000000001</v>
          </cell>
          <cell r="G329">
            <v>20131.575000000001</v>
          </cell>
          <cell r="H329">
            <v>20131.575000000001</v>
          </cell>
          <cell r="I329">
            <v>20131.575000000001</v>
          </cell>
          <cell r="J329">
            <v>20131.575000000001</v>
          </cell>
          <cell r="K329">
            <v>20131.575000000001</v>
          </cell>
          <cell r="L329">
            <v>20131.575000000001</v>
          </cell>
          <cell r="M329">
            <v>20131.575000000001</v>
          </cell>
          <cell r="N329">
            <v>20131.575000000001</v>
          </cell>
          <cell r="O329">
            <v>20131.575000000001</v>
          </cell>
        </row>
        <row r="330">
          <cell r="A330">
            <v>20131.575000000001</v>
          </cell>
          <cell r="B330">
            <v>20131.575000000001</v>
          </cell>
          <cell r="C330">
            <v>20131.575000000001</v>
          </cell>
          <cell r="D330">
            <v>20131.575000000001</v>
          </cell>
          <cell r="E330">
            <v>20131.575000000001</v>
          </cell>
          <cell r="F330">
            <v>20131.575000000001</v>
          </cell>
          <cell r="G330">
            <v>20131.575000000001</v>
          </cell>
          <cell r="H330">
            <v>20131.575000000001</v>
          </cell>
          <cell r="I330">
            <v>20131.575000000001</v>
          </cell>
          <cell r="J330">
            <v>20131.575000000001</v>
          </cell>
          <cell r="K330">
            <v>20131.575000000001</v>
          </cell>
          <cell r="L330">
            <v>20131.575000000001</v>
          </cell>
          <cell r="M330">
            <v>20131.575000000001</v>
          </cell>
          <cell r="N330">
            <v>20131.575000000001</v>
          </cell>
          <cell r="O330">
            <v>20131.575000000001</v>
          </cell>
        </row>
        <row r="331">
          <cell r="A331">
            <v>20131.575000000001</v>
          </cell>
          <cell r="B331">
            <v>20131.575000000001</v>
          </cell>
          <cell r="C331">
            <v>20131.575000000001</v>
          </cell>
          <cell r="D331">
            <v>20131.575000000001</v>
          </cell>
          <cell r="E331">
            <v>20131.575000000001</v>
          </cell>
          <cell r="F331">
            <v>20131.575000000001</v>
          </cell>
          <cell r="G331">
            <v>20131.575000000001</v>
          </cell>
          <cell r="H331">
            <v>20131.575000000001</v>
          </cell>
          <cell r="I331">
            <v>20131.575000000001</v>
          </cell>
          <cell r="J331">
            <v>20131.575000000001</v>
          </cell>
          <cell r="K331">
            <v>20131.575000000001</v>
          </cell>
          <cell r="L331">
            <v>20131.575000000001</v>
          </cell>
          <cell r="M331">
            <v>20131.575000000001</v>
          </cell>
          <cell r="N331">
            <v>20131.575000000001</v>
          </cell>
          <cell r="O331">
            <v>20131.575000000001</v>
          </cell>
        </row>
        <row r="332">
          <cell r="A332">
            <v>20131.575000000001</v>
          </cell>
          <cell r="B332">
            <v>20131.575000000001</v>
          </cell>
          <cell r="C332">
            <v>20131.575000000001</v>
          </cell>
          <cell r="D332">
            <v>20131.575000000001</v>
          </cell>
          <cell r="E332">
            <v>20131.575000000001</v>
          </cell>
          <cell r="F332">
            <v>20131.575000000001</v>
          </cell>
          <cell r="G332">
            <v>20131.575000000001</v>
          </cell>
          <cell r="H332">
            <v>20131.575000000001</v>
          </cell>
          <cell r="I332">
            <v>20131.575000000001</v>
          </cell>
          <cell r="J332">
            <v>20131.575000000001</v>
          </cell>
          <cell r="K332">
            <v>20131.575000000001</v>
          </cell>
          <cell r="L332">
            <v>20131.575000000001</v>
          </cell>
          <cell r="M332">
            <v>20131.575000000001</v>
          </cell>
          <cell r="N332">
            <v>20131.575000000001</v>
          </cell>
          <cell r="O332">
            <v>20131.575000000001</v>
          </cell>
        </row>
        <row r="333">
          <cell r="A333">
            <v>20131.575000000001</v>
          </cell>
          <cell r="B333">
            <v>20131.575000000001</v>
          </cell>
          <cell r="C333">
            <v>20131.575000000001</v>
          </cell>
          <cell r="D333">
            <v>20131.575000000001</v>
          </cell>
          <cell r="E333">
            <v>20131.575000000001</v>
          </cell>
          <cell r="F333">
            <v>20131.575000000001</v>
          </cell>
          <cell r="G333">
            <v>20131.575000000001</v>
          </cell>
          <cell r="H333">
            <v>20131.575000000001</v>
          </cell>
          <cell r="I333">
            <v>20131.575000000001</v>
          </cell>
          <cell r="J333">
            <v>20131.575000000001</v>
          </cell>
          <cell r="K333">
            <v>20131.575000000001</v>
          </cell>
          <cell r="L333">
            <v>20131.575000000001</v>
          </cell>
          <cell r="M333">
            <v>20131.575000000001</v>
          </cell>
          <cell r="N333">
            <v>20131.575000000001</v>
          </cell>
          <cell r="O333">
            <v>20131.575000000001</v>
          </cell>
        </row>
        <row r="334">
          <cell r="A334">
            <v>20131.575000000001</v>
          </cell>
          <cell r="B334">
            <v>20131.575000000001</v>
          </cell>
          <cell r="C334">
            <v>20131.575000000001</v>
          </cell>
          <cell r="D334">
            <v>20131.575000000001</v>
          </cell>
          <cell r="E334">
            <v>20131.575000000001</v>
          </cell>
          <cell r="F334">
            <v>20131.575000000001</v>
          </cell>
          <cell r="G334">
            <v>20131.575000000001</v>
          </cell>
          <cell r="H334">
            <v>20131.575000000001</v>
          </cell>
          <cell r="I334">
            <v>20131.575000000001</v>
          </cell>
          <cell r="J334">
            <v>20131.575000000001</v>
          </cell>
          <cell r="K334">
            <v>20131.575000000001</v>
          </cell>
          <cell r="L334">
            <v>20131.575000000001</v>
          </cell>
          <cell r="M334">
            <v>20131.575000000001</v>
          </cell>
          <cell r="N334">
            <v>20131.575000000001</v>
          </cell>
          <cell r="O334">
            <v>20131.575000000001</v>
          </cell>
        </row>
        <row r="335">
          <cell r="A335">
            <v>20131.575000000001</v>
          </cell>
          <cell r="B335">
            <v>20131.575000000001</v>
          </cell>
          <cell r="C335">
            <v>20131.575000000001</v>
          </cell>
          <cell r="D335">
            <v>20131.575000000001</v>
          </cell>
          <cell r="E335">
            <v>20131.575000000001</v>
          </cell>
          <cell r="F335">
            <v>20131.575000000001</v>
          </cell>
          <cell r="G335">
            <v>20131.575000000001</v>
          </cell>
          <cell r="H335">
            <v>20131.575000000001</v>
          </cell>
          <cell r="I335">
            <v>20131.575000000001</v>
          </cell>
          <cell r="J335">
            <v>20131.575000000001</v>
          </cell>
          <cell r="K335">
            <v>20131.575000000001</v>
          </cell>
          <cell r="L335">
            <v>20131.575000000001</v>
          </cell>
          <cell r="M335">
            <v>20131.575000000001</v>
          </cell>
          <cell r="N335">
            <v>20131.575000000001</v>
          </cell>
          <cell r="O335">
            <v>20131.575000000001</v>
          </cell>
        </row>
        <row r="336">
          <cell r="A336">
            <v>20131.575000000001</v>
          </cell>
          <cell r="B336">
            <v>20131.575000000001</v>
          </cell>
          <cell r="C336">
            <v>20131.575000000001</v>
          </cell>
          <cell r="D336">
            <v>20131.575000000001</v>
          </cell>
          <cell r="E336">
            <v>20131.575000000001</v>
          </cell>
          <cell r="F336">
            <v>20131.575000000001</v>
          </cell>
          <cell r="G336">
            <v>20131.575000000001</v>
          </cell>
          <cell r="H336">
            <v>20131.575000000001</v>
          </cell>
          <cell r="I336">
            <v>20131.575000000001</v>
          </cell>
          <cell r="J336">
            <v>20131.575000000001</v>
          </cell>
          <cell r="K336">
            <v>20131.575000000001</v>
          </cell>
          <cell r="L336">
            <v>20131.575000000001</v>
          </cell>
          <cell r="M336">
            <v>20131.575000000001</v>
          </cell>
          <cell r="N336">
            <v>20131.575000000001</v>
          </cell>
          <cell r="O336">
            <v>20131.575000000001</v>
          </cell>
        </row>
        <row r="337">
          <cell r="A337">
            <v>20131.575000000001</v>
          </cell>
          <cell r="B337">
            <v>20131.575000000001</v>
          </cell>
          <cell r="C337">
            <v>20131.575000000001</v>
          </cell>
          <cell r="D337">
            <v>20131.575000000001</v>
          </cell>
          <cell r="E337">
            <v>20131.575000000001</v>
          </cell>
          <cell r="F337">
            <v>20131.575000000001</v>
          </cell>
          <cell r="G337">
            <v>20131.575000000001</v>
          </cell>
          <cell r="H337">
            <v>20131.575000000001</v>
          </cell>
          <cell r="I337">
            <v>20131.575000000001</v>
          </cell>
          <cell r="J337">
            <v>20131.575000000001</v>
          </cell>
          <cell r="K337">
            <v>20131.575000000001</v>
          </cell>
          <cell r="L337">
            <v>20131.575000000001</v>
          </cell>
          <cell r="M337">
            <v>20131.575000000001</v>
          </cell>
          <cell r="N337">
            <v>20131.575000000001</v>
          </cell>
          <cell r="O337">
            <v>20131.575000000001</v>
          </cell>
        </row>
        <row r="338">
          <cell r="A338">
            <v>20131.575000000001</v>
          </cell>
          <cell r="B338">
            <v>20131.575000000001</v>
          </cell>
          <cell r="C338">
            <v>20131.575000000001</v>
          </cell>
          <cell r="D338">
            <v>20131.575000000001</v>
          </cell>
          <cell r="E338">
            <v>20131.575000000001</v>
          </cell>
          <cell r="F338">
            <v>20131.575000000001</v>
          </cell>
          <cell r="G338">
            <v>20131.575000000001</v>
          </cell>
          <cell r="H338">
            <v>20131.575000000001</v>
          </cell>
          <cell r="I338">
            <v>20131.575000000001</v>
          </cell>
          <cell r="J338">
            <v>20131.575000000001</v>
          </cell>
          <cell r="K338">
            <v>20131.575000000001</v>
          </cell>
          <cell r="L338">
            <v>20131.575000000001</v>
          </cell>
          <cell r="M338">
            <v>20131.575000000001</v>
          </cell>
          <cell r="N338">
            <v>20131.575000000001</v>
          </cell>
          <cell r="O338">
            <v>20131.575000000001</v>
          </cell>
        </row>
        <row r="339">
          <cell r="A339">
            <v>20131.575000000001</v>
          </cell>
          <cell r="B339">
            <v>20131.575000000001</v>
          </cell>
          <cell r="C339">
            <v>20131.575000000001</v>
          </cell>
          <cell r="D339">
            <v>20131.575000000001</v>
          </cell>
          <cell r="E339">
            <v>20131.575000000001</v>
          </cell>
          <cell r="F339">
            <v>20131.575000000001</v>
          </cell>
          <cell r="G339">
            <v>20131.575000000001</v>
          </cell>
          <cell r="H339">
            <v>20131.575000000001</v>
          </cell>
          <cell r="I339">
            <v>20131.575000000001</v>
          </cell>
          <cell r="J339">
            <v>20131.575000000001</v>
          </cell>
          <cell r="K339">
            <v>20131.575000000001</v>
          </cell>
          <cell r="L339">
            <v>20131.575000000001</v>
          </cell>
          <cell r="M339">
            <v>20131.575000000001</v>
          </cell>
          <cell r="N339">
            <v>20131.575000000001</v>
          </cell>
          <cell r="O339">
            <v>20131.575000000001</v>
          </cell>
        </row>
        <row r="340">
          <cell r="A340">
            <v>20131.575000000001</v>
          </cell>
          <cell r="B340">
            <v>20131.575000000001</v>
          </cell>
          <cell r="C340">
            <v>20131.575000000001</v>
          </cell>
          <cell r="D340">
            <v>20131.575000000001</v>
          </cell>
          <cell r="E340">
            <v>20131.575000000001</v>
          </cell>
          <cell r="F340">
            <v>20131.575000000001</v>
          </cell>
          <cell r="G340">
            <v>20131.575000000001</v>
          </cell>
          <cell r="H340">
            <v>20131.575000000001</v>
          </cell>
          <cell r="I340">
            <v>20131.575000000001</v>
          </cell>
          <cell r="J340">
            <v>20131.575000000001</v>
          </cell>
          <cell r="K340">
            <v>20131.575000000001</v>
          </cell>
          <cell r="L340">
            <v>20131.575000000001</v>
          </cell>
          <cell r="M340">
            <v>20131.575000000001</v>
          </cell>
          <cell r="N340">
            <v>20131.575000000001</v>
          </cell>
          <cell r="O340">
            <v>20131.575000000001</v>
          </cell>
        </row>
        <row r="341">
          <cell r="A341">
            <v>20131.575000000001</v>
          </cell>
          <cell r="B341">
            <v>20131.575000000001</v>
          </cell>
          <cell r="C341">
            <v>20131.575000000001</v>
          </cell>
          <cell r="D341">
            <v>20131.575000000001</v>
          </cell>
          <cell r="E341">
            <v>20131.575000000001</v>
          </cell>
          <cell r="F341">
            <v>20131.575000000001</v>
          </cell>
          <cell r="G341">
            <v>20131.575000000001</v>
          </cell>
          <cell r="H341">
            <v>20131.575000000001</v>
          </cell>
          <cell r="I341">
            <v>20131.575000000001</v>
          </cell>
          <cell r="J341">
            <v>20131.575000000001</v>
          </cell>
          <cell r="K341">
            <v>20131.575000000001</v>
          </cell>
          <cell r="L341">
            <v>20131.575000000001</v>
          </cell>
          <cell r="M341">
            <v>20131.575000000001</v>
          </cell>
          <cell r="N341">
            <v>20131.575000000001</v>
          </cell>
          <cell r="O341">
            <v>20131.575000000001</v>
          </cell>
        </row>
        <row r="342">
          <cell r="A342">
            <v>20131.575000000001</v>
          </cell>
          <cell r="B342">
            <v>20131.575000000001</v>
          </cell>
          <cell r="C342">
            <v>20131.575000000001</v>
          </cell>
          <cell r="D342">
            <v>20131.575000000001</v>
          </cell>
          <cell r="E342">
            <v>20131.575000000001</v>
          </cell>
          <cell r="F342">
            <v>20131.575000000001</v>
          </cell>
          <cell r="G342">
            <v>20131.575000000001</v>
          </cell>
          <cell r="H342">
            <v>20131.575000000001</v>
          </cell>
          <cell r="I342">
            <v>20131.575000000001</v>
          </cell>
          <cell r="J342">
            <v>20131.575000000001</v>
          </cell>
          <cell r="K342">
            <v>20131.575000000001</v>
          </cell>
          <cell r="L342">
            <v>20131.575000000001</v>
          </cell>
          <cell r="M342">
            <v>20131.575000000001</v>
          </cell>
          <cell r="N342">
            <v>20131.575000000001</v>
          </cell>
          <cell r="O342">
            <v>20131.575000000001</v>
          </cell>
        </row>
        <row r="343">
          <cell r="A343">
            <v>20131.575000000001</v>
          </cell>
          <cell r="B343">
            <v>20131.575000000001</v>
          </cell>
          <cell r="C343">
            <v>20131.575000000001</v>
          </cell>
          <cell r="D343">
            <v>20131.575000000001</v>
          </cell>
          <cell r="E343">
            <v>20131.575000000001</v>
          </cell>
          <cell r="F343">
            <v>20131.575000000001</v>
          </cell>
          <cell r="G343">
            <v>20131.575000000001</v>
          </cell>
          <cell r="H343">
            <v>20131.575000000001</v>
          </cell>
          <cell r="I343">
            <v>20131.575000000001</v>
          </cell>
          <cell r="J343">
            <v>20131.575000000001</v>
          </cell>
          <cell r="K343">
            <v>20131.575000000001</v>
          </cell>
          <cell r="L343">
            <v>20131.575000000001</v>
          </cell>
          <cell r="M343">
            <v>20131.575000000001</v>
          </cell>
          <cell r="N343">
            <v>20131.575000000001</v>
          </cell>
          <cell r="O343">
            <v>20131.575000000001</v>
          </cell>
        </row>
        <row r="344">
          <cell r="A344">
            <v>20131.575000000001</v>
          </cell>
          <cell r="B344">
            <v>20131.575000000001</v>
          </cell>
          <cell r="C344">
            <v>20131.575000000001</v>
          </cell>
          <cell r="D344">
            <v>20131.575000000001</v>
          </cell>
          <cell r="E344">
            <v>20131.575000000001</v>
          </cell>
          <cell r="F344">
            <v>20131.575000000001</v>
          </cell>
          <cell r="G344">
            <v>20131.575000000001</v>
          </cell>
          <cell r="H344">
            <v>20131.575000000001</v>
          </cell>
          <cell r="I344">
            <v>20131.575000000001</v>
          </cell>
          <cell r="J344">
            <v>20131.575000000001</v>
          </cell>
          <cell r="K344">
            <v>20131.575000000001</v>
          </cell>
          <cell r="L344">
            <v>20131.575000000001</v>
          </cell>
          <cell r="M344">
            <v>20131.575000000001</v>
          </cell>
          <cell r="N344">
            <v>20131.575000000001</v>
          </cell>
          <cell r="O344">
            <v>20131.575000000001</v>
          </cell>
        </row>
        <row r="345">
          <cell r="A345">
            <v>20131.575000000001</v>
          </cell>
          <cell r="B345">
            <v>20131.575000000001</v>
          </cell>
          <cell r="C345">
            <v>20131.575000000001</v>
          </cell>
          <cell r="D345">
            <v>20131.575000000001</v>
          </cell>
          <cell r="E345">
            <v>20131.575000000001</v>
          </cell>
          <cell r="F345">
            <v>20131.575000000001</v>
          </cell>
          <cell r="G345">
            <v>20131.575000000001</v>
          </cell>
          <cell r="H345">
            <v>20131.575000000001</v>
          </cell>
          <cell r="I345">
            <v>20131.575000000001</v>
          </cell>
          <cell r="J345">
            <v>20131.575000000001</v>
          </cell>
          <cell r="K345">
            <v>20131.575000000001</v>
          </cell>
          <cell r="L345">
            <v>20131.575000000001</v>
          </cell>
          <cell r="M345">
            <v>20131.575000000001</v>
          </cell>
          <cell r="N345">
            <v>20131.575000000001</v>
          </cell>
          <cell r="O345">
            <v>20131.575000000001</v>
          </cell>
        </row>
        <row r="346">
          <cell r="A346">
            <v>20131.575000000001</v>
          </cell>
          <cell r="B346">
            <v>20131.575000000001</v>
          </cell>
          <cell r="C346">
            <v>20131.575000000001</v>
          </cell>
          <cell r="D346">
            <v>20131.575000000001</v>
          </cell>
          <cell r="E346">
            <v>20131.575000000001</v>
          </cell>
          <cell r="F346">
            <v>20131.575000000001</v>
          </cell>
          <cell r="G346">
            <v>20131.575000000001</v>
          </cell>
          <cell r="H346">
            <v>20131.575000000001</v>
          </cell>
          <cell r="I346">
            <v>20131.575000000001</v>
          </cell>
          <cell r="J346">
            <v>20131.575000000001</v>
          </cell>
          <cell r="K346">
            <v>20131.575000000001</v>
          </cell>
          <cell r="L346">
            <v>20131.575000000001</v>
          </cell>
          <cell r="M346">
            <v>20131.575000000001</v>
          </cell>
          <cell r="N346">
            <v>20131.575000000001</v>
          </cell>
          <cell r="O346">
            <v>20131.575000000001</v>
          </cell>
        </row>
        <row r="347">
          <cell r="A347">
            <v>20131.575000000001</v>
          </cell>
          <cell r="B347">
            <v>20131.575000000001</v>
          </cell>
          <cell r="C347">
            <v>20131.575000000001</v>
          </cell>
          <cell r="D347">
            <v>20131.575000000001</v>
          </cell>
          <cell r="E347">
            <v>20131.575000000001</v>
          </cell>
          <cell r="F347">
            <v>20131.575000000001</v>
          </cell>
          <cell r="G347">
            <v>20131.575000000001</v>
          </cell>
          <cell r="H347">
            <v>20131.575000000001</v>
          </cell>
          <cell r="I347">
            <v>20131.575000000001</v>
          </cell>
          <cell r="J347">
            <v>20131.575000000001</v>
          </cell>
          <cell r="K347">
            <v>20131.575000000001</v>
          </cell>
          <cell r="L347">
            <v>20131.575000000001</v>
          </cell>
          <cell r="M347">
            <v>20131.575000000001</v>
          </cell>
          <cell r="N347">
            <v>20131.575000000001</v>
          </cell>
          <cell r="O347">
            <v>20131.575000000001</v>
          </cell>
        </row>
        <row r="348">
          <cell r="A348">
            <v>20131.575000000001</v>
          </cell>
          <cell r="B348">
            <v>20131.575000000001</v>
          </cell>
          <cell r="C348">
            <v>20131.575000000001</v>
          </cell>
          <cell r="D348">
            <v>20131.575000000001</v>
          </cell>
          <cell r="E348">
            <v>20131.575000000001</v>
          </cell>
          <cell r="F348">
            <v>20131.575000000001</v>
          </cell>
          <cell r="G348">
            <v>20131.575000000001</v>
          </cell>
          <cell r="H348">
            <v>20131.575000000001</v>
          </cell>
          <cell r="I348">
            <v>20131.575000000001</v>
          </cell>
          <cell r="J348">
            <v>20131.575000000001</v>
          </cell>
          <cell r="K348">
            <v>20131.575000000001</v>
          </cell>
          <cell r="L348">
            <v>20131.575000000001</v>
          </cell>
          <cell r="M348">
            <v>20131.575000000001</v>
          </cell>
          <cell r="N348">
            <v>20131.575000000001</v>
          </cell>
          <cell r="O348">
            <v>20131.575000000001</v>
          </cell>
        </row>
        <row r="349">
          <cell r="A349">
            <v>20131.575000000001</v>
          </cell>
          <cell r="B349">
            <v>20131.575000000001</v>
          </cell>
          <cell r="C349">
            <v>20131.575000000001</v>
          </cell>
          <cell r="D349">
            <v>20131.575000000001</v>
          </cell>
          <cell r="E349">
            <v>20131.575000000001</v>
          </cell>
          <cell r="F349">
            <v>20131.575000000001</v>
          </cell>
          <cell r="G349">
            <v>20131.575000000001</v>
          </cell>
          <cell r="H349">
            <v>20131.575000000001</v>
          </cell>
          <cell r="I349">
            <v>20131.575000000001</v>
          </cell>
          <cell r="J349">
            <v>20131.575000000001</v>
          </cell>
          <cell r="K349">
            <v>20131.575000000001</v>
          </cell>
          <cell r="L349">
            <v>20131.575000000001</v>
          </cell>
          <cell r="M349">
            <v>20131.575000000001</v>
          </cell>
          <cell r="N349">
            <v>20131.575000000001</v>
          </cell>
          <cell r="O349">
            <v>20131.575000000001</v>
          </cell>
        </row>
        <row r="350">
          <cell r="A350">
            <v>20131.575000000001</v>
          </cell>
          <cell r="B350">
            <v>20131.575000000001</v>
          </cell>
          <cell r="C350">
            <v>20131.575000000001</v>
          </cell>
          <cell r="D350">
            <v>20131.575000000001</v>
          </cell>
          <cell r="E350">
            <v>20131.575000000001</v>
          </cell>
          <cell r="F350">
            <v>20131.575000000001</v>
          </cell>
          <cell r="G350">
            <v>20131.575000000001</v>
          </cell>
          <cell r="H350">
            <v>20131.575000000001</v>
          </cell>
          <cell r="I350">
            <v>20131.575000000001</v>
          </cell>
          <cell r="J350">
            <v>20131.575000000001</v>
          </cell>
          <cell r="K350">
            <v>20131.575000000001</v>
          </cell>
          <cell r="L350">
            <v>20131.575000000001</v>
          </cell>
          <cell r="M350">
            <v>20131.575000000001</v>
          </cell>
          <cell r="N350">
            <v>20131.575000000001</v>
          </cell>
          <cell r="O350">
            <v>20131.575000000001</v>
          </cell>
        </row>
        <row r="351">
          <cell r="A351">
            <v>20131.575000000001</v>
          </cell>
          <cell r="B351">
            <v>20131.575000000001</v>
          </cell>
          <cell r="C351">
            <v>20131.575000000001</v>
          </cell>
          <cell r="D351">
            <v>20131.575000000001</v>
          </cell>
          <cell r="E351">
            <v>20131.575000000001</v>
          </cell>
          <cell r="F351">
            <v>20131.575000000001</v>
          </cell>
          <cell r="G351">
            <v>20131.575000000001</v>
          </cell>
          <cell r="H351">
            <v>20131.575000000001</v>
          </cell>
          <cell r="I351">
            <v>20131.575000000001</v>
          </cell>
          <cell r="J351">
            <v>20131.575000000001</v>
          </cell>
          <cell r="K351">
            <v>20131.575000000001</v>
          </cell>
          <cell r="L351">
            <v>20131.575000000001</v>
          </cell>
          <cell r="M351">
            <v>20131.575000000001</v>
          </cell>
          <cell r="N351">
            <v>20131.575000000001</v>
          </cell>
          <cell r="O351">
            <v>20131.575000000001</v>
          </cell>
        </row>
        <row r="352">
          <cell r="A352">
            <v>20131.575000000001</v>
          </cell>
          <cell r="B352">
            <v>20131.575000000001</v>
          </cell>
          <cell r="C352">
            <v>20131.575000000001</v>
          </cell>
          <cell r="D352">
            <v>20131.575000000001</v>
          </cell>
          <cell r="E352">
            <v>20131.575000000001</v>
          </cell>
          <cell r="F352">
            <v>20131.575000000001</v>
          </cell>
          <cell r="G352">
            <v>20131.575000000001</v>
          </cell>
          <cell r="H352">
            <v>20131.575000000001</v>
          </cell>
          <cell r="I352">
            <v>20131.575000000001</v>
          </cell>
          <cell r="J352">
            <v>20131.575000000001</v>
          </cell>
          <cell r="K352">
            <v>20131.575000000001</v>
          </cell>
          <cell r="L352">
            <v>20131.575000000001</v>
          </cell>
          <cell r="M352">
            <v>20131.575000000001</v>
          </cell>
          <cell r="N352">
            <v>20131.575000000001</v>
          </cell>
          <cell r="O352">
            <v>20131.575000000001</v>
          </cell>
        </row>
        <row r="353">
          <cell r="A353">
            <v>20131.575000000001</v>
          </cell>
          <cell r="B353">
            <v>20131.575000000001</v>
          </cell>
          <cell r="C353">
            <v>20131.575000000001</v>
          </cell>
          <cell r="D353">
            <v>20131.575000000001</v>
          </cell>
          <cell r="E353">
            <v>20131.575000000001</v>
          </cell>
          <cell r="F353">
            <v>20131.575000000001</v>
          </cell>
          <cell r="G353">
            <v>20131.575000000001</v>
          </cell>
          <cell r="H353">
            <v>20131.575000000001</v>
          </cell>
          <cell r="I353">
            <v>20131.575000000001</v>
          </cell>
          <cell r="J353">
            <v>20131.575000000001</v>
          </cell>
          <cell r="K353">
            <v>20131.575000000001</v>
          </cell>
          <cell r="L353">
            <v>20131.575000000001</v>
          </cell>
          <cell r="M353">
            <v>20131.575000000001</v>
          </cell>
          <cell r="N353">
            <v>20131.575000000001</v>
          </cell>
          <cell r="O353">
            <v>20131.575000000001</v>
          </cell>
        </row>
        <row r="354">
          <cell r="A354">
            <v>20131.575000000001</v>
          </cell>
          <cell r="B354">
            <v>20131.575000000001</v>
          </cell>
          <cell r="C354">
            <v>20131.575000000001</v>
          </cell>
          <cell r="D354">
            <v>20131.575000000001</v>
          </cell>
          <cell r="E354">
            <v>20131.575000000001</v>
          </cell>
          <cell r="F354">
            <v>20131.575000000001</v>
          </cell>
          <cell r="G354">
            <v>20131.575000000001</v>
          </cell>
          <cell r="H354">
            <v>20131.575000000001</v>
          </cell>
          <cell r="I354">
            <v>20131.575000000001</v>
          </cell>
          <cell r="J354">
            <v>20131.575000000001</v>
          </cell>
          <cell r="K354">
            <v>20131.575000000001</v>
          </cell>
          <cell r="L354">
            <v>20131.575000000001</v>
          </cell>
          <cell r="M354">
            <v>20131.575000000001</v>
          </cell>
          <cell r="N354">
            <v>20131.575000000001</v>
          </cell>
          <cell r="O354">
            <v>20131.575000000001</v>
          </cell>
        </row>
        <row r="355">
          <cell r="A355">
            <v>20131.575000000001</v>
          </cell>
          <cell r="B355">
            <v>20131.575000000001</v>
          </cell>
          <cell r="C355">
            <v>20131.575000000001</v>
          </cell>
          <cell r="D355">
            <v>20131.575000000001</v>
          </cell>
          <cell r="E355">
            <v>20131.575000000001</v>
          </cell>
          <cell r="F355">
            <v>20131.575000000001</v>
          </cell>
          <cell r="G355">
            <v>20131.575000000001</v>
          </cell>
          <cell r="H355">
            <v>20131.575000000001</v>
          </cell>
          <cell r="I355">
            <v>20131.575000000001</v>
          </cell>
          <cell r="J355">
            <v>20131.575000000001</v>
          </cell>
          <cell r="K355">
            <v>20131.575000000001</v>
          </cell>
          <cell r="L355">
            <v>20131.575000000001</v>
          </cell>
          <cell r="M355">
            <v>20131.575000000001</v>
          </cell>
          <cell r="N355">
            <v>20131.575000000001</v>
          </cell>
          <cell r="O355">
            <v>20131.575000000001</v>
          </cell>
        </row>
        <row r="356">
          <cell r="A356">
            <v>20131.575000000001</v>
          </cell>
          <cell r="B356">
            <v>20131.575000000001</v>
          </cell>
          <cell r="C356">
            <v>20131.575000000001</v>
          </cell>
          <cell r="D356">
            <v>20131.575000000001</v>
          </cell>
          <cell r="E356">
            <v>20131.575000000001</v>
          </cell>
          <cell r="F356">
            <v>20131.575000000001</v>
          </cell>
          <cell r="G356">
            <v>20131.575000000001</v>
          </cell>
          <cell r="H356">
            <v>20131.575000000001</v>
          </cell>
          <cell r="I356">
            <v>20131.575000000001</v>
          </cell>
          <cell r="J356">
            <v>20131.575000000001</v>
          </cell>
          <cell r="K356">
            <v>20131.575000000001</v>
          </cell>
          <cell r="L356">
            <v>20131.575000000001</v>
          </cell>
          <cell r="M356">
            <v>20131.575000000001</v>
          </cell>
          <cell r="N356">
            <v>20131.575000000001</v>
          </cell>
          <cell r="O356">
            <v>20131.575000000001</v>
          </cell>
        </row>
        <row r="357">
          <cell r="A357">
            <v>20131.575000000001</v>
          </cell>
          <cell r="B357">
            <v>20131.575000000001</v>
          </cell>
          <cell r="C357">
            <v>20131.575000000001</v>
          </cell>
          <cell r="D357">
            <v>20131.575000000001</v>
          </cell>
          <cell r="E357">
            <v>20131.575000000001</v>
          </cell>
          <cell r="F357">
            <v>20131.575000000001</v>
          </cell>
          <cell r="G357">
            <v>20131.575000000001</v>
          </cell>
          <cell r="H357">
            <v>20131.575000000001</v>
          </cell>
          <cell r="I357">
            <v>20131.575000000001</v>
          </cell>
          <cell r="J357">
            <v>20131.575000000001</v>
          </cell>
          <cell r="K357">
            <v>20131.575000000001</v>
          </cell>
          <cell r="L357">
            <v>20131.575000000001</v>
          </cell>
          <cell r="M357">
            <v>20131.575000000001</v>
          </cell>
          <cell r="N357">
            <v>20131.575000000001</v>
          </cell>
          <cell r="O357">
            <v>20131.575000000001</v>
          </cell>
        </row>
        <row r="358">
          <cell r="A358">
            <v>20131.575000000001</v>
          </cell>
          <cell r="B358">
            <v>20131.575000000001</v>
          </cell>
          <cell r="C358">
            <v>20131.575000000001</v>
          </cell>
          <cell r="D358">
            <v>20131.575000000001</v>
          </cell>
          <cell r="E358">
            <v>20131.575000000001</v>
          </cell>
          <cell r="F358">
            <v>20131.575000000001</v>
          </cell>
          <cell r="G358">
            <v>20131.575000000001</v>
          </cell>
          <cell r="H358">
            <v>20131.575000000001</v>
          </cell>
          <cell r="I358">
            <v>20131.575000000001</v>
          </cell>
          <cell r="J358">
            <v>20131.575000000001</v>
          </cell>
          <cell r="K358">
            <v>20131.575000000001</v>
          </cell>
          <cell r="L358">
            <v>20131.575000000001</v>
          </cell>
          <cell r="M358">
            <v>20131.575000000001</v>
          </cell>
          <cell r="N358">
            <v>20131.575000000001</v>
          </cell>
          <cell r="O358">
            <v>20131.575000000001</v>
          </cell>
        </row>
        <row r="359">
          <cell r="A359">
            <v>20131.575000000001</v>
          </cell>
          <cell r="B359">
            <v>20131.575000000001</v>
          </cell>
          <cell r="C359">
            <v>20131.575000000001</v>
          </cell>
          <cell r="D359">
            <v>20131.575000000001</v>
          </cell>
          <cell r="E359">
            <v>20131.575000000001</v>
          </cell>
          <cell r="F359">
            <v>20131.575000000001</v>
          </cell>
          <cell r="G359">
            <v>20131.575000000001</v>
          </cell>
          <cell r="H359">
            <v>20131.575000000001</v>
          </cell>
          <cell r="I359">
            <v>20131.575000000001</v>
          </cell>
          <cell r="J359">
            <v>20131.575000000001</v>
          </cell>
          <cell r="K359">
            <v>20131.575000000001</v>
          </cell>
          <cell r="L359">
            <v>20131.575000000001</v>
          </cell>
          <cell r="M359">
            <v>20131.575000000001</v>
          </cell>
          <cell r="N359">
            <v>20131.575000000001</v>
          </cell>
          <cell r="O359">
            <v>20131.575000000001</v>
          </cell>
        </row>
        <row r="360">
          <cell r="A360">
            <v>20131.575000000001</v>
          </cell>
          <cell r="B360">
            <v>20131.575000000001</v>
          </cell>
          <cell r="C360">
            <v>20131.575000000001</v>
          </cell>
          <cell r="D360">
            <v>20131.575000000001</v>
          </cell>
          <cell r="E360">
            <v>20131.575000000001</v>
          </cell>
          <cell r="F360">
            <v>20131.575000000001</v>
          </cell>
          <cell r="G360">
            <v>20131.575000000001</v>
          </cell>
          <cell r="H360">
            <v>20131.575000000001</v>
          </cell>
          <cell r="I360">
            <v>20131.575000000001</v>
          </cell>
          <cell r="J360">
            <v>20131.575000000001</v>
          </cell>
          <cell r="K360">
            <v>20131.575000000001</v>
          </cell>
          <cell r="L360">
            <v>20131.575000000001</v>
          </cell>
          <cell r="M360">
            <v>20131.575000000001</v>
          </cell>
          <cell r="N360">
            <v>20131.575000000001</v>
          </cell>
          <cell r="O360">
            <v>20131.575000000001</v>
          </cell>
        </row>
        <row r="361">
          <cell r="A361">
            <v>20131.575000000001</v>
          </cell>
          <cell r="B361">
            <v>20131.575000000001</v>
          </cell>
          <cell r="C361">
            <v>20131.575000000001</v>
          </cell>
          <cell r="D361">
            <v>20131.575000000001</v>
          </cell>
          <cell r="E361">
            <v>20131.575000000001</v>
          </cell>
          <cell r="F361">
            <v>20131.575000000001</v>
          </cell>
          <cell r="G361">
            <v>20131.575000000001</v>
          </cell>
          <cell r="H361">
            <v>20131.575000000001</v>
          </cell>
          <cell r="I361">
            <v>20131.575000000001</v>
          </cell>
          <cell r="J361">
            <v>20131.575000000001</v>
          </cell>
          <cell r="K361">
            <v>20131.575000000001</v>
          </cell>
          <cell r="L361">
            <v>20131.575000000001</v>
          </cell>
          <cell r="M361">
            <v>20131.575000000001</v>
          </cell>
          <cell r="N361">
            <v>20131.575000000001</v>
          </cell>
          <cell r="O361">
            <v>20131.575000000001</v>
          </cell>
        </row>
        <row r="362">
          <cell r="A362">
            <v>20131.575000000001</v>
          </cell>
          <cell r="B362">
            <v>20131.575000000001</v>
          </cell>
          <cell r="C362">
            <v>20131.575000000001</v>
          </cell>
          <cell r="D362">
            <v>20131.575000000001</v>
          </cell>
          <cell r="E362">
            <v>20131.575000000001</v>
          </cell>
          <cell r="F362">
            <v>20131.575000000001</v>
          </cell>
          <cell r="G362">
            <v>20131.575000000001</v>
          </cell>
          <cell r="H362">
            <v>20131.575000000001</v>
          </cell>
          <cell r="I362">
            <v>20131.575000000001</v>
          </cell>
          <cell r="J362">
            <v>20131.575000000001</v>
          </cell>
          <cell r="K362">
            <v>20131.575000000001</v>
          </cell>
          <cell r="L362">
            <v>20131.575000000001</v>
          </cell>
          <cell r="M362">
            <v>20131.575000000001</v>
          </cell>
          <cell r="N362">
            <v>20131.575000000001</v>
          </cell>
          <cell r="O362">
            <v>20131.575000000001</v>
          </cell>
        </row>
        <row r="363">
          <cell r="A363">
            <v>20131.575000000001</v>
          </cell>
          <cell r="B363">
            <v>20131.575000000001</v>
          </cell>
          <cell r="C363">
            <v>20131.575000000001</v>
          </cell>
          <cell r="D363">
            <v>20131.575000000001</v>
          </cell>
          <cell r="E363">
            <v>20131.575000000001</v>
          </cell>
          <cell r="F363">
            <v>20131.575000000001</v>
          </cell>
          <cell r="G363">
            <v>20131.575000000001</v>
          </cell>
          <cell r="H363">
            <v>20131.575000000001</v>
          </cell>
          <cell r="I363">
            <v>20131.575000000001</v>
          </cell>
          <cell r="J363">
            <v>20131.575000000001</v>
          </cell>
          <cell r="K363">
            <v>20131.575000000001</v>
          </cell>
          <cell r="L363">
            <v>20131.575000000001</v>
          </cell>
          <cell r="M363">
            <v>20131.575000000001</v>
          </cell>
          <cell r="N363">
            <v>20131.575000000001</v>
          </cell>
          <cell r="O363">
            <v>20131.575000000001</v>
          </cell>
        </row>
        <row r="364">
          <cell r="A364">
            <v>20131.575000000001</v>
          </cell>
          <cell r="B364">
            <v>20131.575000000001</v>
          </cell>
          <cell r="C364">
            <v>20131.575000000001</v>
          </cell>
          <cell r="D364">
            <v>20131.575000000001</v>
          </cell>
          <cell r="E364">
            <v>20131.575000000001</v>
          </cell>
          <cell r="F364">
            <v>20131.575000000001</v>
          </cell>
          <cell r="G364">
            <v>20131.575000000001</v>
          </cell>
          <cell r="H364">
            <v>20131.575000000001</v>
          </cell>
          <cell r="I364">
            <v>20131.575000000001</v>
          </cell>
          <cell r="J364">
            <v>20131.575000000001</v>
          </cell>
          <cell r="K364">
            <v>20131.575000000001</v>
          </cell>
          <cell r="L364">
            <v>20131.575000000001</v>
          </cell>
          <cell r="M364">
            <v>20131.575000000001</v>
          </cell>
          <cell r="N364">
            <v>20131.575000000001</v>
          </cell>
          <cell r="O364">
            <v>20131.575000000001</v>
          </cell>
        </row>
        <row r="365">
          <cell r="A365">
            <v>20131.575000000001</v>
          </cell>
          <cell r="B365">
            <v>20131.575000000001</v>
          </cell>
          <cell r="C365">
            <v>20131.575000000001</v>
          </cell>
          <cell r="D365">
            <v>20131.575000000001</v>
          </cell>
          <cell r="E365">
            <v>20131.575000000001</v>
          </cell>
          <cell r="F365">
            <v>20131.575000000001</v>
          </cell>
          <cell r="G365">
            <v>20131.575000000001</v>
          </cell>
          <cell r="H365">
            <v>20131.575000000001</v>
          </cell>
          <cell r="I365">
            <v>20131.575000000001</v>
          </cell>
          <cell r="J365">
            <v>20131.575000000001</v>
          </cell>
          <cell r="K365">
            <v>20131.575000000001</v>
          </cell>
          <cell r="L365">
            <v>20131.575000000001</v>
          </cell>
          <cell r="M365">
            <v>20131.575000000001</v>
          </cell>
          <cell r="N365">
            <v>20131.575000000001</v>
          </cell>
          <cell r="O365">
            <v>20131.575000000001</v>
          </cell>
        </row>
        <row r="366">
          <cell r="A366">
            <v>20131.575000000001</v>
          </cell>
          <cell r="B366">
            <v>20131.575000000001</v>
          </cell>
          <cell r="C366">
            <v>20131.575000000001</v>
          </cell>
          <cell r="D366">
            <v>20131.575000000001</v>
          </cell>
          <cell r="E366">
            <v>20131.575000000001</v>
          </cell>
          <cell r="F366">
            <v>20131.575000000001</v>
          </cell>
          <cell r="G366">
            <v>20131.575000000001</v>
          </cell>
          <cell r="H366">
            <v>20131.575000000001</v>
          </cell>
          <cell r="I366">
            <v>20131.575000000001</v>
          </cell>
          <cell r="J366">
            <v>20131.575000000001</v>
          </cell>
          <cell r="K366">
            <v>20131.575000000001</v>
          </cell>
          <cell r="L366">
            <v>20131.575000000001</v>
          </cell>
          <cell r="M366">
            <v>20131.575000000001</v>
          </cell>
          <cell r="N366">
            <v>20131.575000000001</v>
          </cell>
          <cell r="O366">
            <v>20131.575000000001</v>
          </cell>
        </row>
        <row r="367">
          <cell r="A367">
            <v>20131.575000000001</v>
          </cell>
          <cell r="B367">
            <v>20131.575000000001</v>
          </cell>
          <cell r="C367">
            <v>20131.575000000001</v>
          </cell>
          <cell r="D367">
            <v>20131.575000000001</v>
          </cell>
          <cell r="E367">
            <v>20131.575000000001</v>
          </cell>
          <cell r="F367">
            <v>20131.575000000001</v>
          </cell>
          <cell r="G367">
            <v>20131.575000000001</v>
          </cell>
          <cell r="H367">
            <v>20131.575000000001</v>
          </cell>
          <cell r="I367">
            <v>20131.575000000001</v>
          </cell>
          <cell r="J367">
            <v>20131.575000000001</v>
          </cell>
          <cell r="K367">
            <v>20131.575000000001</v>
          </cell>
          <cell r="L367">
            <v>20131.575000000001</v>
          </cell>
          <cell r="M367">
            <v>20131.575000000001</v>
          </cell>
          <cell r="N367">
            <v>20131.575000000001</v>
          </cell>
          <cell r="O367">
            <v>20131.575000000001</v>
          </cell>
        </row>
        <row r="368">
          <cell r="A368">
            <v>20131.575000000001</v>
          </cell>
          <cell r="B368">
            <v>20131.575000000001</v>
          </cell>
          <cell r="C368">
            <v>20131.575000000001</v>
          </cell>
          <cell r="D368">
            <v>20131.575000000001</v>
          </cell>
          <cell r="E368">
            <v>20131.575000000001</v>
          </cell>
          <cell r="F368">
            <v>20131.575000000001</v>
          </cell>
          <cell r="G368">
            <v>20131.575000000001</v>
          </cell>
          <cell r="H368">
            <v>20131.575000000001</v>
          </cell>
          <cell r="I368">
            <v>20131.575000000001</v>
          </cell>
          <cell r="J368">
            <v>20131.575000000001</v>
          </cell>
          <cell r="K368">
            <v>20131.575000000001</v>
          </cell>
          <cell r="L368">
            <v>20131.575000000001</v>
          </cell>
          <cell r="M368">
            <v>20131.575000000001</v>
          </cell>
          <cell r="N368">
            <v>20131.575000000001</v>
          </cell>
          <cell r="O368">
            <v>20131.575000000001</v>
          </cell>
        </row>
        <row r="369">
          <cell r="A369">
            <v>20131.575000000001</v>
          </cell>
          <cell r="B369">
            <v>20131.575000000001</v>
          </cell>
          <cell r="C369">
            <v>20131.575000000001</v>
          </cell>
          <cell r="D369">
            <v>20131.575000000001</v>
          </cell>
          <cell r="E369">
            <v>20131.575000000001</v>
          </cell>
          <cell r="F369">
            <v>20131.575000000001</v>
          </cell>
          <cell r="G369">
            <v>20131.575000000001</v>
          </cell>
          <cell r="H369">
            <v>20131.575000000001</v>
          </cell>
          <cell r="I369">
            <v>20131.575000000001</v>
          </cell>
          <cell r="J369">
            <v>20131.575000000001</v>
          </cell>
          <cell r="K369">
            <v>20131.575000000001</v>
          </cell>
          <cell r="L369">
            <v>20131.575000000001</v>
          </cell>
          <cell r="M369">
            <v>20131.575000000001</v>
          </cell>
          <cell r="N369">
            <v>20131.575000000001</v>
          </cell>
          <cell r="O369">
            <v>20131.575000000001</v>
          </cell>
        </row>
        <row r="370">
          <cell r="A370">
            <v>20131.575000000001</v>
          </cell>
          <cell r="B370">
            <v>20131.575000000001</v>
          </cell>
          <cell r="C370">
            <v>20131.575000000001</v>
          </cell>
          <cell r="D370">
            <v>20131.575000000001</v>
          </cell>
          <cell r="E370">
            <v>20131.575000000001</v>
          </cell>
          <cell r="F370">
            <v>20131.575000000001</v>
          </cell>
          <cell r="G370">
            <v>20131.575000000001</v>
          </cell>
          <cell r="H370">
            <v>20131.575000000001</v>
          </cell>
          <cell r="I370">
            <v>20131.575000000001</v>
          </cell>
          <cell r="J370">
            <v>20131.575000000001</v>
          </cell>
          <cell r="K370">
            <v>20131.575000000001</v>
          </cell>
          <cell r="L370">
            <v>20131.575000000001</v>
          </cell>
          <cell r="M370">
            <v>20131.575000000001</v>
          </cell>
          <cell r="N370">
            <v>20131.575000000001</v>
          </cell>
          <cell r="O370">
            <v>20131.575000000001</v>
          </cell>
        </row>
        <row r="371">
          <cell r="A371">
            <v>20131.575000000001</v>
          </cell>
          <cell r="B371">
            <v>20131.575000000001</v>
          </cell>
          <cell r="C371">
            <v>20131.575000000001</v>
          </cell>
          <cell r="D371">
            <v>20131.575000000001</v>
          </cell>
          <cell r="E371">
            <v>20131.575000000001</v>
          </cell>
          <cell r="F371">
            <v>20131.575000000001</v>
          </cell>
          <cell r="G371">
            <v>20131.575000000001</v>
          </cell>
          <cell r="H371">
            <v>20131.575000000001</v>
          </cell>
          <cell r="I371">
            <v>20131.575000000001</v>
          </cell>
          <cell r="J371">
            <v>20131.575000000001</v>
          </cell>
          <cell r="K371">
            <v>20131.575000000001</v>
          </cell>
          <cell r="L371">
            <v>20131.575000000001</v>
          </cell>
          <cell r="M371">
            <v>20131.575000000001</v>
          </cell>
          <cell r="N371">
            <v>20131.575000000001</v>
          </cell>
          <cell r="O371">
            <v>20131.575000000001</v>
          </cell>
        </row>
        <row r="372">
          <cell r="A372">
            <v>20131.575000000001</v>
          </cell>
          <cell r="B372">
            <v>20131.575000000001</v>
          </cell>
          <cell r="C372">
            <v>20131.575000000001</v>
          </cell>
          <cell r="D372">
            <v>20131.575000000001</v>
          </cell>
          <cell r="E372">
            <v>20131.575000000001</v>
          </cell>
          <cell r="F372">
            <v>20131.575000000001</v>
          </cell>
          <cell r="G372">
            <v>20131.575000000001</v>
          </cell>
          <cell r="H372">
            <v>20131.575000000001</v>
          </cell>
          <cell r="I372">
            <v>20131.575000000001</v>
          </cell>
          <cell r="J372">
            <v>20131.575000000001</v>
          </cell>
          <cell r="K372">
            <v>20131.575000000001</v>
          </cell>
          <cell r="L372">
            <v>20131.575000000001</v>
          </cell>
          <cell r="M372">
            <v>20131.575000000001</v>
          </cell>
          <cell r="N372">
            <v>20131.575000000001</v>
          </cell>
          <cell r="O372">
            <v>20131.575000000001</v>
          </cell>
        </row>
        <row r="373">
          <cell r="A373">
            <v>20131.575000000001</v>
          </cell>
          <cell r="B373">
            <v>20131.575000000001</v>
          </cell>
          <cell r="C373">
            <v>20131.575000000001</v>
          </cell>
          <cell r="D373">
            <v>20131.575000000001</v>
          </cell>
          <cell r="E373">
            <v>20131.575000000001</v>
          </cell>
          <cell r="F373">
            <v>20131.575000000001</v>
          </cell>
          <cell r="G373">
            <v>20131.575000000001</v>
          </cell>
          <cell r="H373">
            <v>20131.575000000001</v>
          </cell>
          <cell r="I373">
            <v>20131.575000000001</v>
          </cell>
          <cell r="J373">
            <v>20131.575000000001</v>
          </cell>
          <cell r="K373">
            <v>20131.575000000001</v>
          </cell>
          <cell r="L373">
            <v>20131.575000000001</v>
          </cell>
          <cell r="M373">
            <v>20131.575000000001</v>
          </cell>
          <cell r="N373">
            <v>20131.575000000001</v>
          </cell>
          <cell r="O373">
            <v>20131.575000000001</v>
          </cell>
        </row>
        <row r="374">
          <cell r="A374">
            <v>20131.575000000001</v>
          </cell>
          <cell r="B374">
            <v>20131.575000000001</v>
          </cell>
          <cell r="C374">
            <v>20131.575000000001</v>
          </cell>
          <cell r="D374">
            <v>20131.575000000001</v>
          </cell>
          <cell r="E374">
            <v>20131.575000000001</v>
          </cell>
          <cell r="F374">
            <v>20131.575000000001</v>
          </cell>
          <cell r="G374">
            <v>20131.575000000001</v>
          </cell>
          <cell r="H374">
            <v>20131.575000000001</v>
          </cell>
          <cell r="I374">
            <v>20131.575000000001</v>
          </cell>
          <cell r="J374">
            <v>20131.575000000001</v>
          </cell>
          <cell r="K374">
            <v>20131.575000000001</v>
          </cell>
          <cell r="L374">
            <v>20131.575000000001</v>
          </cell>
          <cell r="M374">
            <v>20131.575000000001</v>
          </cell>
          <cell r="N374">
            <v>20131.575000000001</v>
          </cell>
          <cell r="O374">
            <v>20131.575000000001</v>
          </cell>
        </row>
        <row r="375">
          <cell r="A375">
            <v>20131.575000000001</v>
          </cell>
          <cell r="B375">
            <v>20131.575000000001</v>
          </cell>
          <cell r="C375">
            <v>20131.575000000001</v>
          </cell>
          <cell r="D375">
            <v>20131.575000000001</v>
          </cell>
          <cell r="E375">
            <v>20131.575000000001</v>
          </cell>
          <cell r="F375">
            <v>20131.575000000001</v>
          </cell>
          <cell r="G375">
            <v>20131.575000000001</v>
          </cell>
          <cell r="H375">
            <v>20131.575000000001</v>
          </cell>
          <cell r="I375">
            <v>20131.575000000001</v>
          </cell>
          <cell r="J375">
            <v>20131.575000000001</v>
          </cell>
          <cell r="K375">
            <v>20131.575000000001</v>
          </cell>
          <cell r="L375">
            <v>20131.575000000001</v>
          </cell>
          <cell r="M375">
            <v>20131.575000000001</v>
          </cell>
          <cell r="N375">
            <v>20131.575000000001</v>
          </cell>
          <cell r="O375">
            <v>20131.575000000001</v>
          </cell>
        </row>
        <row r="376">
          <cell r="A376">
            <v>20131.575000000001</v>
          </cell>
          <cell r="B376">
            <v>20131.575000000001</v>
          </cell>
          <cell r="C376">
            <v>20131.575000000001</v>
          </cell>
          <cell r="D376">
            <v>20131.575000000001</v>
          </cell>
          <cell r="E376">
            <v>20131.575000000001</v>
          </cell>
          <cell r="F376">
            <v>20131.575000000001</v>
          </cell>
          <cell r="G376">
            <v>20131.575000000001</v>
          </cell>
          <cell r="H376">
            <v>20131.575000000001</v>
          </cell>
          <cell r="I376">
            <v>20131.575000000001</v>
          </cell>
          <cell r="J376">
            <v>20131.575000000001</v>
          </cell>
          <cell r="K376">
            <v>20131.575000000001</v>
          </cell>
          <cell r="L376">
            <v>20131.575000000001</v>
          </cell>
          <cell r="M376">
            <v>20131.575000000001</v>
          </cell>
          <cell r="N376">
            <v>20131.575000000001</v>
          </cell>
          <cell r="O376">
            <v>20131.575000000001</v>
          </cell>
        </row>
        <row r="377">
          <cell r="A377">
            <v>20131.575000000001</v>
          </cell>
          <cell r="B377">
            <v>20131.575000000001</v>
          </cell>
          <cell r="C377">
            <v>20131.575000000001</v>
          </cell>
          <cell r="D377">
            <v>20131.575000000001</v>
          </cell>
          <cell r="E377">
            <v>20131.575000000001</v>
          </cell>
          <cell r="F377">
            <v>20131.575000000001</v>
          </cell>
          <cell r="G377">
            <v>20131.575000000001</v>
          </cell>
          <cell r="H377">
            <v>20131.575000000001</v>
          </cell>
          <cell r="I377">
            <v>20131.575000000001</v>
          </cell>
          <cell r="J377">
            <v>20131.575000000001</v>
          </cell>
          <cell r="K377">
            <v>20131.575000000001</v>
          </cell>
          <cell r="L377">
            <v>20131.575000000001</v>
          </cell>
          <cell r="M377">
            <v>20131.575000000001</v>
          </cell>
          <cell r="N377">
            <v>20131.575000000001</v>
          </cell>
          <cell r="O377">
            <v>20131.575000000001</v>
          </cell>
        </row>
        <row r="378">
          <cell r="A378">
            <v>20131.575000000001</v>
          </cell>
          <cell r="B378">
            <v>20131.575000000001</v>
          </cell>
          <cell r="C378">
            <v>20131.575000000001</v>
          </cell>
          <cell r="D378">
            <v>20131.575000000001</v>
          </cell>
          <cell r="E378">
            <v>20131.575000000001</v>
          </cell>
          <cell r="F378">
            <v>20131.575000000001</v>
          </cell>
          <cell r="G378">
            <v>20131.575000000001</v>
          </cell>
          <cell r="H378">
            <v>20131.575000000001</v>
          </cell>
          <cell r="I378">
            <v>20131.575000000001</v>
          </cell>
          <cell r="J378">
            <v>20131.575000000001</v>
          </cell>
          <cell r="K378">
            <v>20131.575000000001</v>
          </cell>
          <cell r="L378">
            <v>20131.575000000001</v>
          </cell>
          <cell r="M378">
            <v>20131.575000000001</v>
          </cell>
          <cell r="N378">
            <v>20131.575000000001</v>
          </cell>
          <cell r="O378">
            <v>20131.575000000001</v>
          </cell>
        </row>
        <row r="379">
          <cell r="A379">
            <v>20131.575000000001</v>
          </cell>
          <cell r="B379">
            <v>20131.575000000001</v>
          </cell>
          <cell r="C379">
            <v>20131.575000000001</v>
          </cell>
          <cell r="D379">
            <v>20131.575000000001</v>
          </cell>
          <cell r="E379">
            <v>20131.575000000001</v>
          </cell>
          <cell r="F379">
            <v>20131.575000000001</v>
          </cell>
          <cell r="G379">
            <v>20131.575000000001</v>
          </cell>
          <cell r="H379">
            <v>20131.575000000001</v>
          </cell>
          <cell r="I379">
            <v>20131.575000000001</v>
          </cell>
          <cell r="J379">
            <v>20131.575000000001</v>
          </cell>
          <cell r="K379">
            <v>20131.575000000001</v>
          </cell>
          <cell r="L379">
            <v>20131.575000000001</v>
          </cell>
          <cell r="M379">
            <v>20131.575000000001</v>
          </cell>
          <cell r="N379">
            <v>20131.575000000001</v>
          </cell>
          <cell r="O379">
            <v>20131.575000000001</v>
          </cell>
        </row>
        <row r="380">
          <cell r="A380">
            <v>20131.575000000001</v>
          </cell>
          <cell r="B380">
            <v>20131.575000000001</v>
          </cell>
          <cell r="C380">
            <v>20131.575000000001</v>
          </cell>
          <cell r="D380">
            <v>20131.575000000001</v>
          </cell>
          <cell r="E380">
            <v>20131.575000000001</v>
          </cell>
          <cell r="F380">
            <v>20131.575000000001</v>
          </cell>
          <cell r="G380">
            <v>20131.575000000001</v>
          </cell>
          <cell r="H380">
            <v>20131.575000000001</v>
          </cell>
          <cell r="I380">
            <v>20131.575000000001</v>
          </cell>
          <cell r="J380">
            <v>20131.575000000001</v>
          </cell>
          <cell r="K380">
            <v>20131.575000000001</v>
          </cell>
          <cell r="L380">
            <v>20131.575000000001</v>
          </cell>
          <cell r="M380">
            <v>20131.575000000001</v>
          </cell>
          <cell r="N380">
            <v>20131.575000000001</v>
          </cell>
          <cell r="O380">
            <v>20131.575000000001</v>
          </cell>
        </row>
        <row r="381">
          <cell r="A381">
            <v>20131.575000000001</v>
          </cell>
          <cell r="B381">
            <v>20131.575000000001</v>
          </cell>
          <cell r="C381">
            <v>20131.575000000001</v>
          </cell>
          <cell r="D381">
            <v>20131.575000000001</v>
          </cell>
          <cell r="E381">
            <v>20131.575000000001</v>
          </cell>
          <cell r="F381">
            <v>20131.575000000001</v>
          </cell>
          <cell r="G381">
            <v>20131.575000000001</v>
          </cell>
          <cell r="H381">
            <v>20131.575000000001</v>
          </cell>
          <cell r="I381">
            <v>20131.575000000001</v>
          </cell>
          <cell r="J381">
            <v>20131.575000000001</v>
          </cell>
          <cell r="K381">
            <v>20131.575000000001</v>
          </cell>
          <cell r="L381">
            <v>20131.575000000001</v>
          </cell>
          <cell r="M381">
            <v>20131.575000000001</v>
          </cell>
          <cell r="N381">
            <v>20131.575000000001</v>
          </cell>
          <cell r="O381">
            <v>20131.575000000001</v>
          </cell>
        </row>
        <row r="382">
          <cell r="A382">
            <v>20131.575000000001</v>
          </cell>
          <cell r="B382">
            <v>20131.575000000001</v>
          </cell>
          <cell r="C382">
            <v>20131.575000000001</v>
          </cell>
          <cell r="D382">
            <v>20131.575000000001</v>
          </cell>
          <cell r="E382">
            <v>20131.575000000001</v>
          </cell>
          <cell r="F382">
            <v>20131.575000000001</v>
          </cell>
          <cell r="G382">
            <v>20131.575000000001</v>
          </cell>
          <cell r="H382">
            <v>20131.575000000001</v>
          </cell>
          <cell r="I382">
            <v>20131.575000000001</v>
          </cell>
          <cell r="J382">
            <v>20131.575000000001</v>
          </cell>
          <cell r="K382">
            <v>20131.575000000001</v>
          </cell>
          <cell r="L382">
            <v>20131.575000000001</v>
          </cell>
          <cell r="M382">
            <v>20131.575000000001</v>
          </cell>
          <cell r="N382">
            <v>20131.575000000001</v>
          </cell>
          <cell r="O382">
            <v>20131.575000000001</v>
          </cell>
        </row>
        <row r="383">
          <cell r="A383">
            <v>20131.575000000001</v>
          </cell>
          <cell r="B383">
            <v>20131.575000000001</v>
          </cell>
          <cell r="C383">
            <v>20131.575000000001</v>
          </cell>
          <cell r="D383">
            <v>20131.575000000001</v>
          </cell>
          <cell r="E383">
            <v>20131.575000000001</v>
          </cell>
          <cell r="F383">
            <v>20131.575000000001</v>
          </cell>
          <cell r="G383">
            <v>20131.575000000001</v>
          </cell>
          <cell r="H383">
            <v>20131.575000000001</v>
          </cell>
          <cell r="I383">
            <v>20131.575000000001</v>
          </cell>
          <cell r="J383">
            <v>20131.575000000001</v>
          </cell>
          <cell r="K383">
            <v>20131.575000000001</v>
          </cell>
          <cell r="L383">
            <v>20131.575000000001</v>
          </cell>
          <cell r="M383">
            <v>20131.575000000001</v>
          </cell>
          <cell r="N383">
            <v>20131.575000000001</v>
          </cell>
          <cell r="O383">
            <v>20131.575000000001</v>
          </cell>
        </row>
        <row r="384">
          <cell r="A384">
            <v>20131.575000000001</v>
          </cell>
          <cell r="B384">
            <v>20131.575000000001</v>
          </cell>
          <cell r="C384">
            <v>20131.575000000001</v>
          </cell>
          <cell r="D384">
            <v>20131.575000000001</v>
          </cell>
          <cell r="E384">
            <v>20131.575000000001</v>
          </cell>
          <cell r="F384">
            <v>20131.575000000001</v>
          </cell>
          <cell r="G384">
            <v>20131.575000000001</v>
          </cell>
          <cell r="H384">
            <v>20131.575000000001</v>
          </cell>
          <cell r="I384">
            <v>20131.575000000001</v>
          </cell>
          <cell r="J384">
            <v>20131.575000000001</v>
          </cell>
          <cell r="K384">
            <v>20131.575000000001</v>
          </cell>
          <cell r="L384">
            <v>20131.575000000001</v>
          </cell>
          <cell r="M384">
            <v>20131.575000000001</v>
          </cell>
          <cell r="N384">
            <v>20131.575000000001</v>
          </cell>
          <cell r="O384">
            <v>20131.575000000001</v>
          </cell>
        </row>
        <row r="385">
          <cell r="A385">
            <v>20131.575000000001</v>
          </cell>
          <cell r="B385">
            <v>20131.575000000001</v>
          </cell>
          <cell r="C385">
            <v>20131.575000000001</v>
          </cell>
          <cell r="D385">
            <v>20131.575000000001</v>
          </cell>
          <cell r="E385">
            <v>20131.575000000001</v>
          </cell>
          <cell r="F385">
            <v>20131.575000000001</v>
          </cell>
          <cell r="G385">
            <v>20131.575000000001</v>
          </cell>
          <cell r="H385">
            <v>20131.575000000001</v>
          </cell>
          <cell r="I385">
            <v>20131.575000000001</v>
          </cell>
          <cell r="J385">
            <v>20131.575000000001</v>
          </cell>
          <cell r="K385">
            <v>20131.575000000001</v>
          </cell>
          <cell r="L385">
            <v>20131.575000000001</v>
          </cell>
          <cell r="M385">
            <v>20131.575000000001</v>
          </cell>
          <cell r="N385">
            <v>20131.575000000001</v>
          </cell>
          <cell r="O385">
            <v>20131.575000000001</v>
          </cell>
        </row>
        <row r="386">
          <cell r="A386">
            <v>20131.575000000001</v>
          </cell>
          <cell r="B386">
            <v>20131.575000000001</v>
          </cell>
          <cell r="C386">
            <v>20131.575000000001</v>
          </cell>
          <cell r="D386">
            <v>20131.575000000001</v>
          </cell>
          <cell r="E386">
            <v>20131.575000000001</v>
          </cell>
          <cell r="F386">
            <v>20131.575000000001</v>
          </cell>
          <cell r="G386">
            <v>20131.575000000001</v>
          </cell>
          <cell r="H386">
            <v>20131.575000000001</v>
          </cell>
          <cell r="I386">
            <v>20131.575000000001</v>
          </cell>
          <cell r="J386">
            <v>20131.575000000001</v>
          </cell>
          <cell r="K386">
            <v>20131.575000000001</v>
          </cell>
          <cell r="L386">
            <v>20131.575000000001</v>
          </cell>
          <cell r="M386">
            <v>20131.575000000001</v>
          </cell>
          <cell r="N386">
            <v>20131.575000000001</v>
          </cell>
          <cell r="O386">
            <v>20131.575000000001</v>
          </cell>
        </row>
        <row r="387">
          <cell r="A387">
            <v>20131.575000000001</v>
          </cell>
          <cell r="B387">
            <v>20131.575000000001</v>
          </cell>
          <cell r="C387">
            <v>20131.575000000001</v>
          </cell>
          <cell r="D387">
            <v>20131.575000000001</v>
          </cell>
          <cell r="E387">
            <v>20131.575000000001</v>
          </cell>
          <cell r="F387">
            <v>20131.575000000001</v>
          </cell>
          <cell r="G387">
            <v>20131.575000000001</v>
          </cell>
          <cell r="H387">
            <v>20131.575000000001</v>
          </cell>
          <cell r="I387">
            <v>20131.575000000001</v>
          </cell>
          <cell r="J387">
            <v>20131.575000000001</v>
          </cell>
          <cell r="K387">
            <v>20131.575000000001</v>
          </cell>
          <cell r="L387">
            <v>20131.575000000001</v>
          </cell>
          <cell r="M387">
            <v>20131.575000000001</v>
          </cell>
          <cell r="N387">
            <v>20131.575000000001</v>
          </cell>
          <cell r="O387">
            <v>20131.575000000001</v>
          </cell>
        </row>
        <row r="388">
          <cell r="A388">
            <v>20131.575000000001</v>
          </cell>
          <cell r="B388">
            <v>20131.575000000001</v>
          </cell>
          <cell r="C388">
            <v>20131.575000000001</v>
          </cell>
          <cell r="D388">
            <v>20131.575000000001</v>
          </cell>
          <cell r="E388">
            <v>20131.575000000001</v>
          </cell>
          <cell r="F388">
            <v>20131.575000000001</v>
          </cell>
          <cell r="G388">
            <v>20131.575000000001</v>
          </cell>
          <cell r="H388">
            <v>20131.575000000001</v>
          </cell>
          <cell r="I388">
            <v>20131.575000000001</v>
          </cell>
          <cell r="J388">
            <v>20131.575000000001</v>
          </cell>
          <cell r="K388">
            <v>20131.575000000001</v>
          </cell>
          <cell r="L388">
            <v>20131.575000000001</v>
          </cell>
          <cell r="M388">
            <v>20131.575000000001</v>
          </cell>
          <cell r="N388">
            <v>20131.575000000001</v>
          </cell>
          <cell r="O388">
            <v>20131.575000000001</v>
          </cell>
        </row>
        <row r="389">
          <cell r="A389">
            <v>20131.575000000001</v>
          </cell>
          <cell r="B389">
            <v>20131.575000000001</v>
          </cell>
          <cell r="C389">
            <v>20131.575000000001</v>
          </cell>
          <cell r="D389">
            <v>20131.575000000001</v>
          </cell>
          <cell r="E389">
            <v>20131.575000000001</v>
          </cell>
          <cell r="F389">
            <v>20131.575000000001</v>
          </cell>
          <cell r="G389">
            <v>20131.575000000001</v>
          </cell>
          <cell r="H389">
            <v>20131.575000000001</v>
          </cell>
          <cell r="I389">
            <v>20131.575000000001</v>
          </cell>
          <cell r="J389">
            <v>20131.575000000001</v>
          </cell>
          <cell r="K389">
            <v>20131.575000000001</v>
          </cell>
          <cell r="L389">
            <v>20131.575000000001</v>
          </cell>
          <cell r="M389">
            <v>20131.575000000001</v>
          </cell>
          <cell r="N389">
            <v>20131.575000000001</v>
          </cell>
          <cell r="O389">
            <v>20131.575000000001</v>
          </cell>
        </row>
        <row r="390">
          <cell r="A390">
            <v>20131.575000000001</v>
          </cell>
          <cell r="B390">
            <v>20131.575000000001</v>
          </cell>
          <cell r="C390">
            <v>20131.575000000001</v>
          </cell>
          <cell r="D390">
            <v>20131.575000000001</v>
          </cell>
          <cell r="E390">
            <v>20131.575000000001</v>
          </cell>
          <cell r="F390">
            <v>20131.575000000001</v>
          </cell>
          <cell r="G390">
            <v>20131.575000000001</v>
          </cell>
          <cell r="H390">
            <v>20131.575000000001</v>
          </cell>
          <cell r="I390">
            <v>20131.575000000001</v>
          </cell>
          <cell r="J390">
            <v>20131.575000000001</v>
          </cell>
          <cell r="K390">
            <v>20131.575000000001</v>
          </cell>
          <cell r="L390">
            <v>20131.575000000001</v>
          </cell>
          <cell r="M390">
            <v>20131.575000000001</v>
          </cell>
          <cell r="N390">
            <v>20131.575000000001</v>
          </cell>
          <cell r="O390">
            <v>20131.575000000001</v>
          </cell>
        </row>
        <row r="391">
          <cell r="A391">
            <v>20131.575000000001</v>
          </cell>
          <cell r="B391">
            <v>20131.575000000001</v>
          </cell>
          <cell r="C391">
            <v>20131.575000000001</v>
          </cell>
          <cell r="D391">
            <v>20131.575000000001</v>
          </cell>
          <cell r="E391">
            <v>20131.575000000001</v>
          </cell>
          <cell r="F391">
            <v>20131.575000000001</v>
          </cell>
          <cell r="G391">
            <v>20131.575000000001</v>
          </cell>
          <cell r="H391">
            <v>20131.575000000001</v>
          </cell>
          <cell r="I391">
            <v>20131.575000000001</v>
          </cell>
          <cell r="J391">
            <v>20131.575000000001</v>
          </cell>
          <cell r="K391">
            <v>20131.575000000001</v>
          </cell>
          <cell r="L391">
            <v>20131.575000000001</v>
          </cell>
          <cell r="M391">
            <v>20131.575000000001</v>
          </cell>
          <cell r="N391">
            <v>20131.575000000001</v>
          </cell>
          <cell r="O391">
            <v>20131.575000000001</v>
          </cell>
        </row>
        <row r="392">
          <cell r="A392">
            <v>20131.575000000001</v>
          </cell>
          <cell r="B392">
            <v>20131.575000000001</v>
          </cell>
          <cell r="C392">
            <v>20131.575000000001</v>
          </cell>
          <cell r="D392">
            <v>20131.575000000001</v>
          </cell>
          <cell r="E392">
            <v>20131.575000000001</v>
          </cell>
          <cell r="F392">
            <v>20131.575000000001</v>
          </cell>
          <cell r="G392">
            <v>20131.575000000001</v>
          </cell>
          <cell r="H392">
            <v>20131.575000000001</v>
          </cell>
          <cell r="I392">
            <v>20131.575000000001</v>
          </cell>
          <cell r="J392">
            <v>20131.575000000001</v>
          </cell>
          <cell r="K392">
            <v>20131.575000000001</v>
          </cell>
          <cell r="L392">
            <v>20131.575000000001</v>
          </cell>
          <cell r="M392">
            <v>20131.575000000001</v>
          </cell>
          <cell r="N392">
            <v>20131.575000000001</v>
          </cell>
          <cell r="O392">
            <v>20131.575000000001</v>
          </cell>
        </row>
        <row r="393">
          <cell r="A393">
            <v>20131.575000000001</v>
          </cell>
          <cell r="B393">
            <v>20131.575000000001</v>
          </cell>
          <cell r="C393">
            <v>20131.575000000001</v>
          </cell>
          <cell r="D393">
            <v>20131.575000000001</v>
          </cell>
          <cell r="E393">
            <v>20131.575000000001</v>
          </cell>
          <cell r="F393">
            <v>20131.575000000001</v>
          </cell>
          <cell r="G393">
            <v>20131.575000000001</v>
          </cell>
          <cell r="H393">
            <v>20131.575000000001</v>
          </cell>
          <cell r="I393">
            <v>20131.575000000001</v>
          </cell>
          <cell r="J393">
            <v>20131.575000000001</v>
          </cell>
          <cell r="K393">
            <v>20131.575000000001</v>
          </cell>
          <cell r="L393">
            <v>20131.575000000001</v>
          </cell>
          <cell r="M393">
            <v>20131.575000000001</v>
          </cell>
          <cell r="N393">
            <v>20131.575000000001</v>
          </cell>
          <cell r="O393">
            <v>20131.575000000001</v>
          </cell>
        </row>
        <row r="394">
          <cell r="A394">
            <v>20131.575000000001</v>
          </cell>
          <cell r="B394">
            <v>20131.575000000001</v>
          </cell>
          <cell r="C394">
            <v>20131.575000000001</v>
          </cell>
          <cell r="D394">
            <v>20131.575000000001</v>
          </cell>
          <cell r="E394">
            <v>20131.575000000001</v>
          </cell>
          <cell r="F394">
            <v>20131.575000000001</v>
          </cell>
          <cell r="G394">
            <v>20131.575000000001</v>
          </cell>
          <cell r="H394">
            <v>20131.575000000001</v>
          </cell>
          <cell r="I394">
            <v>20131.575000000001</v>
          </cell>
          <cell r="J394">
            <v>20131.575000000001</v>
          </cell>
          <cell r="K394">
            <v>20131.575000000001</v>
          </cell>
          <cell r="L394">
            <v>20131.575000000001</v>
          </cell>
          <cell r="M394">
            <v>20131.575000000001</v>
          </cell>
          <cell r="N394">
            <v>20131.575000000001</v>
          </cell>
          <cell r="O394">
            <v>20131.575000000001</v>
          </cell>
        </row>
        <row r="395">
          <cell r="A395">
            <v>20131.575000000001</v>
          </cell>
          <cell r="B395">
            <v>20131.575000000001</v>
          </cell>
          <cell r="C395">
            <v>20131.575000000001</v>
          </cell>
          <cell r="D395">
            <v>20131.575000000001</v>
          </cell>
          <cell r="E395">
            <v>20131.575000000001</v>
          </cell>
          <cell r="F395">
            <v>20131.575000000001</v>
          </cell>
          <cell r="G395">
            <v>20131.575000000001</v>
          </cell>
          <cell r="H395">
            <v>20131.575000000001</v>
          </cell>
          <cell r="I395">
            <v>20131.575000000001</v>
          </cell>
          <cell r="J395">
            <v>20131.575000000001</v>
          </cell>
          <cell r="K395">
            <v>20131.575000000001</v>
          </cell>
          <cell r="L395">
            <v>20131.575000000001</v>
          </cell>
          <cell r="M395">
            <v>20131.575000000001</v>
          </cell>
          <cell r="N395">
            <v>20131.575000000001</v>
          </cell>
          <cell r="O395">
            <v>20131.575000000001</v>
          </cell>
        </row>
        <row r="396">
          <cell r="A396">
            <v>20131.575000000001</v>
          </cell>
          <cell r="B396">
            <v>20131.575000000001</v>
          </cell>
          <cell r="C396">
            <v>20131.575000000001</v>
          </cell>
          <cell r="D396">
            <v>20131.575000000001</v>
          </cell>
          <cell r="E396">
            <v>20131.575000000001</v>
          </cell>
          <cell r="F396">
            <v>20131.575000000001</v>
          </cell>
          <cell r="G396">
            <v>20131.575000000001</v>
          </cell>
          <cell r="H396">
            <v>20131.575000000001</v>
          </cell>
          <cell r="I396">
            <v>20131.575000000001</v>
          </cell>
          <cell r="J396">
            <v>20131.575000000001</v>
          </cell>
          <cell r="K396">
            <v>20131.575000000001</v>
          </cell>
          <cell r="L396">
            <v>20131.575000000001</v>
          </cell>
          <cell r="M396">
            <v>20131.575000000001</v>
          </cell>
          <cell r="N396">
            <v>20131.575000000001</v>
          </cell>
          <cell r="O396">
            <v>20131.575000000001</v>
          </cell>
        </row>
        <row r="397">
          <cell r="A397">
            <v>20131.575000000001</v>
          </cell>
          <cell r="B397">
            <v>20131.575000000001</v>
          </cell>
          <cell r="C397">
            <v>20131.575000000001</v>
          </cell>
          <cell r="D397">
            <v>20131.575000000001</v>
          </cell>
          <cell r="E397">
            <v>20131.575000000001</v>
          </cell>
          <cell r="F397">
            <v>20131.575000000001</v>
          </cell>
          <cell r="G397">
            <v>20131.575000000001</v>
          </cell>
          <cell r="H397">
            <v>20131.575000000001</v>
          </cell>
          <cell r="I397">
            <v>20131.575000000001</v>
          </cell>
          <cell r="J397">
            <v>20131.575000000001</v>
          </cell>
          <cell r="K397">
            <v>20131.575000000001</v>
          </cell>
          <cell r="L397">
            <v>20131.575000000001</v>
          </cell>
          <cell r="M397">
            <v>20131.575000000001</v>
          </cell>
          <cell r="N397">
            <v>20131.575000000001</v>
          </cell>
          <cell r="O397">
            <v>20131.575000000001</v>
          </cell>
        </row>
        <row r="398">
          <cell r="A398">
            <v>20131.575000000001</v>
          </cell>
          <cell r="B398">
            <v>20131.575000000001</v>
          </cell>
          <cell r="C398">
            <v>20131.575000000001</v>
          </cell>
          <cell r="D398">
            <v>20131.575000000001</v>
          </cell>
          <cell r="E398">
            <v>20131.575000000001</v>
          </cell>
          <cell r="F398">
            <v>20131.575000000001</v>
          </cell>
          <cell r="G398">
            <v>20131.575000000001</v>
          </cell>
          <cell r="H398">
            <v>20131.575000000001</v>
          </cell>
          <cell r="I398">
            <v>20131.575000000001</v>
          </cell>
          <cell r="J398">
            <v>20131.575000000001</v>
          </cell>
          <cell r="K398">
            <v>20131.575000000001</v>
          </cell>
          <cell r="L398">
            <v>20131.575000000001</v>
          </cell>
          <cell r="M398">
            <v>20131.575000000001</v>
          </cell>
          <cell r="N398">
            <v>20131.575000000001</v>
          </cell>
          <cell r="O398">
            <v>20131.575000000001</v>
          </cell>
        </row>
        <row r="399">
          <cell r="A399">
            <v>20131.575000000001</v>
          </cell>
          <cell r="B399">
            <v>20131.575000000001</v>
          </cell>
          <cell r="C399">
            <v>20131.575000000001</v>
          </cell>
          <cell r="D399">
            <v>20131.575000000001</v>
          </cell>
          <cell r="E399">
            <v>20131.575000000001</v>
          </cell>
          <cell r="F399">
            <v>20131.575000000001</v>
          </cell>
          <cell r="G399">
            <v>20131.575000000001</v>
          </cell>
          <cell r="H399">
            <v>20131.575000000001</v>
          </cell>
          <cell r="I399">
            <v>20131.575000000001</v>
          </cell>
          <cell r="J399">
            <v>20131.575000000001</v>
          </cell>
          <cell r="K399">
            <v>20131.575000000001</v>
          </cell>
          <cell r="L399">
            <v>20131.575000000001</v>
          </cell>
          <cell r="M399">
            <v>20131.575000000001</v>
          </cell>
          <cell r="N399">
            <v>20131.575000000001</v>
          </cell>
          <cell r="O399">
            <v>20131.575000000001</v>
          </cell>
        </row>
        <row r="400">
          <cell r="A400">
            <v>20131.575000000001</v>
          </cell>
          <cell r="B400">
            <v>20131.575000000001</v>
          </cell>
          <cell r="C400">
            <v>20131.575000000001</v>
          </cell>
          <cell r="D400">
            <v>20131.575000000001</v>
          </cell>
          <cell r="E400">
            <v>20131.575000000001</v>
          </cell>
          <cell r="F400">
            <v>20131.575000000001</v>
          </cell>
          <cell r="G400">
            <v>20131.575000000001</v>
          </cell>
          <cell r="H400">
            <v>20131.575000000001</v>
          </cell>
          <cell r="I400">
            <v>20131.575000000001</v>
          </cell>
          <cell r="J400">
            <v>20131.575000000001</v>
          </cell>
          <cell r="K400">
            <v>20131.575000000001</v>
          </cell>
          <cell r="L400">
            <v>20131.575000000001</v>
          </cell>
          <cell r="M400">
            <v>20131.575000000001</v>
          </cell>
          <cell r="N400">
            <v>20131.575000000001</v>
          </cell>
          <cell r="O400">
            <v>20131.575000000001</v>
          </cell>
        </row>
        <row r="401">
          <cell r="A401">
            <v>20131.575000000001</v>
          </cell>
          <cell r="B401">
            <v>20131.575000000001</v>
          </cell>
          <cell r="C401">
            <v>20131.575000000001</v>
          </cell>
          <cell r="D401">
            <v>20131.575000000001</v>
          </cell>
          <cell r="E401">
            <v>20131.575000000001</v>
          </cell>
          <cell r="F401">
            <v>20131.575000000001</v>
          </cell>
          <cell r="G401">
            <v>20131.575000000001</v>
          </cell>
          <cell r="H401">
            <v>20131.575000000001</v>
          </cell>
          <cell r="I401">
            <v>20131.575000000001</v>
          </cell>
          <cell r="J401">
            <v>20131.575000000001</v>
          </cell>
          <cell r="K401">
            <v>20131.575000000001</v>
          </cell>
          <cell r="L401">
            <v>20131.575000000001</v>
          </cell>
          <cell r="M401">
            <v>20131.575000000001</v>
          </cell>
          <cell r="N401">
            <v>20131.575000000001</v>
          </cell>
          <cell r="O401">
            <v>20131.575000000001</v>
          </cell>
        </row>
        <row r="402">
          <cell r="A402">
            <v>20131.575000000001</v>
          </cell>
          <cell r="B402">
            <v>20131.575000000001</v>
          </cell>
          <cell r="C402">
            <v>20131.575000000001</v>
          </cell>
          <cell r="D402">
            <v>20131.575000000001</v>
          </cell>
          <cell r="E402">
            <v>20131.575000000001</v>
          </cell>
          <cell r="F402">
            <v>20131.575000000001</v>
          </cell>
          <cell r="G402">
            <v>20131.575000000001</v>
          </cell>
          <cell r="H402">
            <v>20131.575000000001</v>
          </cell>
          <cell r="I402">
            <v>20131.575000000001</v>
          </cell>
          <cell r="J402">
            <v>20131.575000000001</v>
          </cell>
          <cell r="K402">
            <v>20131.575000000001</v>
          </cell>
          <cell r="L402">
            <v>20131.575000000001</v>
          </cell>
          <cell r="M402">
            <v>20131.575000000001</v>
          </cell>
          <cell r="N402">
            <v>20131.575000000001</v>
          </cell>
          <cell r="O402">
            <v>20131.575000000001</v>
          </cell>
        </row>
        <row r="403">
          <cell r="A403">
            <v>20131.575000000001</v>
          </cell>
          <cell r="B403">
            <v>20131.575000000001</v>
          </cell>
          <cell r="C403">
            <v>20131.575000000001</v>
          </cell>
          <cell r="D403">
            <v>20131.575000000001</v>
          </cell>
          <cell r="E403">
            <v>20131.575000000001</v>
          </cell>
          <cell r="F403">
            <v>20131.575000000001</v>
          </cell>
          <cell r="G403">
            <v>20131.575000000001</v>
          </cell>
          <cell r="H403">
            <v>20131.575000000001</v>
          </cell>
          <cell r="I403">
            <v>20131.575000000001</v>
          </cell>
          <cell r="J403">
            <v>20131.575000000001</v>
          </cell>
          <cell r="K403">
            <v>20131.575000000001</v>
          </cell>
          <cell r="L403">
            <v>20131.575000000001</v>
          </cell>
          <cell r="M403">
            <v>20131.575000000001</v>
          </cell>
          <cell r="N403">
            <v>20131.575000000001</v>
          </cell>
          <cell r="O403">
            <v>20131.575000000001</v>
          </cell>
        </row>
        <row r="404">
          <cell r="A404">
            <v>20131.575000000001</v>
          </cell>
          <cell r="B404">
            <v>20131.575000000001</v>
          </cell>
          <cell r="C404">
            <v>20131.575000000001</v>
          </cell>
          <cell r="D404">
            <v>20131.575000000001</v>
          </cell>
          <cell r="E404">
            <v>20131.575000000001</v>
          </cell>
          <cell r="F404">
            <v>20131.575000000001</v>
          </cell>
          <cell r="G404">
            <v>20131.575000000001</v>
          </cell>
          <cell r="H404">
            <v>20131.575000000001</v>
          </cell>
          <cell r="I404">
            <v>20131.575000000001</v>
          </cell>
          <cell r="J404">
            <v>20131.575000000001</v>
          </cell>
          <cell r="K404">
            <v>20131.575000000001</v>
          </cell>
          <cell r="L404">
            <v>20131.575000000001</v>
          </cell>
          <cell r="M404">
            <v>20131.575000000001</v>
          </cell>
          <cell r="N404">
            <v>20131.575000000001</v>
          </cell>
          <cell r="O404">
            <v>20131.575000000001</v>
          </cell>
        </row>
        <row r="405">
          <cell r="A405">
            <v>20131.575000000001</v>
          </cell>
          <cell r="B405">
            <v>20131.575000000001</v>
          </cell>
          <cell r="C405">
            <v>20131.575000000001</v>
          </cell>
          <cell r="D405">
            <v>20131.575000000001</v>
          </cell>
          <cell r="E405">
            <v>20131.575000000001</v>
          </cell>
          <cell r="F405">
            <v>20131.575000000001</v>
          </cell>
          <cell r="G405">
            <v>20131.575000000001</v>
          </cell>
          <cell r="H405">
            <v>20131.575000000001</v>
          </cell>
          <cell r="I405">
            <v>20131.575000000001</v>
          </cell>
          <cell r="J405">
            <v>20131.575000000001</v>
          </cell>
          <cell r="K405">
            <v>20131.575000000001</v>
          </cell>
          <cell r="L405">
            <v>20131.575000000001</v>
          </cell>
          <cell r="M405">
            <v>20131.575000000001</v>
          </cell>
          <cell r="N405">
            <v>20131.575000000001</v>
          </cell>
          <cell r="O405">
            <v>20131.575000000001</v>
          </cell>
        </row>
        <row r="406">
          <cell r="A406">
            <v>20131.575000000001</v>
          </cell>
          <cell r="B406">
            <v>20131.575000000001</v>
          </cell>
          <cell r="C406">
            <v>20131.575000000001</v>
          </cell>
          <cell r="D406">
            <v>20131.575000000001</v>
          </cell>
          <cell r="E406">
            <v>20131.575000000001</v>
          </cell>
          <cell r="F406">
            <v>20131.575000000001</v>
          </cell>
          <cell r="G406">
            <v>20131.575000000001</v>
          </cell>
          <cell r="H406">
            <v>20131.575000000001</v>
          </cell>
          <cell r="I406">
            <v>20131.575000000001</v>
          </cell>
          <cell r="J406">
            <v>20131.575000000001</v>
          </cell>
          <cell r="K406">
            <v>20131.575000000001</v>
          </cell>
          <cell r="L406">
            <v>20131.575000000001</v>
          </cell>
          <cell r="M406">
            <v>20131.575000000001</v>
          </cell>
          <cell r="N406">
            <v>20131.575000000001</v>
          </cell>
          <cell r="O406">
            <v>20131.575000000001</v>
          </cell>
        </row>
        <row r="407">
          <cell r="A407">
            <v>20131.575000000001</v>
          </cell>
          <cell r="B407">
            <v>20131.575000000001</v>
          </cell>
          <cell r="C407">
            <v>20131.575000000001</v>
          </cell>
          <cell r="D407">
            <v>20131.575000000001</v>
          </cell>
          <cell r="E407">
            <v>20131.575000000001</v>
          </cell>
          <cell r="F407">
            <v>20131.575000000001</v>
          </cell>
          <cell r="G407">
            <v>20131.575000000001</v>
          </cell>
          <cell r="H407">
            <v>20131.575000000001</v>
          </cell>
          <cell r="I407">
            <v>20131.575000000001</v>
          </cell>
          <cell r="J407">
            <v>20131.575000000001</v>
          </cell>
          <cell r="K407">
            <v>20131.575000000001</v>
          </cell>
          <cell r="L407">
            <v>20131.575000000001</v>
          </cell>
          <cell r="M407">
            <v>20131.575000000001</v>
          </cell>
          <cell r="N407">
            <v>20131.575000000001</v>
          </cell>
          <cell r="O407">
            <v>20131.575000000001</v>
          </cell>
        </row>
        <row r="408">
          <cell r="A408">
            <v>20131.575000000001</v>
          </cell>
          <cell r="B408">
            <v>20131.575000000001</v>
          </cell>
          <cell r="C408">
            <v>20131.575000000001</v>
          </cell>
          <cell r="D408">
            <v>20131.575000000001</v>
          </cell>
          <cell r="E408">
            <v>20131.575000000001</v>
          </cell>
          <cell r="F408">
            <v>20131.575000000001</v>
          </cell>
          <cell r="G408">
            <v>20131.575000000001</v>
          </cell>
          <cell r="H408">
            <v>20131.575000000001</v>
          </cell>
          <cell r="I408">
            <v>20131.575000000001</v>
          </cell>
          <cell r="J408">
            <v>20131.575000000001</v>
          </cell>
          <cell r="K408">
            <v>20131.575000000001</v>
          </cell>
          <cell r="L408">
            <v>20131.575000000001</v>
          </cell>
          <cell r="M408">
            <v>20131.575000000001</v>
          </cell>
          <cell r="N408">
            <v>20131.575000000001</v>
          </cell>
          <cell r="O408">
            <v>20131.575000000001</v>
          </cell>
        </row>
        <row r="409">
          <cell r="A409">
            <v>20131.575000000001</v>
          </cell>
          <cell r="B409">
            <v>20131.575000000001</v>
          </cell>
          <cell r="C409">
            <v>20131.575000000001</v>
          </cell>
          <cell r="D409">
            <v>20131.575000000001</v>
          </cell>
          <cell r="E409">
            <v>20131.575000000001</v>
          </cell>
          <cell r="F409">
            <v>20131.575000000001</v>
          </cell>
          <cell r="G409">
            <v>20131.575000000001</v>
          </cell>
          <cell r="H409">
            <v>20131.575000000001</v>
          </cell>
          <cell r="I409">
            <v>20131.575000000001</v>
          </cell>
          <cell r="J409">
            <v>20131.575000000001</v>
          </cell>
          <cell r="K409">
            <v>20131.575000000001</v>
          </cell>
          <cell r="L409">
            <v>20131.575000000001</v>
          </cell>
          <cell r="M409">
            <v>20131.575000000001</v>
          </cell>
          <cell r="N409">
            <v>20131.575000000001</v>
          </cell>
          <cell r="O409">
            <v>20131.575000000001</v>
          </cell>
        </row>
        <row r="410">
          <cell r="A410">
            <v>20131.575000000001</v>
          </cell>
          <cell r="B410">
            <v>20131.575000000001</v>
          </cell>
          <cell r="C410">
            <v>20131.575000000001</v>
          </cell>
          <cell r="D410">
            <v>20131.575000000001</v>
          </cell>
          <cell r="E410">
            <v>20131.575000000001</v>
          </cell>
          <cell r="F410">
            <v>20131.575000000001</v>
          </cell>
          <cell r="G410">
            <v>20131.575000000001</v>
          </cell>
          <cell r="H410">
            <v>20131.575000000001</v>
          </cell>
          <cell r="I410">
            <v>20131.575000000001</v>
          </cell>
          <cell r="J410">
            <v>20131.575000000001</v>
          </cell>
          <cell r="K410">
            <v>20131.575000000001</v>
          </cell>
          <cell r="L410">
            <v>20131.575000000001</v>
          </cell>
          <cell r="M410">
            <v>20131.575000000001</v>
          </cell>
          <cell r="N410">
            <v>20131.575000000001</v>
          </cell>
          <cell r="O410">
            <v>20131.575000000001</v>
          </cell>
        </row>
        <row r="411">
          <cell r="A411">
            <v>20131.575000000001</v>
          </cell>
          <cell r="B411">
            <v>20131.575000000001</v>
          </cell>
          <cell r="C411">
            <v>20131.575000000001</v>
          </cell>
          <cell r="D411">
            <v>20131.575000000001</v>
          </cell>
          <cell r="E411">
            <v>20131.575000000001</v>
          </cell>
          <cell r="F411">
            <v>20131.575000000001</v>
          </cell>
          <cell r="G411">
            <v>20131.575000000001</v>
          </cell>
          <cell r="H411">
            <v>20131.575000000001</v>
          </cell>
          <cell r="I411">
            <v>20131.575000000001</v>
          </cell>
          <cell r="J411">
            <v>20131.575000000001</v>
          </cell>
          <cell r="K411">
            <v>20131.575000000001</v>
          </cell>
          <cell r="L411">
            <v>20131.575000000001</v>
          </cell>
          <cell r="M411">
            <v>20131.575000000001</v>
          </cell>
          <cell r="N411">
            <v>20131.575000000001</v>
          </cell>
          <cell r="O411">
            <v>20131.575000000001</v>
          </cell>
        </row>
        <row r="412">
          <cell r="A412">
            <v>20131.575000000001</v>
          </cell>
          <cell r="B412">
            <v>20131.575000000001</v>
          </cell>
          <cell r="C412">
            <v>20131.575000000001</v>
          </cell>
          <cell r="D412">
            <v>20131.575000000001</v>
          </cell>
          <cell r="E412">
            <v>20131.575000000001</v>
          </cell>
          <cell r="F412">
            <v>20131.575000000001</v>
          </cell>
          <cell r="G412">
            <v>20131.575000000001</v>
          </cell>
          <cell r="H412">
            <v>20131.575000000001</v>
          </cell>
          <cell r="I412">
            <v>20131.575000000001</v>
          </cell>
          <cell r="J412">
            <v>20131.575000000001</v>
          </cell>
          <cell r="K412">
            <v>20131.575000000001</v>
          </cell>
          <cell r="L412">
            <v>20131.575000000001</v>
          </cell>
          <cell r="M412">
            <v>20131.575000000001</v>
          </cell>
          <cell r="N412">
            <v>20131.575000000001</v>
          </cell>
          <cell r="O412">
            <v>20131.575000000001</v>
          </cell>
        </row>
        <row r="413">
          <cell r="A413">
            <v>20131.575000000001</v>
          </cell>
          <cell r="B413">
            <v>20131.575000000001</v>
          </cell>
          <cell r="C413">
            <v>20131.575000000001</v>
          </cell>
          <cell r="D413">
            <v>20131.575000000001</v>
          </cell>
          <cell r="E413">
            <v>20131.575000000001</v>
          </cell>
          <cell r="F413">
            <v>20131.575000000001</v>
          </cell>
          <cell r="G413">
            <v>20131.575000000001</v>
          </cell>
          <cell r="H413">
            <v>20131.575000000001</v>
          </cell>
          <cell r="I413">
            <v>20131.575000000001</v>
          </cell>
          <cell r="J413">
            <v>20131.575000000001</v>
          </cell>
          <cell r="K413">
            <v>20131.575000000001</v>
          </cell>
          <cell r="L413">
            <v>20131.575000000001</v>
          </cell>
          <cell r="M413">
            <v>20131.575000000001</v>
          </cell>
          <cell r="N413">
            <v>20131.575000000001</v>
          </cell>
          <cell r="O413">
            <v>20131.575000000001</v>
          </cell>
        </row>
        <row r="414">
          <cell r="A414">
            <v>20131.575000000001</v>
          </cell>
          <cell r="B414">
            <v>20131.575000000001</v>
          </cell>
          <cell r="C414">
            <v>20131.575000000001</v>
          </cell>
          <cell r="D414">
            <v>20131.575000000001</v>
          </cell>
          <cell r="E414">
            <v>20131.575000000001</v>
          </cell>
          <cell r="F414">
            <v>20131.575000000001</v>
          </cell>
          <cell r="G414">
            <v>20131.575000000001</v>
          </cell>
          <cell r="H414">
            <v>20131.575000000001</v>
          </cell>
          <cell r="I414">
            <v>20131.575000000001</v>
          </cell>
          <cell r="J414">
            <v>20131.575000000001</v>
          </cell>
          <cell r="K414">
            <v>20131.575000000001</v>
          </cell>
          <cell r="L414">
            <v>20131.575000000001</v>
          </cell>
          <cell r="M414">
            <v>20131.575000000001</v>
          </cell>
          <cell r="N414">
            <v>20131.575000000001</v>
          </cell>
          <cell r="O414">
            <v>20131.575000000001</v>
          </cell>
        </row>
        <row r="415">
          <cell r="A415">
            <v>20131.575000000001</v>
          </cell>
          <cell r="B415">
            <v>20131.575000000001</v>
          </cell>
          <cell r="C415">
            <v>20131.575000000001</v>
          </cell>
          <cell r="D415">
            <v>20131.575000000001</v>
          </cell>
          <cell r="E415">
            <v>20131.575000000001</v>
          </cell>
          <cell r="F415">
            <v>20131.575000000001</v>
          </cell>
          <cell r="G415">
            <v>20131.575000000001</v>
          </cell>
          <cell r="H415">
            <v>20131.575000000001</v>
          </cell>
          <cell r="I415">
            <v>20131.575000000001</v>
          </cell>
          <cell r="J415">
            <v>20131.575000000001</v>
          </cell>
          <cell r="K415">
            <v>20131.575000000001</v>
          </cell>
          <cell r="L415">
            <v>20131.575000000001</v>
          </cell>
          <cell r="M415">
            <v>20131.575000000001</v>
          </cell>
          <cell r="N415">
            <v>20131.575000000001</v>
          </cell>
          <cell r="O415">
            <v>20131.575000000001</v>
          </cell>
        </row>
        <row r="416">
          <cell r="A416">
            <v>20131.575000000001</v>
          </cell>
          <cell r="B416">
            <v>20131.575000000001</v>
          </cell>
          <cell r="C416">
            <v>20131.575000000001</v>
          </cell>
          <cell r="D416">
            <v>20131.575000000001</v>
          </cell>
          <cell r="E416">
            <v>20131.575000000001</v>
          </cell>
          <cell r="F416">
            <v>20131.575000000001</v>
          </cell>
          <cell r="G416">
            <v>20131.575000000001</v>
          </cell>
          <cell r="H416">
            <v>20131.575000000001</v>
          </cell>
          <cell r="I416">
            <v>20131.575000000001</v>
          </cell>
          <cell r="J416">
            <v>20131.575000000001</v>
          </cell>
          <cell r="K416">
            <v>20131.575000000001</v>
          </cell>
          <cell r="L416">
            <v>20131.575000000001</v>
          </cell>
          <cell r="M416">
            <v>20131.575000000001</v>
          </cell>
          <cell r="N416">
            <v>20131.575000000001</v>
          </cell>
          <cell r="O416">
            <v>20131.575000000001</v>
          </cell>
        </row>
        <row r="417">
          <cell r="A417">
            <v>20131.575000000001</v>
          </cell>
          <cell r="B417">
            <v>20131.575000000001</v>
          </cell>
          <cell r="C417">
            <v>20131.575000000001</v>
          </cell>
          <cell r="D417">
            <v>20131.575000000001</v>
          </cell>
          <cell r="E417">
            <v>20131.575000000001</v>
          </cell>
          <cell r="F417">
            <v>20131.575000000001</v>
          </cell>
          <cell r="G417">
            <v>20131.575000000001</v>
          </cell>
          <cell r="H417">
            <v>20131.575000000001</v>
          </cell>
          <cell r="I417">
            <v>20131.575000000001</v>
          </cell>
          <cell r="J417">
            <v>20131.575000000001</v>
          </cell>
          <cell r="K417">
            <v>20131.575000000001</v>
          </cell>
          <cell r="L417">
            <v>20131.575000000001</v>
          </cell>
          <cell r="M417">
            <v>20131.575000000001</v>
          </cell>
          <cell r="N417">
            <v>20131.575000000001</v>
          </cell>
          <cell r="O417">
            <v>20131.575000000001</v>
          </cell>
        </row>
        <row r="418">
          <cell r="A418">
            <v>20131.575000000001</v>
          </cell>
          <cell r="B418">
            <v>20131.575000000001</v>
          </cell>
          <cell r="C418">
            <v>20131.575000000001</v>
          </cell>
          <cell r="D418">
            <v>20131.575000000001</v>
          </cell>
          <cell r="E418">
            <v>20131.575000000001</v>
          </cell>
          <cell r="F418">
            <v>20131.575000000001</v>
          </cell>
          <cell r="G418">
            <v>20131.575000000001</v>
          </cell>
          <cell r="H418">
            <v>20131.575000000001</v>
          </cell>
          <cell r="I418">
            <v>20131.575000000001</v>
          </cell>
          <cell r="J418">
            <v>20131.575000000001</v>
          </cell>
          <cell r="K418">
            <v>20131.575000000001</v>
          </cell>
          <cell r="L418">
            <v>20131.575000000001</v>
          </cell>
          <cell r="M418">
            <v>20131.575000000001</v>
          </cell>
          <cell r="N418">
            <v>20131.575000000001</v>
          </cell>
          <cell r="O418">
            <v>20131.575000000001</v>
          </cell>
        </row>
        <row r="419">
          <cell r="A419">
            <v>20131.575000000001</v>
          </cell>
          <cell r="B419">
            <v>20131.575000000001</v>
          </cell>
          <cell r="C419">
            <v>20131.575000000001</v>
          </cell>
          <cell r="D419">
            <v>20131.575000000001</v>
          </cell>
          <cell r="E419">
            <v>20131.575000000001</v>
          </cell>
          <cell r="F419">
            <v>20131.575000000001</v>
          </cell>
          <cell r="G419">
            <v>20131.575000000001</v>
          </cell>
          <cell r="H419">
            <v>20131.575000000001</v>
          </cell>
          <cell r="I419">
            <v>20131.575000000001</v>
          </cell>
          <cell r="J419">
            <v>20131.575000000001</v>
          </cell>
          <cell r="K419">
            <v>20131.575000000001</v>
          </cell>
          <cell r="L419">
            <v>20131.575000000001</v>
          </cell>
          <cell r="M419">
            <v>20131.575000000001</v>
          </cell>
          <cell r="N419">
            <v>20131.575000000001</v>
          </cell>
          <cell r="O419">
            <v>20131.575000000001</v>
          </cell>
        </row>
        <row r="420">
          <cell r="A420">
            <v>20131.575000000001</v>
          </cell>
          <cell r="B420">
            <v>20131.575000000001</v>
          </cell>
          <cell r="C420">
            <v>20131.575000000001</v>
          </cell>
          <cell r="D420">
            <v>20131.575000000001</v>
          </cell>
          <cell r="E420">
            <v>20131.575000000001</v>
          </cell>
          <cell r="F420">
            <v>20131.575000000001</v>
          </cell>
          <cell r="G420">
            <v>20131.575000000001</v>
          </cell>
          <cell r="H420">
            <v>20131.575000000001</v>
          </cell>
          <cell r="I420">
            <v>20131.575000000001</v>
          </cell>
          <cell r="J420">
            <v>20131.575000000001</v>
          </cell>
          <cell r="K420">
            <v>20131.575000000001</v>
          </cell>
          <cell r="L420">
            <v>20131.575000000001</v>
          </cell>
          <cell r="M420">
            <v>20131.575000000001</v>
          </cell>
          <cell r="N420">
            <v>20131.575000000001</v>
          </cell>
          <cell r="O420">
            <v>20131.575000000001</v>
          </cell>
        </row>
        <row r="421">
          <cell r="A421">
            <v>20131.575000000001</v>
          </cell>
          <cell r="B421">
            <v>20131.575000000001</v>
          </cell>
          <cell r="C421">
            <v>20131.575000000001</v>
          </cell>
          <cell r="D421">
            <v>20131.575000000001</v>
          </cell>
          <cell r="E421">
            <v>20131.575000000001</v>
          </cell>
          <cell r="F421">
            <v>20131.575000000001</v>
          </cell>
          <cell r="G421">
            <v>20131.575000000001</v>
          </cell>
          <cell r="H421">
            <v>20131.575000000001</v>
          </cell>
          <cell r="I421">
            <v>20131.575000000001</v>
          </cell>
          <cell r="J421">
            <v>20131.575000000001</v>
          </cell>
          <cell r="K421">
            <v>20131.575000000001</v>
          </cell>
          <cell r="L421">
            <v>20131.575000000001</v>
          </cell>
          <cell r="M421">
            <v>20131.575000000001</v>
          </cell>
          <cell r="N421">
            <v>20131.575000000001</v>
          </cell>
          <cell r="O421">
            <v>20131.575000000001</v>
          </cell>
        </row>
        <row r="422">
          <cell r="A422">
            <v>20131.575000000001</v>
          </cell>
          <cell r="B422">
            <v>20131.575000000001</v>
          </cell>
          <cell r="C422">
            <v>20131.575000000001</v>
          </cell>
          <cell r="D422">
            <v>20131.575000000001</v>
          </cell>
          <cell r="E422">
            <v>20131.575000000001</v>
          </cell>
          <cell r="F422">
            <v>20131.575000000001</v>
          </cell>
          <cell r="G422">
            <v>20131.575000000001</v>
          </cell>
          <cell r="H422">
            <v>20131.575000000001</v>
          </cell>
          <cell r="I422">
            <v>20131.575000000001</v>
          </cell>
          <cell r="J422">
            <v>20131.575000000001</v>
          </cell>
          <cell r="K422">
            <v>20131.575000000001</v>
          </cell>
          <cell r="L422">
            <v>20131.575000000001</v>
          </cell>
          <cell r="M422">
            <v>20131.575000000001</v>
          </cell>
          <cell r="N422">
            <v>20131.575000000001</v>
          </cell>
          <cell r="O422">
            <v>20131.575000000001</v>
          </cell>
        </row>
        <row r="423">
          <cell r="A423">
            <v>20131.575000000001</v>
          </cell>
          <cell r="B423">
            <v>20131.575000000001</v>
          </cell>
          <cell r="C423">
            <v>20131.575000000001</v>
          </cell>
          <cell r="D423">
            <v>20131.575000000001</v>
          </cell>
          <cell r="E423">
            <v>20131.575000000001</v>
          </cell>
          <cell r="F423">
            <v>20131.575000000001</v>
          </cell>
          <cell r="G423">
            <v>20131.575000000001</v>
          </cell>
          <cell r="H423">
            <v>20131.575000000001</v>
          </cell>
          <cell r="I423">
            <v>20131.575000000001</v>
          </cell>
          <cell r="J423">
            <v>20131.575000000001</v>
          </cell>
          <cell r="K423">
            <v>20131.575000000001</v>
          </cell>
          <cell r="L423">
            <v>20131.575000000001</v>
          </cell>
          <cell r="M423">
            <v>20131.575000000001</v>
          </cell>
          <cell r="N423">
            <v>20131.575000000001</v>
          </cell>
          <cell r="O423">
            <v>20131.575000000001</v>
          </cell>
        </row>
        <row r="424">
          <cell r="A424">
            <v>20131.575000000001</v>
          </cell>
          <cell r="B424">
            <v>20131.575000000001</v>
          </cell>
          <cell r="C424">
            <v>20131.575000000001</v>
          </cell>
          <cell r="D424">
            <v>20131.575000000001</v>
          </cell>
          <cell r="E424">
            <v>20131.575000000001</v>
          </cell>
          <cell r="F424">
            <v>20131.575000000001</v>
          </cell>
          <cell r="G424">
            <v>20131.575000000001</v>
          </cell>
          <cell r="H424">
            <v>20131.575000000001</v>
          </cell>
          <cell r="I424">
            <v>20131.575000000001</v>
          </cell>
          <cell r="J424">
            <v>20131.575000000001</v>
          </cell>
          <cell r="K424">
            <v>20131.575000000001</v>
          </cell>
          <cell r="L424">
            <v>20131.575000000001</v>
          </cell>
          <cell r="M424">
            <v>20131.575000000001</v>
          </cell>
          <cell r="N424">
            <v>20131.575000000001</v>
          </cell>
          <cell r="O424">
            <v>20131.575000000001</v>
          </cell>
        </row>
        <row r="425">
          <cell r="A425">
            <v>20131.575000000001</v>
          </cell>
          <cell r="B425">
            <v>20131.575000000001</v>
          </cell>
          <cell r="C425">
            <v>20131.575000000001</v>
          </cell>
          <cell r="D425">
            <v>20131.575000000001</v>
          </cell>
          <cell r="E425">
            <v>20131.575000000001</v>
          </cell>
          <cell r="F425">
            <v>20131.575000000001</v>
          </cell>
          <cell r="G425">
            <v>20131.575000000001</v>
          </cell>
          <cell r="H425">
            <v>20131.575000000001</v>
          </cell>
          <cell r="I425">
            <v>20131.575000000001</v>
          </cell>
          <cell r="J425">
            <v>20131.575000000001</v>
          </cell>
          <cell r="K425">
            <v>20131.575000000001</v>
          </cell>
          <cell r="L425">
            <v>20131.575000000001</v>
          </cell>
          <cell r="M425">
            <v>20131.575000000001</v>
          </cell>
          <cell r="N425">
            <v>20131.575000000001</v>
          </cell>
          <cell r="O425">
            <v>20131.575000000001</v>
          </cell>
        </row>
        <row r="426">
          <cell r="A426">
            <v>20131.575000000001</v>
          </cell>
          <cell r="B426">
            <v>20131.575000000001</v>
          </cell>
          <cell r="C426">
            <v>20131.575000000001</v>
          </cell>
          <cell r="D426">
            <v>20131.575000000001</v>
          </cell>
          <cell r="E426">
            <v>20131.575000000001</v>
          </cell>
          <cell r="F426">
            <v>20131.575000000001</v>
          </cell>
          <cell r="G426">
            <v>20131.575000000001</v>
          </cell>
          <cell r="H426">
            <v>20131.575000000001</v>
          </cell>
          <cell r="I426">
            <v>20131.575000000001</v>
          </cell>
          <cell r="J426">
            <v>20131.575000000001</v>
          </cell>
          <cell r="K426">
            <v>20131.575000000001</v>
          </cell>
          <cell r="L426">
            <v>20131.575000000001</v>
          </cell>
          <cell r="M426">
            <v>20131.575000000001</v>
          </cell>
          <cell r="N426">
            <v>20131.575000000001</v>
          </cell>
          <cell r="O426">
            <v>20131.575000000001</v>
          </cell>
        </row>
        <row r="427">
          <cell r="A427">
            <v>20131.575000000001</v>
          </cell>
          <cell r="B427">
            <v>20131.575000000001</v>
          </cell>
          <cell r="C427">
            <v>20131.575000000001</v>
          </cell>
          <cell r="D427">
            <v>20131.575000000001</v>
          </cell>
          <cell r="E427">
            <v>20131.575000000001</v>
          </cell>
          <cell r="F427">
            <v>20131.575000000001</v>
          </cell>
          <cell r="G427">
            <v>20131.575000000001</v>
          </cell>
          <cell r="H427">
            <v>20131.575000000001</v>
          </cell>
          <cell r="I427">
            <v>20131.575000000001</v>
          </cell>
          <cell r="J427">
            <v>20131.575000000001</v>
          </cell>
          <cell r="K427">
            <v>20131.575000000001</v>
          </cell>
          <cell r="L427">
            <v>20131.575000000001</v>
          </cell>
          <cell r="M427">
            <v>20131.575000000001</v>
          </cell>
          <cell r="N427">
            <v>20131.575000000001</v>
          </cell>
          <cell r="O427">
            <v>20131.575000000001</v>
          </cell>
        </row>
        <row r="428">
          <cell r="A428">
            <v>20131.575000000001</v>
          </cell>
          <cell r="B428">
            <v>20131.575000000001</v>
          </cell>
          <cell r="C428">
            <v>20131.575000000001</v>
          </cell>
          <cell r="D428">
            <v>20131.575000000001</v>
          </cell>
          <cell r="E428">
            <v>20131.575000000001</v>
          </cell>
          <cell r="F428">
            <v>20131.575000000001</v>
          </cell>
          <cell r="G428">
            <v>20131.575000000001</v>
          </cell>
          <cell r="H428">
            <v>20131.575000000001</v>
          </cell>
          <cell r="I428">
            <v>20131.575000000001</v>
          </cell>
          <cell r="J428">
            <v>20131.575000000001</v>
          </cell>
          <cell r="K428">
            <v>20131.575000000001</v>
          </cell>
          <cell r="L428">
            <v>20131.575000000001</v>
          </cell>
          <cell r="M428">
            <v>20131.575000000001</v>
          </cell>
          <cell r="N428">
            <v>20131.575000000001</v>
          </cell>
          <cell r="O428">
            <v>20131.575000000001</v>
          </cell>
        </row>
        <row r="429">
          <cell r="A429">
            <v>20131.575000000001</v>
          </cell>
          <cell r="B429">
            <v>20131.575000000001</v>
          </cell>
          <cell r="C429">
            <v>20131.575000000001</v>
          </cell>
          <cell r="D429">
            <v>20131.575000000001</v>
          </cell>
          <cell r="E429">
            <v>20131.575000000001</v>
          </cell>
          <cell r="F429">
            <v>20131.575000000001</v>
          </cell>
          <cell r="G429">
            <v>20131.575000000001</v>
          </cell>
          <cell r="H429">
            <v>20131.575000000001</v>
          </cell>
          <cell r="I429">
            <v>20131.575000000001</v>
          </cell>
          <cell r="J429">
            <v>20131.575000000001</v>
          </cell>
          <cell r="K429">
            <v>20131.575000000001</v>
          </cell>
          <cell r="L429">
            <v>20131.575000000001</v>
          </cell>
          <cell r="M429">
            <v>20131.575000000001</v>
          </cell>
          <cell r="N429">
            <v>20131.575000000001</v>
          </cell>
          <cell r="O429">
            <v>20131.575000000001</v>
          </cell>
        </row>
        <row r="430">
          <cell r="A430">
            <v>20131.575000000001</v>
          </cell>
          <cell r="B430">
            <v>20131.575000000001</v>
          </cell>
          <cell r="C430">
            <v>20131.575000000001</v>
          </cell>
          <cell r="D430">
            <v>20131.575000000001</v>
          </cell>
          <cell r="E430">
            <v>20131.575000000001</v>
          </cell>
          <cell r="F430">
            <v>20131.575000000001</v>
          </cell>
          <cell r="G430">
            <v>20131.575000000001</v>
          </cell>
          <cell r="H430">
            <v>20131.575000000001</v>
          </cell>
          <cell r="I430">
            <v>20131.575000000001</v>
          </cell>
          <cell r="J430">
            <v>20131.575000000001</v>
          </cell>
          <cell r="K430">
            <v>20131.575000000001</v>
          </cell>
          <cell r="L430">
            <v>20131.575000000001</v>
          </cell>
          <cell r="M430">
            <v>20131.575000000001</v>
          </cell>
          <cell r="N430">
            <v>20131.575000000001</v>
          </cell>
          <cell r="O430">
            <v>20131.575000000001</v>
          </cell>
        </row>
        <row r="431">
          <cell r="A431">
            <v>20131.575000000001</v>
          </cell>
          <cell r="B431">
            <v>20131.575000000001</v>
          </cell>
          <cell r="C431">
            <v>20131.575000000001</v>
          </cell>
          <cell r="D431">
            <v>20131.575000000001</v>
          </cell>
          <cell r="E431">
            <v>20131.575000000001</v>
          </cell>
          <cell r="F431">
            <v>20131.575000000001</v>
          </cell>
          <cell r="G431">
            <v>20131.575000000001</v>
          </cell>
          <cell r="H431">
            <v>20131.575000000001</v>
          </cell>
          <cell r="I431">
            <v>20131.575000000001</v>
          </cell>
          <cell r="J431">
            <v>20131.575000000001</v>
          </cell>
          <cell r="K431">
            <v>20131.575000000001</v>
          </cell>
          <cell r="L431">
            <v>20131.575000000001</v>
          </cell>
          <cell r="M431">
            <v>20131.575000000001</v>
          </cell>
          <cell r="N431">
            <v>20131.575000000001</v>
          </cell>
          <cell r="O431">
            <v>20131.575000000001</v>
          </cell>
        </row>
        <row r="432">
          <cell r="A432">
            <v>20131.575000000001</v>
          </cell>
          <cell r="B432">
            <v>20131.575000000001</v>
          </cell>
          <cell r="C432">
            <v>20131.575000000001</v>
          </cell>
          <cell r="D432">
            <v>20131.575000000001</v>
          </cell>
          <cell r="E432">
            <v>20131.575000000001</v>
          </cell>
          <cell r="F432">
            <v>20131.575000000001</v>
          </cell>
          <cell r="G432">
            <v>20131.575000000001</v>
          </cell>
          <cell r="H432">
            <v>20131.575000000001</v>
          </cell>
          <cell r="I432">
            <v>20131.575000000001</v>
          </cell>
          <cell r="J432">
            <v>20131.575000000001</v>
          </cell>
          <cell r="K432">
            <v>20131.575000000001</v>
          </cell>
          <cell r="L432">
            <v>20131.575000000001</v>
          </cell>
          <cell r="M432">
            <v>20131.575000000001</v>
          </cell>
          <cell r="N432">
            <v>20131.575000000001</v>
          </cell>
          <cell r="O432">
            <v>20131.575000000001</v>
          </cell>
        </row>
        <row r="433">
          <cell r="A433">
            <v>20131.575000000001</v>
          </cell>
          <cell r="B433">
            <v>20131.575000000001</v>
          </cell>
          <cell r="C433">
            <v>20131.575000000001</v>
          </cell>
          <cell r="D433">
            <v>20131.575000000001</v>
          </cell>
          <cell r="E433">
            <v>20131.575000000001</v>
          </cell>
          <cell r="F433">
            <v>20131.575000000001</v>
          </cell>
          <cell r="G433">
            <v>20131.575000000001</v>
          </cell>
          <cell r="H433">
            <v>20131.575000000001</v>
          </cell>
          <cell r="I433">
            <v>20131.575000000001</v>
          </cell>
          <cell r="J433">
            <v>20131.575000000001</v>
          </cell>
          <cell r="K433">
            <v>20131.575000000001</v>
          </cell>
          <cell r="L433">
            <v>20131.575000000001</v>
          </cell>
          <cell r="M433">
            <v>20131.575000000001</v>
          </cell>
          <cell r="N433">
            <v>20131.575000000001</v>
          </cell>
          <cell r="O433">
            <v>20131.575000000001</v>
          </cell>
        </row>
        <row r="434">
          <cell r="A434">
            <v>20131.575000000001</v>
          </cell>
          <cell r="B434">
            <v>20131.575000000001</v>
          </cell>
          <cell r="C434">
            <v>20131.575000000001</v>
          </cell>
          <cell r="D434">
            <v>20131.575000000001</v>
          </cell>
          <cell r="E434">
            <v>20131.575000000001</v>
          </cell>
          <cell r="F434">
            <v>20131.575000000001</v>
          </cell>
          <cell r="G434">
            <v>20131.575000000001</v>
          </cell>
          <cell r="H434">
            <v>20131.575000000001</v>
          </cell>
          <cell r="I434">
            <v>20131.575000000001</v>
          </cell>
          <cell r="J434">
            <v>20131.575000000001</v>
          </cell>
          <cell r="K434">
            <v>20131.575000000001</v>
          </cell>
          <cell r="L434">
            <v>20131.575000000001</v>
          </cell>
          <cell r="M434">
            <v>20131.575000000001</v>
          </cell>
          <cell r="N434">
            <v>20131.575000000001</v>
          </cell>
          <cell r="O434">
            <v>20131.575000000001</v>
          </cell>
        </row>
        <row r="435">
          <cell r="A435">
            <v>20131.575000000001</v>
          </cell>
          <cell r="B435">
            <v>20131.575000000001</v>
          </cell>
          <cell r="C435">
            <v>20131.575000000001</v>
          </cell>
          <cell r="D435">
            <v>20131.575000000001</v>
          </cell>
          <cell r="E435">
            <v>20131.575000000001</v>
          </cell>
          <cell r="F435">
            <v>20131.575000000001</v>
          </cell>
          <cell r="G435">
            <v>20131.575000000001</v>
          </cell>
          <cell r="H435">
            <v>20131.575000000001</v>
          </cell>
          <cell r="I435">
            <v>20131.575000000001</v>
          </cell>
          <cell r="J435">
            <v>20131.575000000001</v>
          </cell>
          <cell r="K435">
            <v>20131.575000000001</v>
          </cell>
          <cell r="L435">
            <v>20131.575000000001</v>
          </cell>
          <cell r="M435">
            <v>20131.575000000001</v>
          </cell>
          <cell r="N435">
            <v>20131.575000000001</v>
          </cell>
          <cell r="O435">
            <v>20131.575000000001</v>
          </cell>
        </row>
        <row r="436">
          <cell r="A436">
            <v>20131.575000000001</v>
          </cell>
          <cell r="B436">
            <v>20131.575000000001</v>
          </cell>
          <cell r="C436">
            <v>20131.575000000001</v>
          </cell>
          <cell r="D436">
            <v>20131.575000000001</v>
          </cell>
          <cell r="E436">
            <v>20131.575000000001</v>
          </cell>
          <cell r="F436">
            <v>20131.575000000001</v>
          </cell>
          <cell r="G436">
            <v>20131.575000000001</v>
          </cell>
          <cell r="H436">
            <v>20131.575000000001</v>
          </cell>
          <cell r="I436">
            <v>20131.575000000001</v>
          </cell>
          <cell r="J436">
            <v>20131.575000000001</v>
          </cell>
          <cell r="K436">
            <v>20131.575000000001</v>
          </cell>
          <cell r="L436">
            <v>20131.575000000001</v>
          </cell>
          <cell r="M436">
            <v>20131.575000000001</v>
          </cell>
          <cell r="N436">
            <v>20131.575000000001</v>
          </cell>
          <cell r="O436">
            <v>20131.575000000001</v>
          </cell>
        </row>
        <row r="437">
          <cell r="A437">
            <v>20131.575000000001</v>
          </cell>
          <cell r="B437">
            <v>20131.575000000001</v>
          </cell>
          <cell r="C437">
            <v>20131.575000000001</v>
          </cell>
          <cell r="D437">
            <v>20131.575000000001</v>
          </cell>
          <cell r="E437">
            <v>20131.575000000001</v>
          </cell>
          <cell r="F437">
            <v>20131.575000000001</v>
          </cell>
          <cell r="G437">
            <v>20131.575000000001</v>
          </cell>
          <cell r="H437">
            <v>20131.575000000001</v>
          </cell>
          <cell r="I437">
            <v>20131.575000000001</v>
          </cell>
          <cell r="J437">
            <v>20131.575000000001</v>
          </cell>
          <cell r="K437">
            <v>20131.575000000001</v>
          </cell>
          <cell r="L437">
            <v>20131.575000000001</v>
          </cell>
          <cell r="M437">
            <v>20131.575000000001</v>
          </cell>
          <cell r="N437">
            <v>20131.575000000001</v>
          </cell>
          <cell r="O437">
            <v>20131.575000000001</v>
          </cell>
        </row>
        <row r="438">
          <cell r="A438">
            <v>20131.575000000001</v>
          </cell>
          <cell r="B438">
            <v>20131.575000000001</v>
          </cell>
          <cell r="C438">
            <v>20131.575000000001</v>
          </cell>
          <cell r="D438">
            <v>20131.575000000001</v>
          </cell>
          <cell r="E438">
            <v>20131.575000000001</v>
          </cell>
          <cell r="F438">
            <v>20131.575000000001</v>
          </cell>
          <cell r="G438">
            <v>20131.575000000001</v>
          </cell>
          <cell r="H438">
            <v>20131.575000000001</v>
          </cell>
          <cell r="I438">
            <v>20131.575000000001</v>
          </cell>
          <cell r="J438">
            <v>20131.575000000001</v>
          </cell>
          <cell r="K438">
            <v>20131.575000000001</v>
          </cell>
          <cell r="L438">
            <v>20131.575000000001</v>
          </cell>
          <cell r="M438">
            <v>20131.575000000001</v>
          </cell>
          <cell r="N438">
            <v>20131.575000000001</v>
          </cell>
          <cell r="O438">
            <v>20131.575000000001</v>
          </cell>
        </row>
        <row r="439">
          <cell r="A439">
            <v>20131.575000000001</v>
          </cell>
          <cell r="B439">
            <v>20131.575000000001</v>
          </cell>
          <cell r="C439">
            <v>20131.575000000001</v>
          </cell>
          <cell r="D439">
            <v>20131.575000000001</v>
          </cell>
          <cell r="E439">
            <v>20131.575000000001</v>
          </cell>
          <cell r="F439">
            <v>20131.575000000001</v>
          </cell>
          <cell r="G439">
            <v>20131.575000000001</v>
          </cell>
          <cell r="H439">
            <v>20131.575000000001</v>
          </cell>
          <cell r="I439">
            <v>20131.575000000001</v>
          </cell>
          <cell r="J439">
            <v>20131.575000000001</v>
          </cell>
          <cell r="K439">
            <v>20131.575000000001</v>
          </cell>
          <cell r="L439">
            <v>20131.575000000001</v>
          </cell>
          <cell r="M439">
            <v>20131.575000000001</v>
          </cell>
          <cell r="N439">
            <v>20131.575000000001</v>
          </cell>
          <cell r="O439">
            <v>20131.575000000001</v>
          </cell>
        </row>
        <row r="440">
          <cell r="A440">
            <v>20131.575000000001</v>
          </cell>
          <cell r="B440">
            <v>20131.575000000001</v>
          </cell>
          <cell r="C440">
            <v>20131.575000000001</v>
          </cell>
          <cell r="D440">
            <v>20131.575000000001</v>
          </cell>
          <cell r="E440">
            <v>20131.575000000001</v>
          </cell>
          <cell r="F440">
            <v>20131.575000000001</v>
          </cell>
          <cell r="G440">
            <v>20131.575000000001</v>
          </cell>
          <cell r="H440">
            <v>20131.575000000001</v>
          </cell>
          <cell r="I440">
            <v>20131.575000000001</v>
          </cell>
          <cell r="J440">
            <v>20131.575000000001</v>
          </cell>
          <cell r="K440">
            <v>20131.575000000001</v>
          </cell>
          <cell r="L440">
            <v>20131.575000000001</v>
          </cell>
          <cell r="M440">
            <v>20131.575000000001</v>
          </cell>
          <cell r="N440">
            <v>20131.575000000001</v>
          </cell>
          <cell r="O440">
            <v>20131.575000000001</v>
          </cell>
        </row>
        <row r="441">
          <cell r="A441">
            <v>20131.575000000001</v>
          </cell>
          <cell r="B441">
            <v>20131.575000000001</v>
          </cell>
          <cell r="C441">
            <v>20131.575000000001</v>
          </cell>
          <cell r="D441">
            <v>20131.575000000001</v>
          </cell>
          <cell r="E441">
            <v>20131.575000000001</v>
          </cell>
          <cell r="F441">
            <v>20131.575000000001</v>
          </cell>
          <cell r="G441">
            <v>20131.575000000001</v>
          </cell>
          <cell r="H441">
            <v>20131.575000000001</v>
          </cell>
          <cell r="I441">
            <v>20131.575000000001</v>
          </cell>
          <cell r="J441">
            <v>20131.575000000001</v>
          </cell>
          <cell r="K441">
            <v>20131.575000000001</v>
          </cell>
          <cell r="L441">
            <v>20131.575000000001</v>
          </cell>
          <cell r="M441">
            <v>20131.575000000001</v>
          </cell>
          <cell r="N441">
            <v>20131.575000000001</v>
          </cell>
          <cell r="O441">
            <v>20131.575000000001</v>
          </cell>
        </row>
        <row r="442">
          <cell r="A442">
            <v>20131.575000000001</v>
          </cell>
          <cell r="B442">
            <v>20131.575000000001</v>
          </cell>
          <cell r="C442">
            <v>20131.575000000001</v>
          </cell>
          <cell r="D442">
            <v>20131.575000000001</v>
          </cell>
          <cell r="E442">
            <v>20131.575000000001</v>
          </cell>
          <cell r="F442">
            <v>20131.575000000001</v>
          </cell>
          <cell r="G442">
            <v>20131.575000000001</v>
          </cell>
          <cell r="H442">
            <v>20131.575000000001</v>
          </cell>
          <cell r="I442">
            <v>20131.575000000001</v>
          </cell>
          <cell r="J442">
            <v>20131.575000000001</v>
          </cell>
          <cell r="K442">
            <v>20131.575000000001</v>
          </cell>
          <cell r="L442">
            <v>20131.575000000001</v>
          </cell>
          <cell r="M442">
            <v>20131.575000000001</v>
          </cell>
          <cell r="N442">
            <v>20131.575000000001</v>
          </cell>
          <cell r="O442">
            <v>20131.575000000001</v>
          </cell>
        </row>
        <row r="443">
          <cell r="A443">
            <v>20131.575000000001</v>
          </cell>
          <cell r="B443">
            <v>20131.575000000001</v>
          </cell>
          <cell r="C443">
            <v>20131.575000000001</v>
          </cell>
          <cell r="D443">
            <v>20131.575000000001</v>
          </cell>
          <cell r="E443">
            <v>20131.575000000001</v>
          </cell>
          <cell r="F443">
            <v>20131.575000000001</v>
          </cell>
          <cell r="G443">
            <v>20131.575000000001</v>
          </cell>
          <cell r="H443">
            <v>20131.575000000001</v>
          </cell>
          <cell r="I443">
            <v>20131.575000000001</v>
          </cell>
          <cell r="J443">
            <v>20131.575000000001</v>
          </cell>
          <cell r="K443">
            <v>20131.575000000001</v>
          </cell>
          <cell r="L443">
            <v>20131.575000000001</v>
          </cell>
          <cell r="M443">
            <v>20131.575000000001</v>
          </cell>
          <cell r="N443">
            <v>20131.575000000001</v>
          </cell>
          <cell r="O443">
            <v>20131.575000000001</v>
          </cell>
        </row>
        <row r="444">
          <cell r="A444">
            <v>20131.575000000001</v>
          </cell>
          <cell r="B444">
            <v>20131.575000000001</v>
          </cell>
          <cell r="C444">
            <v>20131.575000000001</v>
          </cell>
          <cell r="D444">
            <v>20131.575000000001</v>
          </cell>
          <cell r="E444">
            <v>20131.575000000001</v>
          </cell>
          <cell r="F444">
            <v>20131.575000000001</v>
          </cell>
          <cell r="G444">
            <v>20131.575000000001</v>
          </cell>
          <cell r="H444">
            <v>20131.575000000001</v>
          </cell>
          <cell r="I444">
            <v>20131.575000000001</v>
          </cell>
          <cell r="J444">
            <v>20131.575000000001</v>
          </cell>
          <cell r="K444">
            <v>20131.575000000001</v>
          </cell>
          <cell r="L444">
            <v>20131.575000000001</v>
          </cell>
          <cell r="M444">
            <v>20131.575000000001</v>
          </cell>
          <cell r="N444">
            <v>20131.575000000001</v>
          </cell>
          <cell r="O444">
            <v>20131.575000000001</v>
          </cell>
        </row>
        <row r="445">
          <cell r="A445">
            <v>20131.575000000001</v>
          </cell>
          <cell r="B445">
            <v>20131.575000000001</v>
          </cell>
          <cell r="C445">
            <v>20131.575000000001</v>
          </cell>
          <cell r="D445">
            <v>20131.575000000001</v>
          </cell>
          <cell r="E445">
            <v>20131.575000000001</v>
          </cell>
          <cell r="F445">
            <v>20131.575000000001</v>
          </cell>
          <cell r="G445">
            <v>20131.575000000001</v>
          </cell>
          <cell r="H445">
            <v>20131.575000000001</v>
          </cell>
          <cell r="I445">
            <v>20131.575000000001</v>
          </cell>
          <cell r="J445">
            <v>20131.575000000001</v>
          </cell>
          <cell r="K445">
            <v>20131.575000000001</v>
          </cell>
          <cell r="L445">
            <v>20131.575000000001</v>
          </cell>
          <cell r="M445">
            <v>20131.575000000001</v>
          </cell>
          <cell r="N445">
            <v>20131.575000000001</v>
          </cell>
          <cell r="O445">
            <v>20131.575000000001</v>
          </cell>
        </row>
        <row r="446">
          <cell r="A446">
            <v>20131.575000000001</v>
          </cell>
          <cell r="B446">
            <v>20131.575000000001</v>
          </cell>
          <cell r="C446">
            <v>20131.575000000001</v>
          </cell>
          <cell r="D446">
            <v>20131.575000000001</v>
          </cell>
          <cell r="E446">
            <v>20131.575000000001</v>
          </cell>
          <cell r="F446">
            <v>20131.575000000001</v>
          </cell>
          <cell r="G446">
            <v>20131.575000000001</v>
          </cell>
          <cell r="H446">
            <v>20131.575000000001</v>
          </cell>
          <cell r="I446">
            <v>20131.575000000001</v>
          </cell>
          <cell r="J446">
            <v>20131.575000000001</v>
          </cell>
          <cell r="K446">
            <v>20131.575000000001</v>
          </cell>
          <cell r="L446">
            <v>20131.575000000001</v>
          </cell>
          <cell r="M446">
            <v>20131.575000000001</v>
          </cell>
          <cell r="N446">
            <v>20131.575000000001</v>
          </cell>
          <cell r="O446">
            <v>20131.575000000001</v>
          </cell>
        </row>
        <row r="447">
          <cell r="A447">
            <v>20131.575000000001</v>
          </cell>
          <cell r="B447">
            <v>20131.575000000001</v>
          </cell>
          <cell r="C447">
            <v>20131.575000000001</v>
          </cell>
          <cell r="D447">
            <v>20131.575000000001</v>
          </cell>
          <cell r="E447">
            <v>20131.575000000001</v>
          </cell>
          <cell r="F447">
            <v>20131.575000000001</v>
          </cell>
          <cell r="G447">
            <v>20131.575000000001</v>
          </cell>
          <cell r="H447">
            <v>20131.575000000001</v>
          </cell>
          <cell r="I447">
            <v>20131.575000000001</v>
          </cell>
          <cell r="J447">
            <v>20131.575000000001</v>
          </cell>
          <cell r="K447">
            <v>20131.575000000001</v>
          </cell>
          <cell r="L447">
            <v>20131.575000000001</v>
          </cell>
          <cell r="M447">
            <v>20131.575000000001</v>
          </cell>
          <cell r="N447">
            <v>20131.575000000001</v>
          </cell>
          <cell r="O447">
            <v>20131.575000000001</v>
          </cell>
        </row>
        <row r="448">
          <cell r="A448">
            <v>20131.575000000001</v>
          </cell>
          <cell r="B448">
            <v>20131.575000000001</v>
          </cell>
          <cell r="C448">
            <v>20131.575000000001</v>
          </cell>
          <cell r="D448">
            <v>20131.575000000001</v>
          </cell>
          <cell r="E448">
            <v>20131.575000000001</v>
          </cell>
          <cell r="F448">
            <v>20131.575000000001</v>
          </cell>
          <cell r="G448">
            <v>20131.575000000001</v>
          </cell>
          <cell r="H448">
            <v>20131.575000000001</v>
          </cell>
          <cell r="I448">
            <v>20131.575000000001</v>
          </cell>
          <cell r="J448">
            <v>20131.575000000001</v>
          </cell>
          <cell r="K448">
            <v>20131.575000000001</v>
          </cell>
          <cell r="L448">
            <v>20131.575000000001</v>
          </cell>
          <cell r="M448">
            <v>20131.575000000001</v>
          </cell>
          <cell r="N448">
            <v>20131.575000000001</v>
          </cell>
          <cell r="O448">
            <v>20131.575000000001</v>
          </cell>
        </row>
        <row r="449">
          <cell r="A449">
            <v>20131.575000000001</v>
          </cell>
          <cell r="B449">
            <v>20131.575000000001</v>
          </cell>
          <cell r="C449">
            <v>20131.575000000001</v>
          </cell>
          <cell r="D449">
            <v>20131.575000000001</v>
          </cell>
          <cell r="E449">
            <v>20131.575000000001</v>
          </cell>
          <cell r="F449">
            <v>20131.575000000001</v>
          </cell>
          <cell r="G449">
            <v>20131.575000000001</v>
          </cell>
          <cell r="H449">
            <v>20131.575000000001</v>
          </cell>
          <cell r="I449">
            <v>20131.575000000001</v>
          </cell>
          <cell r="J449">
            <v>20131.575000000001</v>
          </cell>
          <cell r="K449">
            <v>20131.575000000001</v>
          </cell>
          <cell r="L449">
            <v>20131.575000000001</v>
          </cell>
          <cell r="M449">
            <v>20131.575000000001</v>
          </cell>
          <cell r="N449">
            <v>20131.575000000001</v>
          </cell>
          <cell r="O449">
            <v>20131.575000000001</v>
          </cell>
        </row>
        <row r="450">
          <cell r="A450">
            <v>20131.575000000001</v>
          </cell>
          <cell r="B450">
            <v>20131.575000000001</v>
          </cell>
          <cell r="C450">
            <v>20131.575000000001</v>
          </cell>
          <cell r="D450">
            <v>20131.575000000001</v>
          </cell>
          <cell r="E450">
            <v>20131.575000000001</v>
          </cell>
          <cell r="F450">
            <v>20131.575000000001</v>
          </cell>
          <cell r="G450">
            <v>20131.575000000001</v>
          </cell>
          <cell r="H450">
            <v>20131.575000000001</v>
          </cell>
          <cell r="I450">
            <v>20131.575000000001</v>
          </cell>
          <cell r="J450">
            <v>20131.575000000001</v>
          </cell>
          <cell r="K450">
            <v>20131.575000000001</v>
          </cell>
          <cell r="L450">
            <v>20131.575000000001</v>
          </cell>
          <cell r="M450">
            <v>20131.575000000001</v>
          </cell>
          <cell r="N450">
            <v>20131.575000000001</v>
          </cell>
          <cell r="O450">
            <v>20131.575000000001</v>
          </cell>
        </row>
        <row r="451">
          <cell r="A451">
            <v>20131.575000000001</v>
          </cell>
          <cell r="B451">
            <v>20131.575000000001</v>
          </cell>
          <cell r="C451">
            <v>20131.575000000001</v>
          </cell>
          <cell r="D451">
            <v>20131.575000000001</v>
          </cell>
          <cell r="E451">
            <v>20131.575000000001</v>
          </cell>
          <cell r="F451">
            <v>20131.575000000001</v>
          </cell>
          <cell r="G451">
            <v>20131.575000000001</v>
          </cell>
          <cell r="H451">
            <v>20131.575000000001</v>
          </cell>
          <cell r="I451">
            <v>20131.575000000001</v>
          </cell>
          <cell r="J451">
            <v>20131.575000000001</v>
          </cell>
          <cell r="K451">
            <v>20131.575000000001</v>
          </cell>
          <cell r="L451">
            <v>20131.575000000001</v>
          </cell>
          <cell r="M451">
            <v>20131.575000000001</v>
          </cell>
          <cell r="N451">
            <v>20131.575000000001</v>
          </cell>
          <cell r="O451">
            <v>20131.575000000001</v>
          </cell>
        </row>
        <row r="452">
          <cell r="A452">
            <v>20131.575000000001</v>
          </cell>
          <cell r="B452">
            <v>20131.575000000001</v>
          </cell>
          <cell r="C452">
            <v>20131.575000000001</v>
          </cell>
          <cell r="D452">
            <v>20131.575000000001</v>
          </cell>
          <cell r="E452">
            <v>20131.575000000001</v>
          </cell>
          <cell r="F452">
            <v>20131.575000000001</v>
          </cell>
          <cell r="G452">
            <v>20131.575000000001</v>
          </cell>
          <cell r="H452">
            <v>20131.575000000001</v>
          </cell>
          <cell r="I452">
            <v>20131.575000000001</v>
          </cell>
          <cell r="J452">
            <v>20131.575000000001</v>
          </cell>
          <cell r="K452">
            <v>20131.575000000001</v>
          </cell>
          <cell r="L452">
            <v>20131.575000000001</v>
          </cell>
          <cell r="M452">
            <v>20131.575000000001</v>
          </cell>
          <cell r="N452">
            <v>20131.575000000001</v>
          </cell>
          <cell r="O452">
            <v>20131.575000000001</v>
          </cell>
        </row>
        <row r="453">
          <cell r="A453">
            <v>20131.575000000001</v>
          </cell>
          <cell r="B453">
            <v>20131.575000000001</v>
          </cell>
          <cell r="C453">
            <v>20131.575000000001</v>
          </cell>
          <cell r="D453">
            <v>20131.575000000001</v>
          </cell>
          <cell r="E453">
            <v>20131.575000000001</v>
          </cell>
          <cell r="F453">
            <v>20131.575000000001</v>
          </cell>
          <cell r="G453">
            <v>20131.575000000001</v>
          </cell>
          <cell r="H453">
            <v>20131.575000000001</v>
          </cell>
          <cell r="I453">
            <v>20131.575000000001</v>
          </cell>
          <cell r="J453">
            <v>20131.575000000001</v>
          </cell>
          <cell r="K453">
            <v>20131.575000000001</v>
          </cell>
          <cell r="L453">
            <v>20131.575000000001</v>
          </cell>
          <cell r="M453">
            <v>20131.575000000001</v>
          </cell>
          <cell r="N453">
            <v>20131.575000000001</v>
          </cell>
          <cell r="O453">
            <v>20131.575000000001</v>
          </cell>
        </row>
        <row r="454">
          <cell r="A454">
            <v>20131.575000000001</v>
          </cell>
          <cell r="B454">
            <v>20131.575000000001</v>
          </cell>
          <cell r="C454">
            <v>20131.575000000001</v>
          </cell>
          <cell r="D454">
            <v>20131.575000000001</v>
          </cell>
          <cell r="E454">
            <v>20131.575000000001</v>
          </cell>
          <cell r="F454">
            <v>20131.575000000001</v>
          </cell>
          <cell r="G454">
            <v>20131.575000000001</v>
          </cell>
          <cell r="H454">
            <v>20131.575000000001</v>
          </cell>
          <cell r="I454">
            <v>20131.575000000001</v>
          </cell>
          <cell r="J454">
            <v>20131.575000000001</v>
          </cell>
          <cell r="K454">
            <v>20131.575000000001</v>
          </cell>
          <cell r="L454">
            <v>20131.575000000001</v>
          </cell>
          <cell r="M454">
            <v>20131.575000000001</v>
          </cell>
          <cell r="N454">
            <v>20131.575000000001</v>
          </cell>
          <cell r="O454">
            <v>20131.575000000001</v>
          </cell>
        </row>
        <row r="455">
          <cell r="A455">
            <v>20131.575000000001</v>
          </cell>
          <cell r="B455">
            <v>20131.575000000001</v>
          </cell>
          <cell r="C455">
            <v>20131.575000000001</v>
          </cell>
          <cell r="D455">
            <v>20131.575000000001</v>
          </cell>
          <cell r="E455">
            <v>20131.575000000001</v>
          </cell>
          <cell r="F455">
            <v>20131.575000000001</v>
          </cell>
          <cell r="G455">
            <v>20131.575000000001</v>
          </cell>
          <cell r="H455">
            <v>20131.575000000001</v>
          </cell>
          <cell r="I455">
            <v>20131.575000000001</v>
          </cell>
          <cell r="J455">
            <v>20131.575000000001</v>
          </cell>
          <cell r="K455">
            <v>20131.575000000001</v>
          </cell>
          <cell r="L455">
            <v>20131.575000000001</v>
          </cell>
          <cell r="M455">
            <v>20131.575000000001</v>
          </cell>
          <cell r="N455">
            <v>20131.575000000001</v>
          </cell>
          <cell r="O455">
            <v>20131.575000000001</v>
          </cell>
        </row>
        <row r="456">
          <cell r="A456">
            <v>20131.575000000001</v>
          </cell>
          <cell r="B456">
            <v>20131.575000000001</v>
          </cell>
          <cell r="C456">
            <v>20131.575000000001</v>
          </cell>
          <cell r="D456">
            <v>20131.575000000001</v>
          </cell>
          <cell r="E456">
            <v>20131.575000000001</v>
          </cell>
          <cell r="F456">
            <v>20131.575000000001</v>
          </cell>
          <cell r="G456">
            <v>20131.575000000001</v>
          </cell>
          <cell r="H456">
            <v>20131.575000000001</v>
          </cell>
          <cell r="I456">
            <v>20131.575000000001</v>
          </cell>
          <cell r="J456">
            <v>20131.575000000001</v>
          </cell>
          <cell r="K456">
            <v>20131.575000000001</v>
          </cell>
          <cell r="L456">
            <v>20131.575000000001</v>
          </cell>
          <cell r="M456">
            <v>20131.575000000001</v>
          </cell>
          <cell r="N456">
            <v>20131.575000000001</v>
          </cell>
          <cell r="O456">
            <v>20131.575000000001</v>
          </cell>
        </row>
        <row r="457">
          <cell r="A457">
            <v>20131.575000000001</v>
          </cell>
          <cell r="B457">
            <v>20131.575000000001</v>
          </cell>
          <cell r="C457">
            <v>20131.575000000001</v>
          </cell>
          <cell r="D457">
            <v>20131.575000000001</v>
          </cell>
          <cell r="E457">
            <v>20131.575000000001</v>
          </cell>
          <cell r="F457">
            <v>20131.575000000001</v>
          </cell>
          <cell r="G457">
            <v>20131.575000000001</v>
          </cell>
          <cell r="H457">
            <v>20131.575000000001</v>
          </cell>
          <cell r="I457">
            <v>20131.575000000001</v>
          </cell>
          <cell r="J457">
            <v>20131.575000000001</v>
          </cell>
          <cell r="K457">
            <v>20131.575000000001</v>
          </cell>
          <cell r="L457">
            <v>20131.575000000001</v>
          </cell>
          <cell r="M457">
            <v>20131.575000000001</v>
          </cell>
          <cell r="N457">
            <v>20131.575000000001</v>
          </cell>
          <cell r="O457">
            <v>20131.575000000001</v>
          </cell>
        </row>
        <row r="458">
          <cell r="A458">
            <v>20131.575000000001</v>
          </cell>
          <cell r="B458">
            <v>20131.575000000001</v>
          </cell>
          <cell r="C458">
            <v>20131.575000000001</v>
          </cell>
          <cell r="D458">
            <v>20131.575000000001</v>
          </cell>
          <cell r="E458">
            <v>20131.575000000001</v>
          </cell>
          <cell r="F458">
            <v>20131.575000000001</v>
          </cell>
          <cell r="G458">
            <v>20131.575000000001</v>
          </cell>
          <cell r="H458">
            <v>20131.575000000001</v>
          </cell>
          <cell r="I458">
            <v>20131.575000000001</v>
          </cell>
          <cell r="J458">
            <v>20131.575000000001</v>
          </cell>
          <cell r="K458">
            <v>20131.575000000001</v>
          </cell>
          <cell r="L458">
            <v>20131.575000000001</v>
          </cell>
          <cell r="M458">
            <v>20131.575000000001</v>
          </cell>
          <cell r="N458">
            <v>20131.575000000001</v>
          </cell>
          <cell r="O458">
            <v>20131.575000000001</v>
          </cell>
        </row>
        <row r="459">
          <cell r="A459">
            <v>20131.575000000001</v>
          </cell>
          <cell r="B459">
            <v>20131.575000000001</v>
          </cell>
          <cell r="C459">
            <v>20131.575000000001</v>
          </cell>
          <cell r="D459">
            <v>20131.575000000001</v>
          </cell>
          <cell r="E459">
            <v>20131.575000000001</v>
          </cell>
          <cell r="F459">
            <v>20131.575000000001</v>
          </cell>
          <cell r="G459">
            <v>20131.575000000001</v>
          </cell>
          <cell r="H459">
            <v>20131.575000000001</v>
          </cell>
          <cell r="I459">
            <v>20131.575000000001</v>
          </cell>
          <cell r="J459">
            <v>20131.575000000001</v>
          </cell>
          <cell r="K459">
            <v>20131.575000000001</v>
          </cell>
          <cell r="L459">
            <v>20131.575000000001</v>
          </cell>
          <cell r="M459">
            <v>20131.575000000001</v>
          </cell>
          <cell r="N459">
            <v>20131.575000000001</v>
          </cell>
          <cell r="O459">
            <v>20131.575000000001</v>
          </cell>
        </row>
        <row r="460">
          <cell r="A460">
            <v>20131.575000000001</v>
          </cell>
          <cell r="B460">
            <v>20131.575000000001</v>
          </cell>
          <cell r="C460">
            <v>20131.575000000001</v>
          </cell>
          <cell r="D460">
            <v>20131.575000000001</v>
          </cell>
          <cell r="E460">
            <v>20131.575000000001</v>
          </cell>
          <cell r="F460">
            <v>20131.575000000001</v>
          </cell>
          <cell r="G460">
            <v>20131.575000000001</v>
          </cell>
          <cell r="H460">
            <v>20131.575000000001</v>
          </cell>
          <cell r="I460">
            <v>20131.575000000001</v>
          </cell>
          <cell r="J460">
            <v>20131.575000000001</v>
          </cell>
          <cell r="K460">
            <v>20131.575000000001</v>
          </cell>
          <cell r="L460">
            <v>20131.575000000001</v>
          </cell>
          <cell r="M460">
            <v>20131.575000000001</v>
          </cell>
          <cell r="N460">
            <v>20131.575000000001</v>
          </cell>
          <cell r="O460">
            <v>20131.575000000001</v>
          </cell>
        </row>
        <row r="461">
          <cell r="A461">
            <v>20131.575000000001</v>
          </cell>
          <cell r="B461">
            <v>20131.575000000001</v>
          </cell>
          <cell r="C461">
            <v>20131.575000000001</v>
          </cell>
          <cell r="D461">
            <v>20131.575000000001</v>
          </cell>
          <cell r="E461">
            <v>20131.575000000001</v>
          </cell>
          <cell r="F461">
            <v>20131.575000000001</v>
          </cell>
          <cell r="G461">
            <v>20131.575000000001</v>
          </cell>
          <cell r="H461">
            <v>20131.575000000001</v>
          </cell>
          <cell r="I461">
            <v>20131.575000000001</v>
          </cell>
          <cell r="J461">
            <v>20131.575000000001</v>
          </cell>
          <cell r="K461">
            <v>20131.575000000001</v>
          </cell>
          <cell r="L461">
            <v>20131.575000000001</v>
          </cell>
          <cell r="M461">
            <v>20131.575000000001</v>
          </cell>
          <cell r="N461">
            <v>20131.575000000001</v>
          </cell>
          <cell r="O461">
            <v>20131.575000000001</v>
          </cell>
        </row>
        <row r="462">
          <cell r="A462">
            <v>20131.575000000001</v>
          </cell>
          <cell r="B462">
            <v>20131.575000000001</v>
          </cell>
          <cell r="C462">
            <v>20131.575000000001</v>
          </cell>
          <cell r="D462">
            <v>20131.575000000001</v>
          </cell>
          <cell r="E462">
            <v>20131.575000000001</v>
          </cell>
          <cell r="F462">
            <v>20131.575000000001</v>
          </cell>
          <cell r="G462">
            <v>20131.575000000001</v>
          </cell>
          <cell r="H462">
            <v>20131.575000000001</v>
          </cell>
          <cell r="I462">
            <v>20131.575000000001</v>
          </cell>
          <cell r="J462">
            <v>20131.575000000001</v>
          </cell>
          <cell r="K462">
            <v>20131.575000000001</v>
          </cell>
          <cell r="L462">
            <v>20131.575000000001</v>
          </cell>
          <cell r="M462">
            <v>20131.575000000001</v>
          </cell>
          <cell r="N462">
            <v>20131.575000000001</v>
          </cell>
          <cell r="O462">
            <v>20131.575000000001</v>
          </cell>
        </row>
        <row r="463">
          <cell r="A463">
            <v>20131.575000000001</v>
          </cell>
          <cell r="B463">
            <v>20131.575000000001</v>
          </cell>
          <cell r="C463">
            <v>20131.575000000001</v>
          </cell>
          <cell r="D463">
            <v>20131.575000000001</v>
          </cell>
          <cell r="E463">
            <v>20131.575000000001</v>
          </cell>
          <cell r="F463">
            <v>20131.575000000001</v>
          </cell>
          <cell r="G463">
            <v>20131.575000000001</v>
          </cell>
          <cell r="H463">
            <v>20131.575000000001</v>
          </cell>
          <cell r="I463">
            <v>20131.575000000001</v>
          </cell>
          <cell r="J463">
            <v>20131.575000000001</v>
          </cell>
          <cell r="K463">
            <v>20131.575000000001</v>
          </cell>
          <cell r="L463">
            <v>20131.575000000001</v>
          </cell>
          <cell r="M463">
            <v>20131.575000000001</v>
          </cell>
          <cell r="N463">
            <v>20131.575000000001</v>
          </cell>
          <cell r="O463">
            <v>20131.575000000001</v>
          </cell>
        </row>
        <row r="464">
          <cell r="A464">
            <v>20131.575000000001</v>
          </cell>
          <cell r="B464">
            <v>20131.575000000001</v>
          </cell>
          <cell r="C464">
            <v>20131.575000000001</v>
          </cell>
          <cell r="D464">
            <v>20131.575000000001</v>
          </cell>
          <cell r="E464">
            <v>20131.575000000001</v>
          </cell>
          <cell r="F464">
            <v>20131.575000000001</v>
          </cell>
          <cell r="G464">
            <v>20131.575000000001</v>
          </cell>
          <cell r="H464">
            <v>20131.575000000001</v>
          </cell>
          <cell r="I464">
            <v>20131.575000000001</v>
          </cell>
          <cell r="J464">
            <v>20131.575000000001</v>
          </cell>
          <cell r="K464">
            <v>20131.575000000001</v>
          </cell>
          <cell r="L464">
            <v>20131.575000000001</v>
          </cell>
          <cell r="M464">
            <v>20131.575000000001</v>
          </cell>
          <cell r="N464">
            <v>20131.575000000001</v>
          </cell>
          <cell r="O464">
            <v>20131.575000000001</v>
          </cell>
        </row>
        <row r="465">
          <cell r="A465">
            <v>20131.575000000001</v>
          </cell>
          <cell r="B465">
            <v>20131.575000000001</v>
          </cell>
          <cell r="C465">
            <v>20131.575000000001</v>
          </cell>
          <cell r="D465">
            <v>20131.575000000001</v>
          </cell>
          <cell r="E465">
            <v>20131.575000000001</v>
          </cell>
          <cell r="F465">
            <v>20131.575000000001</v>
          </cell>
          <cell r="G465">
            <v>20131.575000000001</v>
          </cell>
          <cell r="H465">
            <v>20131.575000000001</v>
          </cell>
          <cell r="I465">
            <v>20131.575000000001</v>
          </cell>
          <cell r="J465">
            <v>20131.575000000001</v>
          </cell>
          <cell r="K465">
            <v>20131.575000000001</v>
          </cell>
          <cell r="L465">
            <v>20131.575000000001</v>
          </cell>
          <cell r="M465">
            <v>20131.575000000001</v>
          </cell>
          <cell r="N465">
            <v>20131.575000000001</v>
          </cell>
          <cell r="O465">
            <v>20131.575000000001</v>
          </cell>
        </row>
        <row r="466">
          <cell r="A466">
            <v>20131.575000000001</v>
          </cell>
          <cell r="B466">
            <v>20131.575000000001</v>
          </cell>
          <cell r="C466">
            <v>20131.575000000001</v>
          </cell>
          <cell r="D466">
            <v>20131.575000000001</v>
          </cell>
          <cell r="E466">
            <v>20131.575000000001</v>
          </cell>
          <cell r="F466">
            <v>20131.575000000001</v>
          </cell>
          <cell r="G466">
            <v>20131.575000000001</v>
          </cell>
          <cell r="H466">
            <v>20131.575000000001</v>
          </cell>
          <cell r="I466">
            <v>20131.575000000001</v>
          </cell>
          <cell r="J466">
            <v>20131.575000000001</v>
          </cell>
          <cell r="K466">
            <v>20131.575000000001</v>
          </cell>
          <cell r="L466">
            <v>20131.575000000001</v>
          </cell>
          <cell r="M466">
            <v>20131.575000000001</v>
          </cell>
          <cell r="N466">
            <v>20131.575000000001</v>
          </cell>
          <cell r="O466">
            <v>20131.575000000001</v>
          </cell>
        </row>
        <row r="467">
          <cell r="A467">
            <v>20131.575000000001</v>
          </cell>
          <cell r="B467">
            <v>20131.575000000001</v>
          </cell>
          <cell r="C467">
            <v>20131.575000000001</v>
          </cell>
          <cell r="D467">
            <v>20131.575000000001</v>
          </cell>
          <cell r="E467">
            <v>20131.575000000001</v>
          </cell>
          <cell r="F467">
            <v>20131.575000000001</v>
          </cell>
          <cell r="G467">
            <v>20131.575000000001</v>
          </cell>
          <cell r="H467">
            <v>20131.575000000001</v>
          </cell>
          <cell r="I467">
            <v>20131.575000000001</v>
          </cell>
          <cell r="J467">
            <v>20131.575000000001</v>
          </cell>
          <cell r="K467">
            <v>20131.575000000001</v>
          </cell>
          <cell r="L467">
            <v>20131.575000000001</v>
          </cell>
          <cell r="M467">
            <v>20131.575000000001</v>
          </cell>
          <cell r="N467">
            <v>20131.575000000001</v>
          </cell>
          <cell r="O467">
            <v>20131.575000000001</v>
          </cell>
        </row>
        <row r="468">
          <cell r="A468">
            <v>20131.575000000001</v>
          </cell>
          <cell r="B468">
            <v>20131.575000000001</v>
          </cell>
          <cell r="C468">
            <v>20131.575000000001</v>
          </cell>
          <cell r="D468">
            <v>20131.575000000001</v>
          </cell>
          <cell r="E468">
            <v>20131.575000000001</v>
          </cell>
          <cell r="F468">
            <v>20131.575000000001</v>
          </cell>
          <cell r="G468">
            <v>20131.575000000001</v>
          </cell>
          <cell r="H468">
            <v>20131.575000000001</v>
          </cell>
          <cell r="I468">
            <v>20131.575000000001</v>
          </cell>
          <cell r="J468">
            <v>20131.575000000001</v>
          </cell>
          <cell r="K468">
            <v>20131.575000000001</v>
          </cell>
          <cell r="L468">
            <v>20131.575000000001</v>
          </cell>
          <cell r="M468">
            <v>20131.575000000001</v>
          </cell>
          <cell r="N468">
            <v>20131.575000000001</v>
          </cell>
          <cell r="O468">
            <v>20131.575000000001</v>
          </cell>
        </row>
        <row r="469">
          <cell r="A469">
            <v>20131.575000000001</v>
          </cell>
          <cell r="B469">
            <v>20131.575000000001</v>
          </cell>
          <cell r="C469">
            <v>20131.575000000001</v>
          </cell>
          <cell r="D469">
            <v>20131.575000000001</v>
          </cell>
          <cell r="E469">
            <v>20131.575000000001</v>
          </cell>
          <cell r="F469">
            <v>20131.575000000001</v>
          </cell>
          <cell r="G469">
            <v>20131.575000000001</v>
          </cell>
          <cell r="H469">
            <v>20131.575000000001</v>
          </cell>
          <cell r="I469">
            <v>20131.575000000001</v>
          </cell>
          <cell r="J469">
            <v>20131.575000000001</v>
          </cell>
          <cell r="K469">
            <v>20131.575000000001</v>
          </cell>
          <cell r="L469">
            <v>20131.575000000001</v>
          </cell>
          <cell r="M469">
            <v>20131.575000000001</v>
          </cell>
          <cell r="N469">
            <v>20131.575000000001</v>
          </cell>
          <cell r="O469">
            <v>20131.575000000001</v>
          </cell>
        </row>
        <row r="470">
          <cell r="A470">
            <v>20131.575000000001</v>
          </cell>
          <cell r="B470">
            <v>20131.575000000001</v>
          </cell>
          <cell r="C470">
            <v>20131.575000000001</v>
          </cell>
          <cell r="D470">
            <v>20131.575000000001</v>
          </cell>
          <cell r="E470">
            <v>20131.575000000001</v>
          </cell>
          <cell r="F470">
            <v>20131.575000000001</v>
          </cell>
          <cell r="G470">
            <v>20131.575000000001</v>
          </cell>
          <cell r="H470">
            <v>20131.575000000001</v>
          </cell>
          <cell r="I470">
            <v>20131.575000000001</v>
          </cell>
          <cell r="J470">
            <v>20131.575000000001</v>
          </cell>
          <cell r="K470">
            <v>20131.575000000001</v>
          </cell>
          <cell r="L470">
            <v>20131.575000000001</v>
          </cell>
          <cell r="M470">
            <v>20131.575000000001</v>
          </cell>
          <cell r="N470">
            <v>20131.575000000001</v>
          </cell>
          <cell r="O470">
            <v>20131.575000000001</v>
          </cell>
        </row>
        <row r="471">
          <cell r="A471">
            <v>20131.575000000001</v>
          </cell>
          <cell r="B471">
            <v>20131.575000000001</v>
          </cell>
          <cell r="C471">
            <v>20131.575000000001</v>
          </cell>
          <cell r="D471">
            <v>20131.575000000001</v>
          </cell>
          <cell r="E471">
            <v>20131.575000000001</v>
          </cell>
          <cell r="F471">
            <v>20131.575000000001</v>
          </cell>
          <cell r="G471">
            <v>20131.575000000001</v>
          </cell>
          <cell r="H471">
            <v>20131.575000000001</v>
          </cell>
          <cell r="I471">
            <v>20131.575000000001</v>
          </cell>
          <cell r="J471">
            <v>20131.575000000001</v>
          </cell>
          <cell r="K471">
            <v>20131.575000000001</v>
          </cell>
          <cell r="L471">
            <v>20131.575000000001</v>
          </cell>
          <cell r="M471">
            <v>20131.575000000001</v>
          </cell>
          <cell r="N471">
            <v>20131.575000000001</v>
          </cell>
          <cell r="O471">
            <v>20131.575000000001</v>
          </cell>
        </row>
        <row r="472">
          <cell r="A472">
            <v>20131.575000000001</v>
          </cell>
          <cell r="B472">
            <v>20131.575000000001</v>
          </cell>
          <cell r="C472">
            <v>20131.575000000001</v>
          </cell>
          <cell r="D472">
            <v>20131.575000000001</v>
          </cell>
          <cell r="E472">
            <v>20131.575000000001</v>
          </cell>
          <cell r="F472">
            <v>20131.575000000001</v>
          </cell>
          <cell r="G472">
            <v>20131.575000000001</v>
          </cell>
          <cell r="H472">
            <v>20131.575000000001</v>
          </cell>
          <cell r="I472">
            <v>20131.575000000001</v>
          </cell>
          <cell r="J472">
            <v>20131.575000000001</v>
          </cell>
          <cell r="K472">
            <v>20131.575000000001</v>
          </cell>
          <cell r="L472">
            <v>20131.575000000001</v>
          </cell>
          <cell r="M472">
            <v>20131.575000000001</v>
          </cell>
          <cell r="N472">
            <v>20131.575000000001</v>
          </cell>
          <cell r="O472">
            <v>20131.575000000001</v>
          </cell>
        </row>
        <row r="473">
          <cell r="A473">
            <v>20131.575000000001</v>
          </cell>
          <cell r="B473">
            <v>20131.575000000001</v>
          </cell>
          <cell r="C473">
            <v>20131.575000000001</v>
          </cell>
          <cell r="D473">
            <v>20131.575000000001</v>
          </cell>
          <cell r="E473">
            <v>20131.575000000001</v>
          </cell>
          <cell r="F473">
            <v>20131.575000000001</v>
          </cell>
          <cell r="G473">
            <v>20131.575000000001</v>
          </cell>
          <cell r="H473">
            <v>20131.575000000001</v>
          </cell>
          <cell r="I473">
            <v>20131.575000000001</v>
          </cell>
          <cell r="J473">
            <v>20131.575000000001</v>
          </cell>
          <cell r="K473">
            <v>20131.575000000001</v>
          </cell>
          <cell r="L473">
            <v>20131.575000000001</v>
          </cell>
          <cell r="M473">
            <v>20131.575000000001</v>
          </cell>
          <cell r="N473">
            <v>20131.575000000001</v>
          </cell>
          <cell r="O473">
            <v>20131.575000000001</v>
          </cell>
        </row>
        <row r="474">
          <cell r="A474">
            <v>20131.575000000001</v>
          </cell>
          <cell r="B474">
            <v>20131.575000000001</v>
          </cell>
          <cell r="C474">
            <v>20131.575000000001</v>
          </cell>
          <cell r="D474">
            <v>20131.575000000001</v>
          </cell>
          <cell r="E474">
            <v>20131.575000000001</v>
          </cell>
          <cell r="F474">
            <v>20131.575000000001</v>
          </cell>
          <cell r="G474">
            <v>20131.575000000001</v>
          </cell>
          <cell r="H474">
            <v>20131.575000000001</v>
          </cell>
          <cell r="I474">
            <v>20131.575000000001</v>
          </cell>
          <cell r="J474">
            <v>20131.575000000001</v>
          </cell>
          <cell r="K474">
            <v>20131.575000000001</v>
          </cell>
          <cell r="L474">
            <v>20131.575000000001</v>
          </cell>
          <cell r="M474">
            <v>20131.575000000001</v>
          </cell>
          <cell r="N474">
            <v>20131.575000000001</v>
          </cell>
          <cell r="O474">
            <v>20131.575000000001</v>
          </cell>
        </row>
        <row r="475">
          <cell r="A475">
            <v>20131.575000000001</v>
          </cell>
          <cell r="B475">
            <v>20131.575000000001</v>
          </cell>
          <cell r="C475">
            <v>20131.575000000001</v>
          </cell>
          <cell r="D475">
            <v>20131.575000000001</v>
          </cell>
          <cell r="E475">
            <v>20131.575000000001</v>
          </cell>
          <cell r="F475">
            <v>20131.575000000001</v>
          </cell>
          <cell r="G475">
            <v>20131.575000000001</v>
          </cell>
          <cell r="H475">
            <v>20131.575000000001</v>
          </cell>
          <cell r="I475">
            <v>20131.575000000001</v>
          </cell>
          <cell r="J475">
            <v>20131.575000000001</v>
          </cell>
          <cell r="K475">
            <v>20131.575000000001</v>
          </cell>
          <cell r="L475">
            <v>20131.575000000001</v>
          </cell>
          <cell r="M475">
            <v>20131.575000000001</v>
          </cell>
          <cell r="N475">
            <v>20131.575000000001</v>
          </cell>
          <cell r="O475">
            <v>20131.575000000001</v>
          </cell>
        </row>
        <row r="476">
          <cell r="A476">
            <v>20131.575000000001</v>
          </cell>
          <cell r="B476">
            <v>20131.575000000001</v>
          </cell>
          <cell r="C476">
            <v>20131.575000000001</v>
          </cell>
          <cell r="D476">
            <v>20131.575000000001</v>
          </cell>
          <cell r="E476">
            <v>20131.575000000001</v>
          </cell>
          <cell r="F476">
            <v>20131.575000000001</v>
          </cell>
          <cell r="G476">
            <v>20131.575000000001</v>
          </cell>
          <cell r="H476">
            <v>20131.575000000001</v>
          </cell>
          <cell r="I476">
            <v>20131.575000000001</v>
          </cell>
          <cell r="J476">
            <v>20131.575000000001</v>
          </cell>
          <cell r="K476">
            <v>20131.575000000001</v>
          </cell>
          <cell r="L476">
            <v>20131.575000000001</v>
          </cell>
          <cell r="M476">
            <v>20131.575000000001</v>
          </cell>
          <cell r="N476">
            <v>20131.575000000001</v>
          </cell>
          <cell r="O476">
            <v>20131.575000000001</v>
          </cell>
        </row>
        <row r="477">
          <cell r="A477">
            <v>20131.575000000001</v>
          </cell>
          <cell r="B477">
            <v>20131.575000000001</v>
          </cell>
          <cell r="C477">
            <v>20131.575000000001</v>
          </cell>
          <cell r="D477">
            <v>20131.575000000001</v>
          </cell>
          <cell r="E477">
            <v>20131.575000000001</v>
          </cell>
          <cell r="F477">
            <v>20131.575000000001</v>
          </cell>
          <cell r="G477">
            <v>20131.575000000001</v>
          </cell>
          <cell r="H477">
            <v>20131.575000000001</v>
          </cell>
          <cell r="I477">
            <v>20131.575000000001</v>
          </cell>
          <cell r="J477">
            <v>20131.575000000001</v>
          </cell>
          <cell r="K477">
            <v>20131.575000000001</v>
          </cell>
          <cell r="L477">
            <v>20131.575000000001</v>
          </cell>
          <cell r="M477">
            <v>20131.575000000001</v>
          </cell>
          <cell r="N477">
            <v>20131.575000000001</v>
          </cell>
          <cell r="O477">
            <v>20131.575000000001</v>
          </cell>
        </row>
        <row r="478">
          <cell r="A478">
            <v>20131.575000000001</v>
          </cell>
          <cell r="B478">
            <v>20131.575000000001</v>
          </cell>
          <cell r="C478">
            <v>20131.575000000001</v>
          </cell>
          <cell r="D478">
            <v>20131.575000000001</v>
          </cell>
          <cell r="E478">
            <v>20131.575000000001</v>
          </cell>
          <cell r="F478">
            <v>20131.575000000001</v>
          </cell>
          <cell r="G478">
            <v>20131.575000000001</v>
          </cell>
          <cell r="H478">
            <v>20131.575000000001</v>
          </cell>
          <cell r="I478">
            <v>20131.575000000001</v>
          </cell>
          <cell r="J478">
            <v>20131.575000000001</v>
          </cell>
          <cell r="K478">
            <v>20131.575000000001</v>
          </cell>
          <cell r="L478">
            <v>20131.575000000001</v>
          </cell>
          <cell r="M478">
            <v>20131.575000000001</v>
          </cell>
          <cell r="N478">
            <v>20131.575000000001</v>
          </cell>
          <cell r="O478">
            <v>20131.575000000001</v>
          </cell>
        </row>
        <row r="479">
          <cell r="A479">
            <v>20131.575000000001</v>
          </cell>
          <cell r="B479">
            <v>20131.575000000001</v>
          </cell>
          <cell r="C479">
            <v>20131.575000000001</v>
          </cell>
          <cell r="D479">
            <v>20131.575000000001</v>
          </cell>
          <cell r="E479">
            <v>20131.575000000001</v>
          </cell>
          <cell r="F479">
            <v>20131.575000000001</v>
          </cell>
          <cell r="G479">
            <v>20131.575000000001</v>
          </cell>
          <cell r="H479">
            <v>20131.575000000001</v>
          </cell>
          <cell r="I479">
            <v>20131.575000000001</v>
          </cell>
          <cell r="J479">
            <v>20131.575000000001</v>
          </cell>
          <cell r="K479">
            <v>20131.575000000001</v>
          </cell>
          <cell r="L479">
            <v>20131.575000000001</v>
          </cell>
          <cell r="M479">
            <v>20131.575000000001</v>
          </cell>
          <cell r="N479">
            <v>20131.575000000001</v>
          </cell>
          <cell r="O479">
            <v>20131.575000000001</v>
          </cell>
        </row>
        <row r="480">
          <cell r="A480">
            <v>20131.575000000001</v>
          </cell>
          <cell r="B480">
            <v>20131.575000000001</v>
          </cell>
          <cell r="C480">
            <v>20131.575000000001</v>
          </cell>
          <cell r="D480">
            <v>20131.575000000001</v>
          </cell>
          <cell r="E480">
            <v>20131.575000000001</v>
          </cell>
          <cell r="F480">
            <v>20131.575000000001</v>
          </cell>
          <cell r="G480">
            <v>20131.575000000001</v>
          </cell>
          <cell r="H480">
            <v>20131.575000000001</v>
          </cell>
          <cell r="I480">
            <v>20131.575000000001</v>
          </cell>
          <cell r="J480">
            <v>20131.575000000001</v>
          </cell>
          <cell r="K480">
            <v>20131.575000000001</v>
          </cell>
          <cell r="L480">
            <v>20131.575000000001</v>
          </cell>
          <cell r="M480">
            <v>20131.575000000001</v>
          </cell>
          <cell r="N480">
            <v>20131.575000000001</v>
          </cell>
          <cell r="O480">
            <v>20131.575000000001</v>
          </cell>
        </row>
        <row r="481">
          <cell r="A481">
            <v>20131.575000000001</v>
          </cell>
          <cell r="B481">
            <v>20131.575000000001</v>
          </cell>
          <cell r="C481">
            <v>20131.575000000001</v>
          </cell>
          <cell r="D481">
            <v>20131.575000000001</v>
          </cell>
          <cell r="E481">
            <v>20131.575000000001</v>
          </cell>
          <cell r="F481">
            <v>20131.575000000001</v>
          </cell>
          <cell r="G481">
            <v>20131.575000000001</v>
          </cell>
          <cell r="H481">
            <v>20131.575000000001</v>
          </cell>
          <cell r="I481">
            <v>20131.575000000001</v>
          </cell>
          <cell r="J481">
            <v>20131.575000000001</v>
          </cell>
          <cell r="K481">
            <v>20131.575000000001</v>
          </cell>
          <cell r="L481">
            <v>20131.575000000001</v>
          </cell>
          <cell r="M481">
            <v>20131.575000000001</v>
          </cell>
          <cell r="N481">
            <v>20131.575000000001</v>
          </cell>
          <cell r="O481">
            <v>20131.575000000001</v>
          </cell>
        </row>
        <row r="482">
          <cell r="A482">
            <v>20131.575000000001</v>
          </cell>
          <cell r="B482">
            <v>20131.575000000001</v>
          </cell>
          <cell r="C482">
            <v>20131.575000000001</v>
          </cell>
          <cell r="D482">
            <v>20131.575000000001</v>
          </cell>
          <cell r="E482">
            <v>20131.575000000001</v>
          </cell>
          <cell r="F482">
            <v>20131.575000000001</v>
          </cell>
          <cell r="G482">
            <v>20131.575000000001</v>
          </cell>
          <cell r="H482">
            <v>20131.575000000001</v>
          </cell>
          <cell r="I482">
            <v>20131.575000000001</v>
          </cell>
          <cell r="J482">
            <v>20131.575000000001</v>
          </cell>
          <cell r="K482">
            <v>20131.575000000001</v>
          </cell>
          <cell r="L482">
            <v>20131.575000000001</v>
          </cell>
          <cell r="M482">
            <v>20131.575000000001</v>
          </cell>
          <cell r="N482">
            <v>20131.575000000001</v>
          </cell>
          <cell r="O482">
            <v>20131.575000000001</v>
          </cell>
        </row>
        <row r="483">
          <cell r="A483">
            <v>20131.575000000001</v>
          </cell>
          <cell r="B483">
            <v>20131.575000000001</v>
          </cell>
          <cell r="C483">
            <v>20131.575000000001</v>
          </cell>
          <cell r="D483">
            <v>20131.575000000001</v>
          </cell>
          <cell r="E483">
            <v>20131.575000000001</v>
          </cell>
          <cell r="F483">
            <v>20131.575000000001</v>
          </cell>
          <cell r="G483">
            <v>20131.575000000001</v>
          </cell>
          <cell r="H483">
            <v>20131.575000000001</v>
          </cell>
          <cell r="I483">
            <v>20131.575000000001</v>
          </cell>
          <cell r="J483">
            <v>20131.575000000001</v>
          </cell>
          <cell r="K483">
            <v>20131.575000000001</v>
          </cell>
          <cell r="L483">
            <v>20131.575000000001</v>
          </cell>
          <cell r="M483">
            <v>20131.575000000001</v>
          </cell>
          <cell r="N483">
            <v>20131.575000000001</v>
          </cell>
          <cell r="O483">
            <v>20131.575000000001</v>
          </cell>
        </row>
        <row r="484">
          <cell r="A484">
            <v>20131.575000000001</v>
          </cell>
          <cell r="B484">
            <v>20131.575000000001</v>
          </cell>
          <cell r="C484">
            <v>20131.575000000001</v>
          </cell>
          <cell r="D484">
            <v>20131.575000000001</v>
          </cell>
          <cell r="E484">
            <v>20131.575000000001</v>
          </cell>
          <cell r="F484">
            <v>20131.575000000001</v>
          </cell>
          <cell r="G484">
            <v>20131.575000000001</v>
          </cell>
          <cell r="H484">
            <v>20131.575000000001</v>
          </cell>
          <cell r="I484">
            <v>20131.575000000001</v>
          </cell>
          <cell r="J484">
            <v>20131.575000000001</v>
          </cell>
          <cell r="K484">
            <v>20131.575000000001</v>
          </cell>
          <cell r="L484">
            <v>20131.575000000001</v>
          </cell>
          <cell r="M484">
            <v>20131.575000000001</v>
          </cell>
          <cell r="N484">
            <v>20131.575000000001</v>
          </cell>
          <cell r="O484">
            <v>20131.575000000001</v>
          </cell>
        </row>
        <row r="485">
          <cell r="A485">
            <v>20131.575000000001</v>
          </cell>
          <cell r="B485">
            <v>20131.575000000001</v>
          </cell>
          <cell r="C485">
            <v>20131.575000000001</v>
          </cell>
          <cell r="D485">
            <v>20131.575000000001</v>
          </cell>
          <cell r="E485">
            <v>20131.575000000001</v>
          </cell>
          <cell r="F485">
            <v>20131.575000000001</v>
          </cell>
          <cell r="G485">
            <v>20131.575000000001</v>
          </cell>
          <cell r="H485">
            <v>20131.575000000001</v>
          </cell>
          <cell r="I485">
            <v>20131.575000000001</v>
          </cell>
          <cell r="J485">
            <v>20131.575000000001</v>
          </cell>
          <cell r="K485">
            <v>20131.575000000001</v>
          </cell>
          <cell r="L485">
            <v>20131.575000000001</v>
          </cell>
          <cell r="M485">
            <v>20131.575000000001</v>
          </cell>
          <cell r="N485">
            <v>20131.575000000001</v>
          </cell>
          <cell r="O485">
            <v>20131.575000000001</v>
          </cell>
        </row>
        <row r="486">
          <cell r="A486">
            <v>20131.575000000001</v>
          </cell>
          <cell r="B486">
            <v>20131.575000000001</v>
          </cell>
          <cell r="C486">
            <v>20131.575000000001</v>
          </cell>
          <cell r="D486">
            <v>20131.575000000001</v>
          </cell>
          <cell r="E486">
            <v>20131.575000000001</v>
          </cell>
          <cell r="F486">
            <v>20131.575000000001</v>
          </cell>
          <cell r="G486">
            <v>20131.575000000001</v>
          </cell>
          <cell r="H486">
            <v>20131.575000000001</v>
          </cell>
          <cell r="I486">
            <v>20131.575000000001</v>
          </cell>
          <cell r="J486">
            <v>20131.575000000001</v>
          </cell>
          <cell r="K486">
            <v>20131.575000000001</v>
          </cell>
          <cell r="L486">
            <v>20131.575000000001</v>
          </cell>
          <cell r="M486">
            <v>20131.575000000001</v>
          </cell>
          <cell r="N486">
            <v>20131.575000000001</v>
          </cell>
          <cell r="O486">
            <v>20131.575000000001</v>
          </cell>
        </row>
        <row r="487">
          <cell r="A487">
            <v>20131.575000000001</v>
          </cell>
          <cell r="B487">
            <v>20131.575000000001</v>
          </cell>
          <cell r="C487">
            <v>20131.575000000001</v>
          </cell>
          <cell r="D487">
            <v>20131.575000000001</v>
          </cell>
          <cell r="E487">
            <v>20131.575000000001</v>
          </cell>
          <cell r="F487">
            <v>20131.575000000001</v>
          </cell>
          <cell r="G487">
            <v>20131.575000000001</v>
          </cell>
          <cell r="H487">
            <v>20131.575000000001</v>
          </cell>
          <cell r="I487">
            <v>20131.575000000001</v>
          </cell>
          <cell r="J487">
            <v>20131.575000000001</v>
          </cell>
          <cell r="K487">
            <v>20131.575000000001</v>
          </cell>
          <cell r="L487">
            <v>20131.575000000001</v>
          </cell>
          <cell r="M487">
            <v>20131.575000000001</v>
          </cell>
          <cell r="N487">
            <v>20131.575000000001</v>
          </cell>
          <cell r="O487">
            <v>20131.575000000001</v>
          </cell>
        </row>
        <row r="488">
          <cell r="A488">
            <v>20131.575000000001</v>
          </cell>
          <cell r="B488">
            <v>20131.575000000001</v>
          </cell>
          <cell r="C488">
            <v>20131.575000000001</v>
          </cell>
          <cell r="D488">
            <v>20131.575000000001</v>
          </cell>
          <cell r="E488">
            <v>20131.575000000001</v>
          </cell>
          <cell r="F488">
            <v>20131.575000000001</v>
          </cell>
          <cell r="G488">
            <v>20131.575000000001</v>
          </cell>
          <cell r="H488">
            <v>20131.575000000001</v>
          </cell>
          <cell r="I488">
            <v>20131.575000000001</v>
          </cell>
          <cell r="J488">
            <v>20131.575000000001</v>
          </cell>
          <cell r="K488">
            <v>20131.575000000001</v>
          </cell>
          <cell r="L488">
            <v>20131.575000000001</v>
          </cell>
          <cell r="M488">
            <v>20131.575000000001</v>
          </cell>
          <cell r="N488">
            <v>20131.575000000001</v>
          </cell>
          <cell r="O488">
            <v>20131.575000000001</v>
          </cell>
        </row>
        <row r="489">
          <cell r="A489">
            <v>20131.575000000001</v>
          </cell>
          <cell r="B489">
            <v>20131.575000000001</v>
          </cell>
          <cell r="C489">
            <v>20131.575000000001</v>
          </cell>
          <cell r="D489">
            <v>20131.575000000001</v>
          </cell>
          <cell r="E489">
            <v>20131.575000000001</v>
          </cell>
          <cell r="F489">
            <v>20131.575000000001</v>
          </cell>
          <cell r="G489">
            <v>20131.575000000001</v>
          </cell>
          <cell r="H489">
            <v>20131.575000000001</v>
          </cell>
          <cell r="I489">
            <v>20131.575000000001</v>
          </cell>
          <cell r="J489">
            <v>20131.575000000001</v>
          </cell>
          <cell r="K489">
            <v>20131.575000000001</v>
          </cell>
          <cell r="L489">
            <v>20131.575000000001</v>
          </cell>
          <cell r="M489">
            <v>20131.575000000001</v>
          </cell>
          <cell r="N489">
            <v>20131.575000000001</v>
          </cell>
          <cell r="O489">
            <v>20131.575000000001</v>
          </cell>
        </row>
        <row r="490">
          <cell r="A490">
            <v>20131.575000000001</v>
          </cell>
          <cell r="B490">
            <v>20131.575000000001</v>
          </cell>
          <cell r="C490">
            <v>20131.575000000001</v>
          </cell>
          <cell r="D490">
            <v>20131.575000000001</v>
          </cell>
          <cell r="E490">
            <v>20131.575000000001</v>
          </cell>
          <cell r="F490">
            <v>20131.575000000001</v>
          </cell>
          <cell r="G490">
            <v>20131.575000000001</v>
          </cell>
          <cell r="H490">
            <v>20131.575000000001</v>
          </cell>
          <cell r="I490">
            <v>20131.575000000001</v>
          </cell>
          <cell r="J490">
            <v>20131.575000000001</v>
          </cell>
          <cell r="K490">
            <v>20131.575000000001</v>
          </cell>
          <cell r="L490">
            <v>20131.575000000001</v>
          </cell>
          <cell r="M490">
            <v>20131.575000000001</v>
          </cell>
          <cell r="N490">
            <v>20131.575000000001</v>
          </cell>
          <cell r="O490">
            <v>20131.575000000001</v>
          </cell>
        </row>
        <row r="491">
          <cell r="A491">
            <v>20131.575000000001</v>
          </cell>
          <cell r="B491">
            <v>20131.575000000001</v>
          </cell>
          <cell r="C491">
            <v>20131.575000000001</v>
          </cell>
          <cell r="D491">
            <v>20131.575000000001</v>
          </cell>
          <cell r="E491">
            <v>20131.575000000001</v>
          </cell>
          <cell r="F491">
            <v>20131.575000000001</v>
          </cell>
          <cell r="G491">
            <v>20131.575000000001</v>
          </cell>
          <cell r="H491">
            <v>20131.575000000001</v>
          </cell>
          <cell r="I491">
            <v>20131.575000000001</v>
          </cell>
          <cell r="J491">
            <v>20131.575000000001</v>
          </cell>
          <cell r="K491">
            <v>20131.575000000001</v>
          </cell>
          <cell r="L491">
            <v>20131.575000000001</v>
          </cell>
          <cell r="M491">
            <v>20131.575000000001</v>
          </cell>
          <cell r="N491">
            <v>20131.575000000001</v>
          </cell>
          <cell r="O491">
            <v>20131.575000000001</v>
          </cell>
        </row>
        <row r="492">
          <cell r="A492">
            <v>20131.575000000001</v>
          </cell>
          <cell r="B492">
            <v>20131.575000000001</v>
          </cell>
          <cell r="C492">
            <v>20131.575000000001</v>
          </cell>
          <cell r="D492">
            <v>20131.575000000001</v>
          </cell>
          <cell r="E492">
            <v>20131.575000000001</v>
          </cell>
          <cell r="F492">
            <v>20131.575000000001</v>
          </cell>
          <cell r="G492">
            <v>20131.575000000001</v>
          </cell>
          <cell r="H492">
            <v>20131.575000000001</v>
          </cell>
          <cell r="I492">
            <v>20131.575000000001</v>
          </cell>
          <cell r="J492">
            <v>20131.575000000001</v>
          </cell>
          <cell r="K492">
            <v>20131.575000000001</v>
          </cell>
          <cell r="L492">
            <v>20131.575000000001</v>
          </cell>
          <cell r="M492">
            <v>20131.575000000001</v>
          </cell>
          <cell r="N492">
            <v>20131.575000000001</v>
          </cell>
          <cell r="O492">
            <v>20131.575000000001</v>
          </cell>
        </row>
        <row r="493">
          <cell r="A493">
            <v>20131.575000000001</v>
          </cell>
          <cell r="B493">
            <v>20131.575000000001</v>
          </cell>
          <cell r="C493">
            <v>20131.575000000001</v>
          </cell>
          <cell r="D493">
            <v>20131.575000000001</v>
          </cell>
          <cell r="E493">
            <v>20131.575000000001</v>
          </cell>
          <cell r="F493">
            <v>20131.575000000001</v>
          </cell>
          <cell r="G493">
            <v>20131.575000000001</v>
          </cell>
          <cell r="H493">
            <v>20131.575000000001</v>
          </cell>
          <cell r="I493">
            <v>20131.575000000001</v>
          </cell>
          <cell r="J493">
            <v>20131.575000000001</v>
          </cell>
          <cell r="K493">
            <v>20131.575000000001</v>
          </cell>
          <cell r="L493">
            <v>20131.575000000001</v>
          </cell>
          <cell r="M493">
            <v>20131.575000000001</v>
          </cell>
          <cell r="N493">
            <v>20131.575000000001</v>
          </cell>
          <cell r="O493">
            <v>20131.575000000001</v>
          </cell>
        </row>
        <row r="494">
          <cell r="A494">
            <v>20131.575000000001</v>
          </cell>
          <cell r="B494">
            <v>20131.575000000001</v>
          </cell>
          <cell r="C494">
            <v>20131.575000000001</v>
          </cell>
          <cell r="D494">
            <v>20131.575000000001</v>
          </cell>
          <cell r="E494">
            <v>20131.575000000001</v>
          </cell>
          <cell r="F494">
            <v>20131.575000000001</v>
          </cell>
          <cell r="G494">
            <v>20131.575000000001</v>
          </cell>
          <cell r="H494">
            <v>20131.575000000001</v>
          </cell>
          <cell r="I494">
            <v>20131.575000000001</v>
          </cell>
          <cell r="J494">
            <v>20131.575000000001</v>
          </cell>
          <cell r="K494">
            <v>20131.575000000001</v>
          </cell>
          <cell r="L494">
            <v>20131.575000000001</v>
          </cell>
          <cell r="M494">
            <v>20131.575000000001</v>
          </cell>
          <cell r="N494">
            <v>20131.575000000001</v>
          </cell>
          <cell r="O494">
            <v>20131.575000000001</v>
          </cell>
        </row>
        <row r="495">
          <cell r="A495">
            <v>20131.575000000001</v>
          </cell>
          <cell r="B495">
            <v>20131.575000000001</v>
          </cell>
          <cell r="C495">
            <v>20131.575000000001</v>
          </cell>
          <cell r="D495">
            <v>20131.575000000001</v>
          </cell>
          <cell r="E495">
            <v>20131.575000000001</v>
          </cell>
          <cell r="F495">
            <v>20131.575000000001</v>
          </cell>
          <cell r="G495">
            <v>20131.575000000001</v>
          </cell>
          <cell r="H495">
            <v>20131.575000000001</v>
          </cell>
          <cell r="I495">
            <v>20131.575000000001</v>
          </cell>
          <cell r="J495">
            <v>20131.575000000001</v>
          </cell>
          <cell r="K495">
            <v>20131.575000000001</v>
          </cell>
          <cell r="L495">
            <v>20131.575000000001</v>
          </cell>
          <cell r="M495">
            <v>20131.575000000001</v>
          </cell>
          <cell r="N495">
            <v>20131.575000000001</v>
          </cell>
          <cell r="O495">
            <v>20131.575000000001</v>
          </cell>
        </row>
        <row r="496">
          <cell r="A496">
            <v>20131.575000000001</v>
          </cell>
          <cell r="B496">
            <v>20131.575000000001</v>
          </cell>
          <cell r="C496">
            <v>20131.575000000001</v>
          </cell>
          <cell r="D496">
            <v>20131.575000000001</v>
          </cell>
          <cell r="E496">
            <v>20131.575000000001</v>
          </cell>
          <cell r="F496">
            <v>20131.575000000001</v>
          </cell>
          <cell r="G496">
            <v>20131.575000000001</v>
          </cell>
          <cell r="H496">
            <v>20131.575000000001</v>
          </cell>
          <cell r="I496">
            <v>20131.575000000001</v>
          </cell>
          <cell r="J496">
            <v>20131.575000000001</v>
          </cell>
          <cell r="K496">
            <v>20131.575000000001</v>
          </cell>
          <cell r="L496">
            <v>20131.575000000001</v>
          </cell>
          <cell r="M496">
            <v>20131.575000000001</v>
          </cell>
          <cell r="N496">
            <v>20131.575000000001</v>
          </cell>
          <cell r="O496">
            <v>20131.575000000001</v>
          </cell>
        </row>
        <row r="497">
          <cell r="A497">
            <v>20131.575000000001</v>
          </cell>
          <cell r="B497">
            <v>20131.575000000001</v>
          </cell>
          <cell r="C497">
            <v>20131.575000000001</v>
          </cell>
          <cell r="D497">
            <v>20131.575000000001</v>
          </cell>
          <cell r="E497">
            <v>20131.575000000001</v>
          </cell>
          <cell r="F497">
            <v>20131.575000000001</v>
          </cell>
          <cell r="G497">
            <v>20131.575000000001</v>
          </cell>
          <cell r="H497">
            <v>20131.575000000001</v>
          </cell>
          <cell r="I497">
            <v>20131.575000000001</v>
          </cell>
          <cell r="J497">
            <v>20131.575000000001</v>
          </cell>
          <cell r="K497">
            <v>20131.575000000001</v>
          </cell>
          <cell r="L497">
            <v>20131.575000000001</v>
          </cell>
          <cell r="M497">
            <v>20131.575000000001</v>
          </cell>
          <cell r="N497">
            <v>20131.575000000001</v>
          </cell>
          <cell r="O497">
            <v>20131.575000000001</v>
          </cell>
        </row>
        <row r="498">
          <cell r="A498">
            <v>20131.575000000001</v>
          </cell>
          <cell r="B498">
            <v>20131.575000000001</v>
          </cell>
          <cell r="C498">
            <v>20131.575000000001</v>
          </cell>
          <cell r="D498">
            <v>20131.575000000001</v>
          </cell>
          <cell r="E498">
            <v>20131.575000000001</v>
          </cell>
          <cell r="F498">
            <v>20131.575000000001</v>
          </cell>
          <cell r="G498">
            <v>20131.575000000001</v>
          </cell>
          <cell r="H498">
            <v>20131.575000000001</v>
          </cell>
          <cell r="I498">
            <v>20131.575000000001</v>
          </cell>
          <cell r="J498">
            <v>20131.575000000001</v>
          </cell>
          <cell r="K498">
            <v>20131.575000000001</v>
          </cell>
          <cell r="L498">
            <v>20131.575000000001</v>
          </cell>
          <cell r="M498">
            <v>20131.575000000001</v>
          </cell>
          <cell r="N498">
            <v>20131.575000000001</v>
          </cell>
          <cell r="O498">
            <v>20131.575000000001</v>
          </cell>
        </row>
        <row r="499">
          <cell r="A499">
            <v>20131.575000000001</v>
          </cell>
          <cell r="B499">
            <v>20131.575000000001</v>
          </cell>
          <cell r="C499">
            <v>20131.575000000001</v>
          </cell>
          <cell r="D499">
            <v>20131.575000000001</v>
          </cell>
          <cell r="E499">
            <v>20131.575000000001</v>
          </cell>
          <cell r="F499">
            <v>20131.575000000001</v>
          </cell>
          <cell r="G499">
            <v>20131.575000000001</v>
          </cell>
          <cell r="H499">
            <v>20131.575000000001</v>
          </cell>
          <cell r="I499">
            <v>20131.575000000001</v>
          </cell>
          <cell r="J499">
            <v>20131.575000000001</v>
          </cell>
          <cell r="K499">
            <v>20131.575000000001</v>
          </cell>
          <cell r="L499">
            <v>20131.575000000001</v>
          </cell>
          <cell r="M499">
            <v>20131.575000000001</v>
          </cell>
          <cell r="N499">
            <v>20131.575000000001</v>
          </cell>
          <cell r="O499">
            <v>20131.575000000001</v>
          </cell>
        </row>
        <row r="500">
          <cell r="A500">
            <v>20131.575000000001</v>
          </cell>
          <cell r="B500">
            <v>20131.575000000001</v>
          </cell>
          <cell r="C500">
            <v>20131.575000000001</v>
          </cell>
          <cell r="D500">
            <v>20131.575000000001</v>
          </cell>
          <cell r="E500">
            <v>20131.575000000001</v>
          </cell>
          <cell r="F500">
            <v>20131.575000000001</v>
          </cell>
          <cell r="G500">
            <v>20131.575000000001</v>
          </cell>
          <cell r="H500">
            <v>20131.575000000001</v>
          </cell>
          <cell r="I500">
            <v>20131.575000000001</v>
          </cell>
          <cell r="J500">
            <v>20131.575000000001</v>
          </cell>
          <cell r="K500">
            <v>20131.575000000001</v>
          </cell>
          <cell r="L500">
            <v>20131.575000000001</v>
          </cell>
          <cell r="M500">
            <v>20131.575000000001</v>
          </cell>
          <cell r="N500">
            <v>20131.575000000001</v>
          </cell>
          <cell r="O500">
            <v>20131.575000000001</v>
          </cell>
        </row>
        <row r="501">
          <cell r="A501">
            <v>20131.575000000001</v>
          </cell>
          <cell r="B501">
            <v>20131.575000000001</v>
          </cell>
          <cell r="C501">
            <v>20131.575000000001</v>
          </cell>
          <cell r="D501">
            <v>20131.575000000001</v>
          </cell>
          <cell r="E501">
            <v>20131.575000000001</v>
          </cell>
          <cell r="F501">
            <v>20131.575000000001</v>
          </cell>
          <cell r="G501">
            <v>20131.575000000001</v>
          </cell>
          <cell r="H501">
            <v>20131.575000000001</v>
          </cell>
          <cell r="I501">
            <v>20131.575000000001</v>
          </cell>
          <cell r="J501">
            <v>20131.575000000001</v>
          </cell>
          <cell r="K501">
            <v>20131.575000000001</v>
          </cell>
          <cell r="L501">
            <v>20131.575000000001</v>
          </cell>
          <cell r="M501">
            <v>20131.575000000001</v>
          </cell>
          <cell r="N501">
            <v>20131.575000000001</v>
          </cell>
          <cell r="O501">
            <v>20131.575000000001</v>
          </cell>
        </row>
        <row r="502">
          <cell r="A502">
            <v>20131.575000000001</v>
          </cell>
          <cell r="B502">
            <v>20131.575000000001</v>
          </cell>
          <cell r="C502">
            <v>20131.575000000001</v>
          </cell>
          <cell r="D502">
            <v>20131.575000000001</v>
          </cell>
          <cell r="E502">
            <v>20131.575000000001</v>
          </cell>
          <cell r="F502">
            <v>20131.575000000001</v>
          </cell>
          <cell r="G502">
            <v>20131.575000000001</v>
          </cell>
          <cell r="H502">
            <v>20131.575000000001</v>
          </cell>
          <cell r="I502">
            <v>20131.575000000001</v>
          </cell>
          <cell r="J502">
            <v>20131.575000000001</v>
          </cell>
          <cell r="K502">
            <v>20131.575000000001</v>
          </cell>
          <cell r="L502">
            <v>20131.575000000001</v>
          </cell>
          <cell r="M502">
            <v>20131.575000000001</v>
          </cell>
          <cell r="N502">
            <v>20131.575000000001</v>
          </cell>
          <cell r="O502">
            <v>20131.575000000001</v>
          </cell>
        </row>
        <row r="503">
          <cell r="A503">
            <v>20131.575000000001</v>
          </cell>
          <cell r="B503">
            <v>20131.575000000001</v>
          </cell>
          <cell r="C503">
            <v>20131.575000000001</v>
          </cell>
          <cell r="D503">
            <v>20131.575000000001</v>
          </cell>
          <cell r="E503">
            <v>20131.575000000001</v>
          </cell>
          <cell r="F503">
            <v>20131.575000000001</v>
          </cell>
          <cell r="G503">
            <v>20131.575000000001</v>
          </cell>
          <cell r="H503">
            <v>20131.575000000001</v>
          </cell>
          <cell r="I503">
            <v>20131.575000000001</v>
          </cell>
          <cell r="J503">
            <v>20131.575000000001</v>
          </cell>
          <cell r="K503">
            <v>20131.575000000001</v>
          </cell>
          <cell r="L503">
            <v>20131.575000000001</v>
          </cell>
          <cell r="M503">
            <v>20131.575000000001</v>
          </cell>
          <cell r="N503">
            <v>20131.575000000001</v>
          </cell>
          <cell r="O503">
            <v>20131.575000000001</v>
          </cell>
        </row>
        <row r="504">
          <cell r="A504">
            <v>20131.575000000001</v>
          </cell>
          <cell r="B504">
            <v>20131.575000000001</v>
          </cell>
          <cell r="C504">
            <v>20131.575000000001</v>
          </cell>
          <cell r="D504">
            <v>20131.575000000001</v>
          </cell>
          <cell r="E504">
            <v>20131.575000000001</v>
          </cell>
          <cell r="F504">
            <v>20131.575000000001</v>
          </cell>
          <cell r="G504">
            <v>20131.575000000001</v>
          </cell>
          <cell r="H504">
            <v>20131.575000000001</v>
          </cell>
          <cell r="I504">
            <v>20131.575000000001</v>
          </cell>
          <cell r="J504">
            <v>20131.575000000001</v>
          </cell>
          <cell r="K504">
            <v>20131.575000000001</v>
          </cell>
          <cell r="L504">
            <v>20131.575000000001</v>
          </cell>
          <cell r="M504">
            <v>20131.575000000001</v>
          </cell>
          <cell r="N504">
            <v>20131.575000000001</v>
          </cell>
          <cell r="O504">
            <v>20131.575000000001</v>
          </cell>
        </row>
        <row r="505">
          <cell r="A505">
            <v>20131.575000000001</v>
          </cell>
          <cell r="B505">
            <v>20131.575000000001</v>
          </cell>
          <cell r="C505">
            <v>20131.575000000001</v>
          </cell>
          <cell r="D505">
            <v>20131.575000000001</v>
          </cell>
          <cell r="E505">
            <v>20131.575000000001</v>
          </cell>
          <cell r="F505">
            <v>20131.575000000001</v>
          </cell>
          <cell r="G505">
            <v>20131.575000000001</v>
          </cell>
          <cell r="H505">
            <v>20131.575000000001</v>
          </cell>
          <cell r="I505">
            <v>20131.575000000001</v>
          </cell>
          <cell r="J505">
            <v>20131.575000000001</v>
          </cell>
          <cell r="K505">
            <v>20131.575000000001</v>
          </cell>
          <cell r="L505">
            <v>20131.575000000001</v>
          </cell>
          <cell r="M505">
            <v>20131.575000000001</v>
          </cell>
          <cell r="N505">
            <v>20131.575000000001</v>
          </cell>
          <cell r="O505">
            <v>20131.575000000001</v>
          </cell>
        </row>
        <row r="506">
          <cell r="A506">
            <v>20131.575000000001</v>
          </cell>
          <cell r="B506">
            <v>20131.575000000001</v>
          </cell>
          <cell r="C506">
            <v>20131.575000000001</v>
          </cell>
          <cell r="D506">
            <v>20131.575000000001</v>
          </cell>
          <cell r="E506">
            <v>20131.575000000001</v>
          </cell>
          <cell r="F506">
            <v>20131.575000000001</v>
          </cell>
          <cell r="G506">
            <v>20131.575000000001</v>
          </cell>
          <cell r="H506">
            <v>20131.575000000001</v>
          </cell>
          <cell r="I506">
            <v>20131.575000000001</v>
          </cell>
          <cell r="J506">
            <v>20131.575000000001</v>
          </cell>
          <cell r="K506">
            <v>20131.575000000001</v>
          </cell>
          <cell r="L506">
            <v>20131.575000000001</v>
          </cell>
          <cell r="M506">
            <v>20131.575000000001</v>
          </cell>
          <cell r="N506">
            <v>20131.575000000001</v>
          </cell>
          <cell r="O506">
            <v>20131.575000000001</v>
          </cell>
        </row>
        <row r="507">
          <cell r="A507">
            <v>20131.575000000001</v>
          </cell>
          <cell r="B507">
            <v>20131.575000000001</v>
          </cell>
          <cell r="C507">
            <v>20131.575000000001</v>
          </cell>
          <cell r="D507">
            <v>20131.575000000001</v>
          </cell>
          <cell r="E507">
            <v>20131.575000000001</v>
          </cell>
          <cell r="F507">
            <v>20131.575000000001</v>
          </cell>
          <cell r="G507">
            <v>20131.575000000001</v>
          </cell>
          <cell r="H507">
            <v>20131.575000000001</v>
          </cell>
          <cell r="I507">
            <v>20131.575000000001</v>
          </cell>
          <cell r="J507">
            <v>20131.575000000001</v>
          </cell>
          <cell r="K507">
            <v>20131.575000000001</v>
          </cell>
          <cell r="L507">
            <v>20131.575000000001</v>
          </cell>
          <cell r="M507">
            <v>20131.575000000001</v>
          </cell>
          <cell r="N507">
            <v>20131.575000000001</v>
          </cell>
          <cell r="O507">
            <v>20131.575000000001</v>
          </cell>
        </row>
        <row r="508">
          <cell r="A508">
            <v>20131.575000000001</v>
          </cell>
          <cell r="B508">
            <v>20131.575000000001</v>
          </cell>
          <cell r="C508">
            <v>20131.575000000001</v>
          </cell>
          <cell r="D508">
            <v>20131.575000000001</v>
          </cell>
          <cell r="E508">
            <v>20131.575000000001</v>
          </cell>
          <cell r="F508">
            <v>20131.575000000001</v>
          </cell>
          <cell r="G508">
            <v>20131.575000000001</v>
          </cell>
          <cell r="H508">
            <v>20131.575000000001</v>
          </cell>
          <cell r="I508">
            <v>20131.575000000001</v>
          </cell>
          <cell r="J508">
            <v>20131.575000000001</v>
          </cell>
          <cell r="K508">
            <v>20131.575000000001</v>
          </cell>
          <cell r="L508">
            <v>20131.575000000001</v>
          </cell>
          <cell r="M508">
            <v>20131.575000000001</v>
          </cell>
          <cell r="N508">
            <v>20131.575000000001</v>
          </cell>
          <cell r="O508">
            <v>20131.575000000001</v>
          </cell>
        </row>
        <row r="509">
          <cell r="A509">
            <v>20131.575000000001</v>
          </cell>
          <cell r="B509">
            <v>20131.575000000001</v>
          </cell>
          <cell r="C509">
            <v>20131.575000000001</v>
          </cell>
          <cell r="D509">
            <v>20131.575000000001</v>
          </cell>
          <cell r="E509">
            <v>20131.575000000001</v>
          </cell>
          <cell r="F509">
            <v>20131.575000000001</v>
          </cell>
          <cell r="G509">
            <v>20131.575000000001</v>
          </cell>
          <cell r="H509">
            <v>20131.575000000001</v>
          </cell>
          <cell r="I509">
            <v>20131.575000000001</v>
          </cell>
          <cell r="J509">
            <v>20131.575000000001</v>
          </cell>
          <cell r="K509">
            <v>20131.575000000001</v>
          </cell>
          <cell r="L509">
            <v>20131.575000000001</v>
          </cell>
          <cell r="M509">
            <v>20131.575000000001</v>
          </cell>
          <cell r="N509">
            <v>20131.575000000001</v>
          </cell>
          <cell r="O509">
            <v>20131.575000000001</v>
          </cell>
        </row>
        <row r="510">
          <cell r="A510">
            <v>20131.575000000001</v>
          </cell>
          <cell r="B510">
            <v>20131.575000000001</v>
          </cell>
          <cell r="C510">
            <v>20131.575000000001</v>
          </cell>
          <cell r="D510">
            <v>20131.575000000001</v>
          </cell>
          <cell r="E510">
            <v>20131.575000000001</v>
          </cell>
          <cell r="F510">
            <v>20131.575000000001</v>
          </cell>
          <cell r="G510">
            <v>20131.575000000001</v>
          </cell>
          <cell r="H510">
            <v>20131.575000000001</v>
          </cell>
          <cell r="I510">
            <v>20131.575000000001</v>
          </cell>
          <cell r="J510">
            <v>20131.575000000001</v>
          </cell>
          <cell r="K510">
            <v>20131.575000000001</v>
          </cell>
          <cell r="L510">
            <v>20131.575000000001</v>
          </cell>
          <cell r="M510">
            <v>20131.575000000001</v>
          </cell>
          <cell r="N510">
            <v>20131.575000000001</v>
          </cell>
          <cell r="O510">
            <v>20131.575000000001</v>
          </cell>
        </row>
        <row r="511">
          <cell r="A511">
            <v>20131.575000000001</v>
          </cell>
          <cell r="B511">
            <v>20131.575000000001</v>
          </cell>
          <cell r="C511">
            <v>20131.575000000001</v>
          </cell>
          <cell r="D511">
            <v>20131.575000000001</v>
          </cell>
          <cell r="E511">
            <v>20131.575000000001</v>
          </cell>
          <cell r="F511">
            <v>20131.575000000001</v>
          </cell>
          <cell r="G511">
            <v>20131.575000000001</v>
          </cell>
          <cell r="H511">
            <v>20131.575000000001</v>
          </cell>
          <cell r="I511">
            <v>20131.575000000001</v>
          </cell>
          <cell r="J511">
            <v>20131.575000000001</v>
          </cell>
          <cell r="K511">
            <v>20131.575000000001</v>
          </cell>
          <cell r="L511">
            <v>20131.575000000001</v>
          </cell>
          <cell r="M511">
            <v>20131.575000000001</v>
          </cell>
          <cell r="N511">
            <v>20131.575000000001</v>
          </cell>
          <cell r="O511">
            <v>20131.575000000001</v>
          </cell>
        </row>
        <row r="512">
          <cell r="A512">
            <v>20131.575000000001</v>
          </cell>
          <cell r="B512">
            <v>20131.575000000001</v>
          </cell>
          <cell r="C512">
            <v>20131.575000000001</v>
          </cell>
          <cell r="D512">
            <v>20131.575000000001</v>
          </cell>
          <cell r="E512">
            <v>20131.575000000001</v>
          </cell>
          <cell r="F512">
            <v>20131.575000000001</v>
          </cell>
          <cell r="G512">
            <v>20131.575000000001</v>
          </cell>
          <cell r="H512">
            <v>20131.575000000001</v>
          </cell>
          <cell r="I512">
            <v>20131.575000000001</v>
          </cell>
          <cell r="J512">
            <v>20131.575000000001</v>
          </cell>
          <cell r="K512">
            <v>20131.575000000001</v>
          </cell>
          <cell r="L512">
            <v>20131.575000000001</v>
          </cell>
          <cell r="M512">
            <v>20131.575000000001</v>
          </cell>
          <cell r="N512">
            <v>20131.575000000001</v>
          </cell>
          <cell r="O512">
            <v>20131.575000000001</v>
          </cell>
        </row>
        <row r="513">
          <cell r="A513">
            <v>20131.575000000001</v>
          </cell>
          <cell r="B513">
            <v>20131.575000000001</v>
          </cell>
          <cell r="C513">
            <v>20131.575000000001</v>
          </cell>
          <cell r="D513">
            <v>20131.575000000001</v>
          </cell>
          <cell r="E513">
            <v>20131.575000000001</v>
          </cell>
          <cell r="F513">
            <v>20131.575000000001</v>
          </cell>
          <cell r="G513">
            <v>20131.575000000001</v>
          </cell>
          <cell r="H513">
            <v>20131.575000000001</v>
          </cell>
          <cell r="I513">
            <v>20131.575000000001</v>
          </cell>
          <cell r="J513">
            <v>20131.575000000001</v>
          </cell>
          <cell r="K513">
            <v>20131.575000000001</v>
          </cell>
          <cell r="L513">
            <v>20131.575000000001</v>
          </cell>
          <cell r="M513">
            <v>20131.575000000001</v>
          </cell>
          <cell r="N513">
            <v>20131.575000000001</v>
          </cell>
          <cell r="O513">
            <v>20131.575000000001</v>
          </cell>
        </row>
        <row r="514">
          <cell r="A514">
            <v>20131.575000000001</v>
          </cell>
          <cell r="B514">
            <v>20131.575000000001</v>
          </cell>
          <cell r="C514">
            <v>20131.575000000001</v>
          </cell>
          <cell r="D514">
            <v>20131.575000000001</v>
          </cell>
          <cell r="E514">
            <v>20131.575000000001</v>
          </cell>
          <cell r="F514">
            <v>20131.575000000001</v>
          </cell>
          <cell r="G514">
            <v>20131.575000000001</v>
          </cell>
          <cell r="H514">
            <v>20131.575000000001</v>
          </cell>
          <cell r="I514">
            <v>20131.575000000001</v>
          </cell>
          <cell r="J514">
            <v>20131.575000000001</v>
          </cell>
          <cell r="K514">
            <v>20131.575000000001</v>
          </cell>
          <cell r="L514">
            <v>20131.575000000001</v>
          </cell>
          <cell r="M514">
            <v>20131.575000000001</v>
          </cell>
          <cell r="N514">
            <v>20131.575000000001</v>
          </cell>
          <cell r="O514">
            <v>20131.575000000001</v>
          </cell>
        </row>
        <row r="515">
          <cell r="A515">
            <v>20131.575000000001</v>
          </cell>
          <cell r="B515">
            <v>20131.575000000001</v>
          </cell>
          <cell r="C515">
            <v>20131.575000000001</v>
          </cell>
          <cell r="D515">
            <v>20131.575000000001</v>
          </cell>
          <cell r="E515">
            <v>20131.575000000001</v>
          </cell>
          <cell r="F515">
            <v>20131.575000000001</v>
          </cell>
          <cell r="G515">
            <v>20131.575000000001</v>
          </cell>
          <cell r="H515">
            <v>20131.575000000001</v>
          </cell>
          <cell r="I515">
            <v>20131.575000000001</v>
          </cell>
          <cell r="J515">
            <v>20131.575000000001</v>
          </cell>
          <cell r="K515">
            <v>20131.575000000001</v>
          </cell>
          <cell r="L515">
            <v>20131.575000000001</v>
          </cell>
          <cell r="M515">
            <v>20131.575000000001</v>
          </cell>
          <cell r="N515">
            <v>20131.575000000001</v>
          </cell>
          <cell r="O515">
            <v>20131.575000000001</v>
          </cell>
        </row>
        <row r="516">
          <cell r="A516">
            <v>20131.575000000001</v>
          </cell>
          <cell r="B516">
            <v>20131.575000000001</v>
          </cell>
          <cell r="C516">
            <v>20131.575000000001</v>
          </cell>
          <cell r="D516">
            <v>20131.575000000001</v>
          </cell>
          <cell r="E516">
            <v>20131.575000000001</v>
          </cell>
          <cell r="F516">
            <v>20131.575000000001</v>
          </cell>
          <cell r="G516">
            <v>20131.575000000001</v>
          </cell>
          <cell r="H516">
            <v>20131.575000000001</v>
          </cell>
          <cell r="I516">
            <v>20131.575000000001</v>
          </cell>
          <cell r="J516">
            <v>20131.575000000001</v>
          </cell>
          <cell r="K516">
            <v>20131.575000000001</v>
          </cell>
          <cell r="L516">
            <v>20131.575000000001</v>
          </cell>
          <cell r="M516">
            <v>20131.575000000001</v>
          </cell>
          <cell r="N516">
            <v>20131.575000000001</v>
          </cell>
          <cell r="O516">
            <v>20131.575000000001</v>
          </cell>
        </row>
        <row r="517">
          <cell r="A517">
            <v>20131.575000000001</v>
          </cell>
          <cell r="B517">
            <v>20131.575000000001</v>
          </cell>
          <cell r="C517">
            <v>20131.575000000001</v>
          </cell>
          <cell r="D517">
            <v>20131.575000000001</v>
          </cell>
          <cell r="E517">
            <v>20131.575000000001</v>
          </cell>
          <cell r="F517">
            <v>20131.575000000001</v>
          </cell>
          <cell r="G517">
            <v>20131.575000000001</v>
          </cell>
          <cell r="H517">
            <v>20131.575000000001</v>
          </cell>
          <cell r="I517">
            <v>20131.575000000001</v>
          </cell>
          <cell r="J517">
            <v>20131.575000000001</v>
          </cell>
          <cell r="K517">
            <v>20131.575000000001</v>
          </cell>
          <cell r="L517">
            <v>20131.575000000001</v>
          </cell>
          <cell r="M517">
            <v>20131.575000000001</v>
          </cell>
          <cell r="N517">
            <v>20131.575000000001</v>
          </cell>
          <cell r="O517">
            <v>20131.575000000001</v>
          </cell>
        </row>
        <row r="518">
          <cell r="A518">
            <v>20131.575000000001</v>
          </cell>
          <cell r="B518">
            <v>20131.575000000001</v>
          </cell>
          <cell r="C518">
            <v>20131.575000000001</v>
          </cell>
          <cell r="D518">
            <v>20131.575000000001</v>
          </cell>
          <cell r="E518">
            <v>20131.575000000001</v>
          </cell>
          <cell r="F518">
            <v>20131.575000000001</v>
          </cell>
          <cell r="G518">
            <v>20131.575000000001</v>
          </cell>
          <cell r="H518">
            <v>20131.575000000001</v>
          </cell>
          <cell r="I518">
            <v>20131.575000000001</v>
          </cell>
          <cell r="J518">
            <v>20131.575000000001</v>
          </cell>
          <cell r="K518">
            <v>20131.575000000001</v>
          </cell>
          <cell r="L518">
            <v>20131.575000000001</v>
          </cell>
          <cell r="M518">
            <v>20131.575000000001</v>
          </cell>
          <cell r="N518">
            <v>20131.575000000001</v>
          </cell>
          <cell r="O518">
            <v>20131.575000000001</v>
          </cell>
        </row>
        <row r="519">
          <cell r="A519">
            <v>20131.575000000001</v>
          </cell>
          <cell r="B519">
            <v>20131.575000000001</v>
          </cell>
          <cell r="C519">
            <v>20131.575000000001</v>
          </cell>
          <cell r="D519">
            <v>20131.575000000001</v>
          </cell>
          <cell r="E519">
            <v>20131.575000000001</v>
          </cell>
          <cell r="F519">
            <v>20131.575000000001</v>
          </cell>
          <cell r="G519">
            <v>20131.575000000001</v>
          </cell>
          <cell r="H519">
            <v>20131.575000000001</v>
          </cell>
          <cell r="I519">
            <v>20131.575000000001</v>
          </cell>
          <cell r="J519">
            <v>20131.575000000001</v>
          </cell>
          <cell r="K519">
            <v>20131.575000000001</v>
          </cell>
          <cell r="L519">
            <v>20131.575000000001</v>
          </cell>
          <cell r="M519">
            <v>20131.575000000001</v>
          </cell>
          <cell r="N519">
            <v>20131.575000000001</v>
          </cell>
          <cell r="O519">
            <v>20131.575000000001</v>
          </cell>
        </row>
        <row r="520">
          <cell r="A520">
            <v>20131.575000000001</v>
          </cell>
          <cell r="B520">
            <v>20131.575000000001</v>
          </cell>
          <cell r="C520">
            <v>20131.575000000001</v>
          </cell>
          <cell r="D520">
            <v>20131.575000000001</v>
          </cell>
          <cell r="E520">
            <v>20131.575000000001</v>
          </cell>
          <cell r="F520">
            <v>20131.575000000001</v>
          </cell>
          <cell r="G520">
            <v>20131.575000000001</v>
          </cell>
          <cell r="H520">
            <v>20131.575000000001</v>
          </cell>
          <cell r="I520">
            <v>20131.575000000001</v>
          </cell>
          <cell r="J520">
            <v>20131.575000000001</v>
          </cell>
          <cell r="K520">
            <v>20131.575000000001</v>
          </cell>
          <cell r="L520">
            <v>20131.575000000001</v>
          </cell>
          <cell r="M520">
            <v>20131.575000000001</v>
          </cell>
          <cell r="N520">
            <v>20131.575000000001</v>
          </cell>
          <cell r="O520">
            <v>20131.575000000001</v>
          </cell>
        </row>
        <row r="521">
          <cell r="A521">
            <v>20131.575000000001</v>
          </cell>
          <cell r="B521">
            <v>20131.575000000001</v>
          </cell>
          <cell r="C521">
            <v>20131.575000000001</v>
          </cell>
          <cell r="D521">
            <v>20131.575000000001</v>
          </cell>
          <cell r="E521">
            <v>20131.575000000001</v>
          </cell>
          <cell r="F521">
            <v>20131.575000000001</v>
          </cell>
          <cell r="G521">
            <v>20131.575000000001</v>
          </cell>
          <cell r="H521">
            <v>20131.575000000001</v>
          </cell>
          <cell r="I521">
            <v>20131.575000000001</v>
          </cell>
          <cell r="J521">
            <v>20131.575000000001</v>
          </cell>
          <cell r="K521">
            <v>20131.575000000001</v>
          </cell>
          <cell r="L521">
            <v>20131.575000000001</v>
          </cell>
          <cell r="M521">
            <v>20131.575000000001</v>
          </cell>
          <cell r="N521">
            <v>20131.575000000001</v>
          </cell>
          <cell r="O521">
            <v>20131.575000000001</v>
          </cell>
        </row>
        <row r="522">
          <cell r="A522">
            <v>20131.575000000001</v>
          </cell>
          <cell r="B522">
            <v>20131.575000000001</v>
          </cell>
          <cell r="C522">
            <v>20131.575000000001</v>
          </cell>
          <cell r="D522">
            <v>20131.575000000001</v>
          </cell>
          <cell r="E522">
            <v>20131.575000000001</v>
          </cell>
          <cell r="F522">
            <v>20131.575000000001</v>
          </cell>
          <cell r="G522">
            <v>20131.575000000001</v>
          </cell>
          <cell r="H522">
            <v>20131.575000000001</v>
          </cell>
          <cell r="I522">
            <v>20131.575000000001</v>
          </cell>
          <cell r="J522">
            <v>20131.575000000001</v>
          </cell>
          <cell r="K522">
            <v>20131.575000000001</v>
          </cell>
          <cell r="L522">
            <v>20131.575000000001</v>
          </cell>
          <cell r="M522">
            <v>20131.575000000001</v>
          </cell>
          <cell r="N522">
            <v>20131.575000000001</v>
          </cell>
          <cell r="O522">
            <v>20131.575000000001</v>
          </cell>
        </row>
        <row r="523">
          <cell r="A523">
            <v>20131.575000000001</v>
          </cell>
          <cell r="B523">
            <v>20131.575000000001</v>
          </cell>
          <cell r="C523">
            <v>20131.575000000001</v>
          </cell>
          <cell r="D523">
            <v>20131.575000000001</v>
          </cell>
          <cell r="E523">
            <v>20131.575000000001</v>
          </cell>
          <cell r="F523">
            <v>20131.575000000001</v>
          </cell>
          <cell r="G523">
            <v>20131.575000000001</v>
          </cell>
          <cell r="H523">
            <v>20131.575000000001</v>
          </cell>
          <cell r="I523">
            <v>20131.575000000001</v>
          </cell>
          <cell r="J523">
            <v>20131.575000000001</v>
          </cell>
          <cell r="K523">
            <v>20131.575000000001</v>
          </cell>
          <cell r="L523">
            <v>20131.575000000001</v>
          </cell>
          <cell r="M523">
            <v>20131.575000000001</v>
          </cell>
          <cell r="N523">
            <v>20131.575000000001</v>
          </cell>
          <cell r="O523">
            <v>20131.575000000001</v>
          </cell>
        </row>
        <row r="524">
          <cell r="A524">
            <v>20131.575000000001</v>
          </cell>
          <cell r="B524">
            <v>20131.575000000001</v>
          </cell>
          <cell r="C524">
            <v>20131.575000000001</v>
          </cell>
          <cell r="D524">
            <v>20131.575000000001</v>
          </cell>
          <cell r="E524">
            <v>20131.575000000001</v>
          </cell>
          <cell r="F524">
            <v>20131.575000000001</v>
          </cell>
          <cell r="G524">
            <v>20131.575000000001</v>
          </cell>
          <cell r="H524">
            <v>20131.575000000001</v>
          </cell>
          <cell r="I524">
            <v>20131.575000000001</v>
          </cell>
          <cell r="J524">
            <v>20131.575000000001</v>
          </cell>
          <cell r="K524">
            <v>20131.575000000001</v>
          </cell>
          <cell r="L524">
            <v>20131.575000000001</v>
          </cell>
          <cell r="M524">
            <v>20131.575000000001</v>
          </cell>
          <cell r="N524">
            <v>20131.575000000001</v>
          </cell>
          <cell r="O524">
            <v>20131.575000000001</v>
          </cell>
        </row>
        <row r="525">
          <cell r="A525">
            <v>20131.575000000001</v>
          </cell>
          <cell r="B525">
            <v>20131.575000000001</v>
          </cell>
          <cell r="C525">
            <v>20131.575000000001</v>
          </cell>
          <cell r="D525">
            <v>20131.575000000001</v>
          </cell>
          <cell r="E525">
            <v>20131.575000000001</v>
          </cell>
          <cell r="F525">
            <v>20131.575000000001</v>
          </cell>
          <cell r="G525">
            <v>20131.575000000001</v>
          </cell>
          <cell r="H525">
            <v>20131.575000000001</v>
          </cell>
          <cell r="I525">
            <v>20131.575000000001</v>
          </cell>
          <cell r="J525">
            <v>20131.575000000001</v>
          </cell>
          <cell r="K525">
            <v>20131.575000000001</v>
          </cell>
          <cell r="L525">
            <v>20131.575000000001</v>
          </cell>
          <cell r="M525">
            <v>20131.575000000001</v>
          </cell>
          <cell r="N525">
            <v>20131.575000000001</v>
          </cell>
          <cell r="O525">
            <v>20131.575000000001</v>
          </cell>
        </row>
        <row r="526">
          <cell r="A526">
            <v>20131.575000000001</v>
          </cell>
          <cell r="B526">
            <v>20131.575000000001</v>
          </cell>
          <cell r="C526">
            <v>20131.575000000001</v>
          </cell>
          <cell r="D526">
            <v>20131.575000000001</v>
          </cell>
          <cell r="E526">
            <v>20131.575000000001</v>
          </cell>
          <cell r="F526">
            <v>20131.575000000001</v>
          </cell>
          <cell r="G526">
            <v>20131.575000000001</v>
          </cell>
          <cell r="H526">
            <v>20131.575000000001</v>
          </cell>
          <cell r="I526">
            <v>20131.575000000001</v>
          </cell>
          <cell r="J526">
            <v>20131.575000000001</v>
          </cell>
          <cell r="K526">
            <v>20131.575000000001</v>
          </cell>
          <cell r="L526">
            <v>20131.575000000001</v>
          </cell>
          <cell r="M526">
            <v>20131.575000000001</v>
          </cell>
          <cell r="N526">
            <v>20131.575000000001</v>
          </cell>
          <cell r="O526">
            <v>20131.575000000001</v>
          </cell>
        </row>
        <row r="527">
          <cell r="A527">
            <v>20131.575000000001</v>
          </cell>
          <cell r="B527">
            <v>20131.575000000001</v>
          </cell>
          <cell r="C527">
            <v>20131.575000000001</v>
          </cell>
          <cell r="D527">
            <v>20131.575000000001</v>
          </cell>
          <cell r="E527">
            <v>20131.575000000001</v>
          </cell>
          <cell r="F527">
            <v>20131.575000000001</v>
          </cell>
          <cell r="G527">
            <v>20131.575000000001</v>
          </cell>
          <cell r="H527">
            <v>20131.575000000001</v>
          </cell>
          <cell r="I527">
            <v>20131.575000000001</v>
          </cell>
          <cell r="J527">
            <v>20131.575000000001</v>
          </cell>
          <cell r="K527">
            <v>20131.575000000001</v>
          </cell>
          <cell r="L527">
            <v>20131.575000000001</v>
          </cell>
          <cell r="M527">
            <v>20131.575000000001</v>
          </cell>
          <cell r="N527">
            <v>20131.575000000001</v>
          </cell>
          <cell r="O527">
            <v>20131.575000000001</v>
          </cell>
        </row>
        <row r="528">
          <cell r="A528">
            <v>20131.575000000001</v>
          </cell>
          <cell r="B528">
            <v>20131.575000000001</v>
          </cell>
          <cell r="C528">
            <v>20131.575000000001</v>
          </cell>
          <cell r="D528">
            <v>20131.575000000001</v>
          </cell>
          <cell r="E528">
            <v>20131.575000000001</v>
          </cell>
          <cell r="F528">
            <v>20131.575000000001</v>
          </cell>
          <cell r="G528">
            <v>20131.575000000001</v>
          </cell>
          <cell r="H528">
            <v>20131.575000000001</v>
          </cell>
          <cell r="I528">
            <v>20131.575000000001</v>
          </cell>
          <cell r="J528">
            <v>20131.575000000001</v>
          </cell>
          <cell r="K528">
            <v>20131.575000000001</v>
          </cell>
          <cell r="L528">
            <v>20131.575000000001</v>
          </cell>
          <cell r="M528">
            <v>20131.575000000001</v>
          </cell>
          <cell r="N528">
            <v>20131.575000000001</v>
          </cell>
          <cell r="O528">
            <v>20131.575000000001</v>
          </cell>
        </row>
        <row r="529">
          <cell r="A529">
            <v>20131.575000000001</v>
          </cell>
          <cell r="B529">
            <v>20131.575000000001</v>
          </cell>
          <cell r="C529">
            <v>20131.575000000001</v>
          </cell>
          <cell r="D529">
            <v>20131.575000000001</v>
          </cell>
          <cell r="E529">
            <v>20131.575000000001</v>
          </cell>
          <cell r="F529">
            <v>20131.575000000001</v>
          </cell>
          <cell r="G529">
            <v>20131.575000000001</v>
          </cell>
          <cell r="H529">
            <v>20131.575000000001</v>
          </cell>
          <cell r="I529">
            <v>20131.575000000001</v>
          </cell>
          <cell r="J529">
            <v>20131.575000000001</v>
          </cell>
          <cell r="K529">
            <v>20131.575000000001</v>
          </cell>
          <cell r="L529">
            <v>20131.575000000001</v>
          </cell>
          <cell r="M529">
            <v>20131.575000000001</v>
          </cell>
          <cell r="N529">
            <v>20131.575000000001</v>
          </cell>
          <cell r="O529">
            <v>20131.575000000001</v>
          </cell>
        </row>
        <row r="530">
          <cell r="A530">
            <v>20131.575000000001</v>
          </cell>
          <cell r="B530">
            <v>20131.575000000001</v>
          </cell>
          <cell r="C530">
            <v>20131.575000000001</v>
          </cell>
          <cell r="D530">
            <v>20131.575000000001</v>
          </cell>
          <cell r="E530">
            <v>20131.575000000001</v>
          </cell>
          <cell r="F530">
            <v>20131.575000000001</v>
          </cell>
          <cell r="G530">
            <v>20131.575000000001</v>
          </cell>
          <cell r="H530">
            <v>20131.575000000001</v>
          </cell>
          <cell r="I530">
            <v>20131.575000000001</v>
          </cell>
          <cell r="J530">
            <v>20131.575000000001</v>
          </cell>
          <cell r="K530">
            <v>20131.575000000001</v>
          </cell>
          <cell r="L530">
            <v>20131.575000000001</v>
          </cell>
          <cell r="M530">
            <v>20131.575000000001</v>
          </cell>
          <cell r="N530">
            <v>20131.575000000001</v>
          </cell>
          <cell r="O530">
            <v>20131.575000000001</v>
          </cell>
        </row>
        <row r="531">
          <cell r="A531">
            <v>20131.575000000001</v>
          </cell>
          <cell r="B531">
            <v>20131.575000000001</v>
          </cell>
          <cell r="C531">
            <v>20131.575000000001</v>
          </cell>
          <cell r="D531">
            <v>20131.575000000001</v>
          </cell>
          <cell r="E531">
            <v>20131.575000000001</v>
          </cell>
          <cell r="F531">
            <v>20131.575000000001</v>
          </cell>
          <cell r="G531">
            <v>20131.575000000001</v>
          </cell>
          <cell r="H531">
            <v>20131.575000000001</v>
          </cell>
          <cell r="I531">
            <v>20131.575000000001</v>
          </cell>
          <cell r="J531">
            <v>20131.575000000001</v>
          </cell>
          <cell r="K531">
            <v>20131.575000000001</v>
          </cell>
          <cell r="L531">
            <v>20131.575000000001</v>
          </cell>
          <cell r="M531">
            <v>20131.575000000001</v>
          </cell>
          <cell r="N531">
            <v>20131.575000000001</v>
          </cell>
          <cell r="O531">
            <v>20131.575000000001</v>
          </cell>
        </row>
        <row r="532">
          <cell r="A532">
            <v>20131.575000000001</v>
          </cell>
          <cell r="B532">
            <v>20131.575000000001</v>
          </cell>
          <cell r="C532">
            <v>20131.575000000001</v>
          </cell>
          <cell r="D532">
            <v>20131.575000000001</v>
          </cell>
          <cell r="E532">
            <v>20131.575000000001</v>
          </cell>
          <cell r="F532">
            <v>20131.575000000001</v>
          </cell>
          <cell r="G532">
            <v>20131.575000000001</v>
          </cell>
          <cell r="H532">
            <v>20131.575000000001</v>
          </cell>
          <cell r="I532">
            <v>20131.575000000001</v>
          </cell>
          <cell r="J532">
            <v>20131.575000000001</v>
          </cell>
          <cell r="K532">
            <v>20131.575000000001</v>
          </cell>
          <cell r="L532">
            <v>20131.575000000001</v>
          </cell>
          <cell r="M532">
            <v>20131.575000000001</v>
          </cell>
          <cell r="N532">
            <v>20131.575000000001</v>
          </cell>
          <cell r="O532">
            <v>20131.575000000001</v>
          </cell>
        </row>
        <row r="533">
          <cell r="A533">
            <v>20131.575000000001</v>
          </cell>
          <cell r="B533">
            <v>20131.575000000001</v>
          </cell>
          <cell r="C533">
            <v>20131.575000000001</v>
          </cell>
          <cell r="D533">
            <v>20131.575000000001</v>
          </cell>
          <cell r="E533">
            <v>20131.575000000001</v>
          </cell>
          <cell r="F533">
            <v>20131.575000000001</v>
          </cell>
          <cell r="G533">
            <v>20131.575000000001</v>
          </cell>
          <cell r="H533">
            <v>20131.575000000001</v>
          </cell>
          <cell r="I533">
            <v>20131.575000000001</v>
          </cell>
          <cell r="J533">
            <v>20131.575000000001</v>
          </cell>
          <cell r="K533">
            <v>20131.575000000001</v>
          </cell>
          <cell r="L533">
            <v>20131.575000000001</v>
          </cell>
          <cell r="M533">
            <v>20131.575000000001</v>
          </cell>
          <cell r="N533">
            <v>20131.575000000001</v>
          </cell>
          <cell r="O533">
            <v>20131.575000000001</v>
          </cell>
        </row>
        <row r="534">
          <cell r="A534">
            <v>20131.575000000001</v>
          </cell>
          <cell r="B534">
            <v>20131.575000000001</v>
          </cell>
          <cell r="C534">
            <v>20131.575000000001</v>
          </cell>
          <cell r="D534">
            <v>20131.575000000001</v>
          </cell>
          <cell r="E534">
            <v>20131.575000000001</v>
          </cell>
          <cell r="F534">
            <v>20131.575000000001</v>
          </cell>
          <cell r="G534">
            <v>20131.575000000001</v>
          </cell>
          <cell r="H534">
            <v>20131.575000000001</v>
          </cell>
          <cell r="I534">
            <v>20131.575000000001</v>
          </cell>
          <cell r="J534">
            <v>20131.575000000001</v>
          </cell>
          <cell r="K534">
            <v>20131.575000000001</v>
          </cell>
          <cell r="L534">
            <v>20131.575000000001</v>
          </cell>
          <cell r="M534">
            <v>20131.575000000001</v>
          </cell>
          <cell r="N534">
            <v>20131.575000000001</v>
          </cell>
          <cell r="O534">
            <v>20131.575000000001</v>
          </cell>
        </row>
        <row r="535">
          <cell r="A535">
            <v>20131.575000000001</v>
          </cell>
          <cell r="B535">
            <v>20131.575000000001</v>
          </cell>
          <cell r="C535">
            <v>20131.575000000001</v>
          </cell>
          <cell r="D535">
            <v>20131.575000000001</v>
          </cell>
          <cell r="E535">
            <v>20131.575000000001</v>
          </cell>
          <cell r="F535">
            <v>20131.575000000001</v>
          </cell>
          <cell r="G535">
            <v>20131.575000000001</v>
          </cell>
          <cell r="H535">
            <v>20131.575000000001</v>
          </cell>
          <cell r="I535">
            <v>20131.575000000001</v>
          </cell>
          <cell r="J535">
            <v>20131.575000000001</v>
          </cell>
          <cell r="K535">
            <v>20131.575000000001</v>
          </cell>
          <cell r="L535">
            <v>20131.575000000001</v>
          </cell>
          <cell r="M535">
            <v>20131.575000000001</v>
          </cell>
          <cell r="N535">
            <v>20131.575000000001</v>
          </cell>
          <cell r="O535">
            <v>20131.575000000001</v>
          </cell>
        </row>
        <row r="536">
          <cell r="A536">
            <v>20131.575000000001</v>
          </cell>
          <cell r="B536">
            <v>20131.575000000001</v>
          </cell>
          <cell r="C536">
            <v>20131.575000000001</v>
          </cell>
          <cell r="D536">
            <v>20131.575000000001</v>
          </cell>
          <cell r="E536">
            <v>20131.575000000001</v>
          </cell>
          <cell r="F536">
            <v>20131.575000000001</v>
          </cell>
          <cell r="G536">
            <v>20131.575000000001</v>
          </cell>
          <cell r="H536">
            <v>20131.575000000001</v>
          </cell>
          <cell r="I536">
            <v>20131.575000000001</v>
          </cell>
          <cell r="J536">
            <v>20131.575000000001</v>
          </cell>
          <cell r="K536">
            <v>20131.575000000001</v>
          </cell>
          <cell r="L536">
            <v>20131.575000000001</v>
          </cell>
          <cell r="M536">
            <v>20131.575000000001</v>
          </cell>
          <cell r="N536">
            <v>20131.575000000001</v>
          </cell>
          <cell r="O536">
            <v>20131.575000000001</v>
          </cell>
        </row>
        <row r="537">
          <cell r="A537">
            <v>20131.575000000001</v>
          </cell>
          <cell r="B537">
            <v>20131.575000000001</v>
          </cell>
          <cell r="C537">
            <v>20131.575000000001</v>
          </cell>
          <cell r="D537">
            <v>20131.575000000001</v>
          </cell>
          <cell r="E537">
            <v>20131.575000000001</v>
          </cell>
          <cell r="F537">
            <v>20131.575000000001</v>
          </cell>
          <cell r="G537">
            <v>20131.575000000001</v>
          </cell>
          <cell r="H537">
            <v>20131.575000000001</v>
          </cell>
          <cell r="I537">
            <v>20131.575000000001</v>
          </cell>
          <cell r="J537">
            <v>20131.575000000001</v>
          </cell>
          <cell r="K537">
            <v>20131.575000000001</v>
          </cell>
          <cell r="L537">
            <v>20131.575000000001</v>
          </cell>
          <cell r="M537">
            <v>20131.575000000001</v>
          </cell>
          <cell r="N537">
            <v>20131.575000000001</v>
          </cell>
          <cell r="O537">
            <v>20131.575000000001</v>
          </cell>
        </row>
        <row r="538">
          <cell r="A538">
            <v>20131.575000000001</v>
          </cell>
          <cell r="B538">
            <v>20131.575000000001</v>
          </cell>
          <cell r="C538">
            <v>20131.575000000001</v>
          </cell>
          <cell r="D538">
            <v>20131.575000000001</v>
          </cell>
          <cell r="E538">
            <v>20131.575000000001</v>
          </cell>
          <cell r="F538">
            <v>20131.575000000001</v>
          </cell>
          <cell r="G538">
            <v>20131.575000000001</v>
          </cell>
          <cell r="H538">
            <v>20131.575000000001</v>
          </cell>
          <cell r="I538">
            <v>20131.575000000001</v>
          </cell>
          <cell r="J538">
            <v>20131.575000000001</v>
          </cell>
          <cell r="K538">
            <v>20131.575000000001</v>
          </cell>
          <cell r="L538">
            <v>20131.575000000001</v>
          </cell>
          <cell r="M538">
            <v>20131.575000000001</v>
          </cell>
          <cell r="N538">
            <v>20131.575000000001</v>
          </cell>
          <cell r="O538">
            <v>20131.575000000001</v>
          </cell>
        </row>
        <row r="539">
          <cell r="A539">
            <v>20131.575000000001</v>
          </cell>
          <cell r="B539">
            <v>20131.575000000001</v>
          </cell>
          <cell r="C539">
            <v>20131.575000000001</v>
          </cell>
          <cell r="D539">
            <v>20131.575000000001</v>
          </cell>
          <cell r="E539">
            <v>20131.575000000001</v>
          </cell>
          <cell r="F539">
            <v>20131.575000000001</v>
          </cell>
          <cell r="G539">
            <v>20131.575000000001</v>
          </cell>
          <cell r="H539">
            <v>20131.575000000001</v>
          </cell>
          <cell r="I539">
            <v>20131.575000000001</v>
          </cell>
          <cell r="J539">
            <v>20131.575000000001</v>
          </cell>
          <cell r="K539">
            <v>20131.575000000001</v>
          </cell>
          <cell r="L539">
            <v>20131.575000000001</v>
          </cell>
          <cell r="M539">
            <v>20131.575000000001</v>
          </cell>
          <cell r="N539">
            <v>20131.575000000001</v>
          </cell>
          <cell r="O539">
            <v>20131.575000000001</v>
          </cell>
        </row>
        <row r="540">
          <cell r="A540">
            <v>20131.575000000001</v>
          </cell>
          <cell r="B540">
            <v>20131.575000000001</v>
          </cell>
          <cell r="C540">
            <v>20131.575000000001</v>
          </cell>
          <cell r="D540">
            <v>20131.575000000001</v>
          </cell>
          <cell r="E540">
            <v>20131.575000000001</v>
          </cell>
          <cell r="F540">
            <v>20131.575000000001</v>
          </cell>
          <cell r="G540">
            <v>20131.575000000001</v>
          </cell>
          <cell r="H540">
            <v>20131.575000000001</v>
          </cell>
          <cell r="I540">
            <v>20131.575000000001</v>
          </cell>
          <cell r="J540">
            <v>20131.575000000001</v>
          </cell>
          <cell r="K540">
            <v>20131.575000000001</v>
          </cell>
          <cell r="L540">
            <v>20131.575000000001</v>
          </cell>
          <cell r="M540">
            <v>20131.575000000001</v>
          </cell>
          <cell r="N540">
            <v>20131.575000000001</v>
          </cell>
          <cell r="O540">
            <v>20131.575000000001</v>
          </cell>
        </row>
        <row r="541">
          <cell r="A541">
            <v>20131.575000000001</v>
          </cell>
          <cell r="B541">
            <v>20131.575000000001</v>
          </cell>
          <cell r="C541">
            <v>20131.575000000001</v>
          </cell>
          <cell r="D541">
            <v>20131.575000000001</v>
          </cell>
          <cell r="E541">
            <v>20131.575000000001</v>
          </cell>
          <cell r="F541">
            <v>20131.575000000001</v>
          </cell>
          <cell r="G541">
            <v>20131.575000000001</v>
          </cell>
          <cell r="H541">
            <v>20131.575000000001</v>
          </cell>
          <cell r="I541">
            <v>20131.575000000001</v>
          </cell>
          <cell r="J541">
            <v>20131.575000000001</v>
          </cell>
          <cell r="K541">
            <v>20131.575000000001</v>
          </cell>
          <cell r="L541">
            <v>20131.575000000001</v>
          </cell>
          <cell r="M541">
            <v>20131.575000000001</v>
          </cell>
          <cell r="N541">
            <v>20131.575000000001</v>
          </cell>
          <cell r="O541">
            <v>20131.575000000001</v>
          </cell>
        </row>
        <row r="542">
          <cell r="A542">
            <v>20131.575000000001</v>
          </cell>
          <cell r="B542">
            <v>20131.575000000001</v>
          </cell>
          <cell r="C542">
            <v>20131.575000000001</v>
          </cell>
          <cell r="D542">
            <v>20131.575000000001</v>
          </cell>
          <cell r="E542">
            <v>20131.575000000001</v>
          </cell>
          <cell r="F542">
            <v>20131.575000000001</v>
          </cell>
          <cell r="G542">
            <v>20131.575000000001</v>
          </cell>
          <cell r="H542">
            <v>20131.575000000001</v>
          </cell>
          <cell r="I542">
            <v>20131.575000000001</v>
          </cell>
          <cell r="J542">
            <v>20131.575000000001</v>
          </cell>
          <cell r="K542">
            <v>20131.575000000001</v>
          </cell>
          <cell r="L542">
            <v>20131.575000000001</v>
          </cell>
          <cell r="M542">
            <v>20131.575000000001</v>
          </cell>
          <cell r="N542">
            <v>20131.575000000001</v>
          </cell>
          <cell r="O542">
            <v>20131.575000000001</v>
          </cell>
        </row>
        <row r="543">
          <cell r="A543">
            <v>20131.575000000001</v>
          </cell>
          <cell r="B543">
            <v>20131.575000000001</v>
          </cell>
          <cell r="C543">
            <v>20131.575000000001</v>
          </cell>
          <cell r="D543">
            <v>20131.575000000001</v>
          </cell>
          <cell r="E543">
            <v>20131.575000000001</v>
          </cell>
          <cell r="F543">
            <v>20131.575000000001</v>
          </cell>
          <cell r="G543">
            <v>20131.575000000001</v>
          </cell>
          <cell r="H543">
            <v>20131.575000000001</v>
          </cell>
          <cell r="I543">
            <v>20131.575000000001</v>
          </cell>
          <cell r="J543">
            <v>20131.575000000001</v>
          </cell>
          <cell r="K543">
            <v>20131.575000000001</v>
          </cell>
          <cell r="L543">
            <v>20131.575000000001</v>
          </cell>
          <cell r="M543">
            <v>20131.575000000001</v>
          </cell>
          <cell r="N543">
            <v>20131.575000000001</v>
          </cell>
          <cell r="O543">
            <v>20131.575000000001</v>
          </cell>
        </row>
        <row r="544">
          <cell r="A544">
            <v>20131.575000000001</v>
          </cell>
          <cell r="B544">
            <v>20131.575000000001</v>
          </cell>
          <cell r="C544">
            <v>20131.575000000001</v>
          </cell>
          <cell r="D544">
            <v>20131.575000000001</v>
          </cell>
          <cell r="E544">
            <v>20131.575000000001</v>
          </cell>
          <cell r="F544">
            <v>20131.575000000001</v>
          </cell>
          <cell r="G544">
            <v>20131.575000000001</v>
          </cell>
          <cell r="H544">
            <v>20131.575000000001</v>
          </cell>
          <cell r="I544">
            <v>20131.575000000001</v>
          </cell>
          <cell r="J544">
            <v>20131.575000000001</v>
          </cell>
          <cell r="K544">
            <v>20131.575000000001</v>
          </cell>
          <cell r="L544">
            <v>20131.575000000001</v>
          </cell>
          <cell r="M544">
            <v>20131.575000000001</v>
          </cell>
          <cell r="N544">
            <v>20131.575000000001</v>
          </cell>
          <cell r="O544">
            <v>20131.575000000001</v>
          </cell>
        </row>
        <row r="545">
          <cell r="A545">
            <v>20131.575000000001</v>
          </cell>
          <cell r="B545">
            <v>20131.575000000001</v>
          </cell>
          <cell r="C545">
            <v>20131.575000000001</v>
          </cell>
          <cell r="D545">
            <v>20131.575000000001</v>
          </cell>
          <cell r="E545">
            <v>20131.575000000001</v>
          </cell>
          <cell r="F545">
            <v>20131.575000000001</v>
          </cell>
          <cell r="G545">
            <v>20131.575000000001</v>
          </cell>
          <cell r="H545">
            <v>20131.575000000001</v>
          </cell>
          <cell r="I545">
            <v>20131.575000000001</v>
          </cell>
          <cell r="J545">
            <v>20131.575000000001</v>
          </cell>
          <cell r="K545">
            <v>20131.575000000001</v>
          </cell>
          <cell r="L545">
            <v>20131.575000000001</v>
          </cell>
          <cell r="M545">
            <v>20131.575000000001</v>
          </cell>
          <cell r="N545">
            <v>20131.575000000001</v>
          </cell>
          <cell r="O545">
            <v>20131.575000000001</v>
          </cell>
        </row>
        <row r="546">
          <cell r="A546">
            <v>20131.575000000001</v>
          </cell>
          <cell r="B546">
            <v>20131.575000000001</v>
          </cell>
          <cell r="C546">
            <v>20131.575000000001</v>
          </cell>
          <cell r="D546">
            <v>20131.575000000001</v>
          </cell>
          <cell r="E546">
            <v>20131.575000000001</v>
          </cell>
          <cell r="F546">
            <v>20131.575000000001</v>
          </cell>
          <cell r="G546">
            <v>20131.575000000001</v>
          </cell>
          <cell r="H546">
            <v>20131.575000000001</v>
          </cell>
          <cell r="I546">
            <v>20131.575000000001</v>
          </cell>
          <cell r="J546">
            <v>20131.575000000001</v>
          </cell>
          <cell r="K546">
            <v>20131.575000000001</v>
          </cell>
          <cell r="L546">
            <v>20131.575000000001</v>
          </cell>
          <cell r="M546">
            <v>20131.575000000001</v>
          </cell>
          <cell r="N546">
            <v>20131.575000000001</v>
          </cell>
          <cell r="O546">
            <v>20131.575000000001</v>
          </cell>
        </row>
        <row r="547">
          <cell r="A547">
            <v>20131.575000000001</v>
          </cell>
          <cell r="B547">
            <v>20131.575000000001</v>
          </cell>
          <cell r="C547">
            <v>20131.575000000001</v>
          </cell>
          <cell r="D547">
            <v>20131.575000000001</v>
          </cell>
          <cell r="E547">
            <v>20131.575000000001</v>
          </cell>
          <cell r="F547">
            <v>20131.575000000001</v>
          </cell>
          <cell r="G547">
            <v>20131.575000000001</v>
          </cell>
          <cell r="H547">
            <v>20131.575000000001</v>
          </cell>
          <cell r="I547">
            <v>20131.575000000001</v>
          </cell>
          <cell r="J547">
            <v>20131.575000000001</v>
          </cell>
          <cell r="K547">
            <v>20131.575000000001</v>
          </cell>
          <cell r="L547">
            <v>20131.575000000001</v>
          </cell>
          <cell r="M547">
            <v>20131.575000000001</v>
          </cell>
          <cell r="N547">
            <v>20131.575000000001</v>
          </cell>
          <cell r="O547">
            <v>20131.575000000001</v>
          </cell>
        </row>
        <row r="548">
          <cell r="A548">
            <v>20131.575000000001</v>
          </cell>
          <cell r="B548">
            <v>20131.575000000001</v>
          </cell>
          <cell r="C548">
            <v>20131.575000000001</v>
          </cell>
          <cell r="D548">
            <v>20131.575000000001</v>
          </cell>
          <cell r="E548">
            <v>20131.575000000001</v>
          </cell>
          <cell r="F548">
            <v>20131.575000000001</v>
          </cell>
          <cell r="G548">
            <v>20131.575000000001</v>
          </cell>
          <cell r="H548">
            <v>20131.575000000001</v>
          </cell>
          <cell r="I548">
            <v>20131.575000000001</v>
          </cell>
          <cell r="J548">
            <v>20131.575000000001</v>
          </cell>
          <cell r="K548">
            <v>20131.575000000001</v>
          </cell>
          <cell r="L548">
            <v>20131.575000000001</v>
          </cell>
          <cell r="M548">
            <v>20131.575000000001</v>
          </cell>
          <cell r="N548">
            <v>20131.575000000001</v>
          </cell>
          <cell r="O548">
            <v>20131.575000000001</v>
          </cell>
        </row>
        <row r="549">
          <cell r="A549">
            <v>20131.575000000001</v>
          </cell>
          <cell r="B549">
            <v>20131.575000000001</v>
          </cell>
          <cell r="C549">
            <v>20131.575000000001</v>
          </cell>
          <cell r="D549">
            <v>20131.575000000001</v>
          </cell>
          <cell r="E549">
            <v>20131.575000000001</v>
          </cell>
          <cell r="F549">
            <v>20131.575000000001</v>
          </cell>
          <cell r="G549">
            <v>20131.575000000001</v>
          </cell>
          <cell r="H549">
            <v>20131.575000000001</v>
          </cell>
          <cell r="I549">
            <v>20131.575000000001</v>
          </cell>
          <cell r="J549">
            <v>20131.575000000001</v>
          </cell>
          <cell r="K549">
            <v>20131.575000000001</v>
          </cell>
          <cell r="L549">
            <v>20131.575000000001</v>
          </cell>
          <cell r="M549">
            <v>20131.575000000001</v>
          </cell>
          <cell r="N549">
            <v>20131.575000000001</v>
          </cell>
          <cell r="O549">
            <v>20131.575000000001</v>
          </cell>
        </row>
        <row r="550">
          <cell r="A550">
            <v>20131.575000000001</v>
          </cell>
          <cell r="B550">
            <v>20131.575000000001</v>
          </cell>
          <cell r="C550">
            <v>20131.575000000001</v>
          </cell>
          <cell r="D550">
            <v>20131.575000000001</v>
          </cell>
          <cell r="E550">
            <v>20131.575000000001</v>
          </cell>
          <cell r="F550">
            <v>20131.575000000001</v>
          </cell>
          <cell r="G550">
            <v>20131.575000000001</v>
          </cell>
          <cell r="H550">
            <v>20131.575000000001</v>
          </cell>
          <cell r="I550">
            <v>20131.575000000001</v>
          </cell>
          <cell r="J550">
            <v>20131.575000000001</v>
          </cell>
          <cell r="K550">
            <v>20131.575000000001</v>
          </cell>
          <cell r="L550">
            <v>20131.575000000001</v>
          </cell>
          <cell r="M550">
            <v>20131.575000000001</v>
          </cell>
          <cell r="N550">
            <v>20131.575000000001</v>
          </cell>
          <cell r="O550">
            <v>20131.575000000001</v>
          </cell>
        </row>
        <row r="551">
          <cell r="A551">
            <v>20131.575000000001</v>
          </cell>
          <cell r="B551">
            <v>20131.575000000001</v>
          </cell>
          <cell r="C551">
            <v>20131.575000000001</v>
          </cell>
          <cell r="D551">
            <v>20131.575000000001</v>
          </cell>
          <cell r="E551">
            <v>20131.575000000001</v>
          </cell>
          <cell r="F551">
            <v>20131.575000000001</v>
          </cell>
          <cell r="G551">
            <v>20131.575000000001</v>
          </cell>
          <cell r="H551">
            <v>20131.575000000001</v>
          </cell>
          <cell r="I551">
            <v>20131.575000000001</v>
          </cell>
          <cell r="J551">
            <v>20131.575000000001</v>
          </cell>
          <cell r="K551">
            <v>20131.575000000001</v>
          </cell>
          <cell r="L551">
            <v>20131.575000000001</v>
          </cell>
          <cell r="M551">
            <v>20131.575000000001</v>
          </cell>
          <cell r="N551">
            <v>20131.575000000001</v>
          </cell>
          <cell r="O551">
            <v>20131.575000000001</v>
          </cell>
        </row>
        <row r="552">
          <cell r="A552">
            <v>20131.575000000001</v>
          </cell>
          <cell r="B552">
            <v>20131.575000000001</v>
          </cell>
          <cell r="C552">
            <v>20131.575000000001</v>
          </cell>
          <cell r="D552">
            <v>20131.575000000001</v>
          </cell>
          <cell r="E552">
            <v>20131.575000000001</v>
          </cell>
          <cell r="F552">
            <v>20131.575000000001</v>
          </cell>
          <cell r="G552">
            <v>20131.575000000001</v>
          </cell>
          <cell r="H552">
            <v>20131.575000000001</v>
          </cell>
          <cell r="I552">
            <v>20131.575000000001</v>
          </cell>
          <cell r="J552">
            <v>20131.575000000001</v>
          </cell>
          <cell r="K552">
            <v>20131.575000000001</v>
          </cell>
          <cell r="L552">
            <v>20131.575000000001</v>
          </cell>
          <cell r="M552">
            <v>20131.575000000001</v>
          </cell>
          <cell r="N552">
            <v>20131.575000000001</v>
          </cell>
          <cell r="O552">
            <v>20131.575000000001</v>
          </cell>
        </row>
        <row r="553">
          <cell r="A553">
            <v>20131.575000000001</v>
          </cell>
          <cell r="B553">
            <v>20131.575000000001</v>
          </cell>
          <cell r="C553">
            <v>20131.575000000001</v>
          </cell>
          <cell r="D553">
            <v>20131.575000000001</v>
          </cell>
          <cell r="E553">
            <v>20131.575000000001</v>
          </cell>
          <cell r="F553">
            <v>20131.575000000001</v>
          </cell>
          <cell r="G553">
            <v>20131.575000000001</v>
          </cell>
          <cell r="H553">
            <v>20131.575000000001</v>
          </cell>
          <cell r="I553">
            <v>20131.575000000001</v>
          </cell>
          <cell r="J553">
            <v>20131.575000000001</v>
          </cell>
          <cell r="K553">
            <v>20131.575000000001</v>
          </cell>
          <cell r="L553">
            <v>20131.575000000001</v>
          </cell>
          <cell r="M553">
            <v>20131.575000000001</v>
          </cell>
          <cell r="N553">
            <v>20131.575000000001</v>
          </cell>
          <cell r="O553">
            <v>20131.575000000001</v>
          </cell>
        </row>
        <row r="554">
          <cell r="A554">
            <v>20131.575000000001</v>
          </cell>
          <cell r="B554">
            <v>20131.575000000001</v>
          </cell>
          <cell r="C554">
            <v>20131.575000000001</v>
          </cell>
          <cell r="D554">
            <v>20131.575000000001</v>
          </cell>
          <cell r="E554">
            <v>20131.575000000001</v>
          </cell>
          <cell r="F554">
            <v>20131.575000000001</v>
          </cell>
          <cell r="G554">
            <v>20131.575000000001</v>
          </cell>
          <cell r="H554">
            <v>20131.575000000001</v>
          </cell>
          <cell r="I554">
            <v>20131.575000000001</v>
          </cell>
          <cell r="J554">
            <v>20131.575000000001</v>
          </cell>
          <cell r="K554">
            <v>20131.575000000001</v>
          </cell>
          <cell r="L554">
            <v>20131.575000000001</v>
          </cell>
          <cell r="M554">
            <v>20131.575000000001</v>
          </cell>
          <cell r="N554">
            <v>20131.575000000001</v>
          </cell>
          <cell r="O554">
            <v>20131.575000000001</v>
          </cell>
        </row>
        <row r="555">
          <cell r="A555">
            <v>20131.575000000001</v>
          </cell>
          <cell r="B555">
            <v>20131.575000000001</v>
          </cell>
          <cell r="C555">
            <v>20131.575000000001</v>
          </cell>
          <cell r="D555">
            <v>20131.575000000001</v>
          </cell>
          <cell r="E555">
            <v>20131.575000000001</v>
          </cell>
          <cell r="F555">
            <v>20131.575000000001</v>
          </cell>
          <cell r="G555">
            <v>20131.575000000001</v>
          </cell>
          <cell r="H555">
            <v>20131.575000000001</v>
          </cell>
          <cell r="I555">
            <v>20131.575000000001</v>
          </cell>
          <cell r="J555">
            <v>20131.575000000001</v>
          </cell>
          <cell r="K555">
            <v>20131.575000000001</v>
          </cell>
          <cell r="L555">
            <v>20131.575000000001</v>
          </cell>
          <cell r="M555">
            <v>20131.575000000001</v>
          </cell>
          <cell r="N555">
            <v>20131.575000000001</v>
          </cell>
          <cell r="O555">
            <v>20131.575000000001</v>
          </cell>
        </row>
        <row r="556">
          <cell r="A556">
            <v>20131.575000000001</v>
          </cell>
          <cell r="B556">
            <v>20131.575000000001</v>
          </cell>
          <cell r="C556">
            <v>20131.575000000001</v>
          </cell>
          <cell r="D556">
            <v>20131.575000000001</v>
          </cell>
          <cell r="E556">
            <v>20131.575000000001</v>
          </cell>
          <cell r="F556">
            <v>20131.575000000001</v>
          </cell>
          <cell r="G556">
            <v>20131.575000000001</v>
          </cell>
          <cell r="H556">
            <v>20131.575000000001</v>
          </cell>
          <cell r="I556">
            <v>20131.575000000001</v>
          </cell>
          <cell r="J556">
            <v>20131.575000000001</v>
          </cell>
          <cell r="K556">
            <v>20131.575000000001</v>
          </cell>
          <cell r="L556">
            <v>20131.575000000001</v>
          </cell>
          <cell r="M556">
            <v>20131.575000000001</v>
          </cell>
          <cell r="N556">
            <v>20131.575000000001</v>
          </cell>
          <cell r="O556">
            <v>20131.575000000001</v>
          </cell>
        </row>
        <row r="557">
          <cell r="A557">
            <v>20131.575000000001</v>
          </cell>
          <cell r="B557">
            <v>20131.575000000001</v>
          </cell>
          <cell r="C557">
            <v>20131.575000000001</v>
          </cell>
          <cell r="D557">
            <v>20131.575000000001</v>
          </cell>
          <cell r="E557">
            <v>20131.575000000001</v>
          </cell>
          <cell r="F557">
            <v>20131.575000000001</v>
          </cell>
          <cell r="G557">
            <v>20131.575000000001</v>
          </cell>
          <cell r="H557">
            <v>20131.575000000001</v>
          </cell>
          <cell r="I557">
            <v>20131.575000000001</v>
          </cell>
          <cell r="J557">
            <v>20131.575000000001</v>
          </cell>
          <cell r="K557">
            <v>20131.575000000001</v>
          </cell>
          <cell r="L557">
            <v>20131.575000000001</v>
          </cell>
          <cell r="M557">
            <v>20131.575000000001</v>
          </cell>
          <cell r="N557">
            <v>20131.575000000001</v>
          </cell>
          <cell r="O557">
            <v>20131.575000000001</v>
          </cell>
        </row>
        <row r="558">
          <cell r="A558">
            <v>20131.575000000001</v>
          </cell>
          <cell r="B558">
            <v>20131.575000000001</v>
          </cell>
          <cell r="C558">
            <v>20131.575000000001</v>
          </cell>
          <cell r="D558">
            <v>20131.575000000001</v>
          </cell>
          <cell r="E558">
            <v>20131.575000000001</v>
          </cell>
          <cell r="F558">
            <v>20131.575000000001</v>
          </cell>
          <cell r="G558">
            <v>20131.575000000001</v>
          </cell>
          <cell r="H558">
            <v>20131.575000000001</v>
          </cell>
          <cell r="I558">
            <v>20131.575000000001</v>
          </cell>
          <cell r="J558">
            <v>20131.575000000001</v>
          </cell>
          <cell r="K558">
            <v>20131.575000000001</v>
          </cell>
          <cell r="L558">
            <v>20131.575000000001</v>
          </cell>
          <cell r="M558">
            <v>20131.575000000001</v>
          </cell>
          <cell r="N558">
            <v>20131.575000000001</v>
          </cell>
          <cell r="O558">
            <v>20131.575000000001</v>
          </cell>
        </row>
        <row r="559">
          <cell r="A559">
            <v>20131.575000000001</v>
          </cell>
          <cell r="B559">
            <v>20131.575000000001</v>
          </cell>
          <cell r="C559">
            <v>20131.575000000001</v>
          </cell>
          <cell r="D559">
            <v>20131.575000000001</v>
          </cell>
          <cell r="E559">
            <v>20131.575000000001</v>
          </cell>
          <cell r="F559">
            <v>20131.575000000001</v>
          </cell>
          <cell r="G559">
            <v>20131.575000000001</v>
          </cell>
          <cell r="H559">
            <v>20131.575000000001</v>
          </cell>
          <cell r="I559">
            <v>20131.575000000001</v>
          </cell>
          <cell r="J559">
            <v>20131.575000000001</v>
          </cell>
          <cell r="K559">
            <v>20131.575000000001</v>
          </cell>
          <cell r="L559">
            <v>20131.575000000001</v>
          </cell>
          <cell r="M559">
            <v>20131.575000000001</v>
          </cell>
          <cell r="N559">
            <v>20131.575000000001</v>
          </cell>
          <cell r="O559">
            <v>20131.575000000001</v>
          </cell>
        </row>
        <row r="560">
          <cell r="A560">
            <v>20131.575000000001</v>
          </cell>
          <cell r="B560">
            <v>20131.575000000001</v>
          </cell>
          <cell r="C560">
            <v>20131.575000000001</v>
          </cell>
          <cell r="D560">
            <v>20131.575000000001</v>
          </cell>
          <cell r="E560">
            <v>20131.575000000001</v>
          </cell>
          <cell r="F560">
            <v>20131.575000000001</v>
          </cell>
          <cell r="G560">
            <v>20131.575000000001</v>
          </cell>
          <cell r="H560">
            <v>20131.575000000001</v>
          </cell>
          <cell r="I560">
            <v>20131.575000000001</v>
          </cell>
          <cell r="J560">
            <v>20131.575000000001</v>
          </cell>
          <cell r="K560">
            <v>20131.575000000001</v>
          </cell>
          <cell r="L560">
            <v>20131.575000000001</v>
          </cell>
          <cell r="M560">
            <v>20131.575000000001</v>
          </cell>
          <cell r="N560">
            <v>20131.575000000001</v>
          </cell>
          <cell r="O560">
            <v>20131.575000000001</v>
          </cell>
        </row>
        <row r="561">
          <cell r="A561">
            <v>20131.575000000001</v>
          </cell>
          <cell r="B561">
            <v>20131.575000000001</v>
          </cell>
          <cell r="C561">
            <v>20131.575000000001</v>
          </cell>
          <cell r="D561">
            <v>20131.575000000001</v>
          </cell>
          <cell r="E561">
            <v>20131.575000000001</v>
          </cell>
          <cell r="F561">
            <v>20131.575000000001</v>
          </cell>
          <cell r="G561">
            <v>20131.575000000001</v>
          </cell>
          <cell r="H561">
            <v>20131.575000000001</v>
          </cell>
          <cell r="I561">
            <v>20131.575000000001</v>
          </cell>
          <cell r="J561">
            <v>20131.575000000001</v>
          </cell>
          <cell r="K561">
            <v>20131.575000000001</v>
          </cell>
          <cell r="L561">
            <v>20131.575000000001</v>
          </cell>
          <cell r="M561">
            <v>20131.575000000001</v>
          </cell>
          <cell r="N561">
            <v>20131.575000000001</v>
          </cell>
          <cell r="O561">
            <v>20131.575000000001</v>
          </cell>
        </row>
        <row r="562">
          <cell r="A562">
            <v>20131.575000000001</v>
          </cell>
          <cell r="B562">
            <v>20131.575000000001</v>
          </cell>
          <cell r="C562">
            <v>20131.575000000001</v>
          </cell>
          <cell r="D562">
            <v>20131.575000000001</v>
          </cell>
          <cell r="E562">
            <v>20131.575000000001</v>
          </cell>
          <cell r="F562">
            <v>20131.575000000001</v>
          </cell>
          <cell r="G562">
            <v>20131.575000000001</v>
          </cell>
          <cell r="H562">
            <v>20131.575000000001</v>
          </cell>
          <cell r="I562">
            <v>20131.575000000001</v>
          </cell>
          <cell r="J562">
            <v>20131.575000000001</v>
          </cell>
          <cell r="K562">
            <v>20131.575000000001</v>
          </cell>
          <cell r="L562">
            <v>20131.575000000001</v>
          </cell>
          <cell r="M562">
            <v>20131.575000000001</v>
          </cell>
          <cell r="N562">
            <v>20131.575000000001</v>
          </cell>
          <cell r="O562">
            <v>20131.575000000001</v>
          </cell>
        </row>
        <row r="563">
          <cell r="A563">
            <v>20131.575000000001</v>
          </cell>
          <cell r="B563">
            <v>20131.575000000001</v>
          </cell>
          <cell r="C563">
            <v>20131.575000000001</v>
          </cell>
          <cell r="D563">
            <v>20131.575000000001</v>
          </cell>
          <cell r="E563">
            <v>20131.575000000001</v>
          </cell>
          <cell r="F563">
            <v>20131.575000000001</v>
          </cell>
          <cell r="G563">
            <v>20131.575000000001</v>
          </cell>
          <cell r="H563">
            <v>20131.575000000001</v>
          </cell>
          <cell r="I563">
            <v>20131.575000000001</v>
          </cell>
          <cell r="J563">
            <v>20131.575000000001</v>
          </cell>
          <cell r="K563">
            <v>20131.575000000001</v>
          </cell>
          <cell r="L563">
            <v>20131.575000000001</v>
          </cell>
          <cell r="M563">
            <v>20131.575000000001</v>
          </cell>
          <cell r="N563">
            <v>20131.575000000001</v>
          </cell>
          <cell r="O563">
            <v>20131.575000000001</v>
          </cell>
        </row>
        <row r="564">
          <cell r="A564">
            <v>20131.575000000001</v>
          </cell>
          <cell r="B564">
            <v>20131.575000000001</v>
          </cell>
          <cell r="C564">
            <v>20131.575000000001</v>
          </cell>
          <cell r="D564">
            <v>20131.575000000001</v>
          </cell>
          <cell r="E564">
            <v>20131.575000000001</v>
          </cell>
          <cell r="F564">
            <v>20131.575000000001</v>
          </cell>
          <cell r="G564">
            <v>20131.575000000001</v>
          </cell>
          <cell r="H564">
            <v>20131.575000000001</v>
          </cell>
          <cell r="I564">
            <v>20131.575000000001</v>
          </cell>
          <cell r="J564">
            <v>20131.575000000001</v>
          </cell>
          <cell r="K564">
            <v>20131.575000000001</v>
          </cell>
          <cell r="L564">
            <v>20131.575000000001</v>
          </cell>
          <cell r="M564">
            <v>20131.575000000001</v>
          </cell>
          <cell r="N564">
            <v>20131.575000000001</v>
          </cell>
          <cell r="O564">
            <v>20131.575000000001</v>
          </cell>
        </row>
        <row r="565">
          <cell r="A565">
            <v>20131.575000000001</v>
          </cell>
          <cell r="B565">
            <v>20131.575000000001</v>
          </cell>
          <cell r="C565">
            <v>20131.575000000001</v>
          </cell>
          <cell r="D565">
            <v>20131.575000000001</v>
          </cell>
          <cell r="E565">
            <v>20131.575000000001</v>
          </cell>
          <cell r="F565">
            <v>20131.575000000001</v>
          </cell>
          <cell r="G565">
            <v>20131.575000000001</v>
          </cell>
          <cell r="H565">
            <v>20131.575000000001</v>
          </cell>
          <cell r="I565">
            <v>20131.575000000001</v>
          </cell>
          <cell r="J565">
            <v>20131.575000000001</v>
          </cell>
          <cell r="K565">
            <v>20131.575000000001</v>
          </cell>
          <cell r="L565">
            <v>20131.575000000001</v>
          </cell>
          <cell r="M565">
            <v>20131.575000000001</v>
          </cell>
          <cell r="N565">
            <v>20131.575000000001</v>
          </cell>
          <cell r="O565">
            <v>20131.575000000001</v>
          </cell>
        </row>
        <row r="566">
          <cell r="A566">
            <v>20131.575000000001</v>
          </cell>
          <cell r="B566">
            <v>20131.575000000001</v>
          </cell>
          <cell r="C566">
            <v>20131.575000000001</v>
          </cell>
          <cell r="D566">
            <v>20131.575000000001</v>
          </cell>
          <cell r="E566">
            <v>20131.575000000001</v>
          </cell>
          <cell r="F566">
            <v>20131.575000000001</v>
          </cell>
          <cell r="G566">
            <v>20131.575000000001</v>
          </cell>
          <cell r="H566">
            <v>20131.575000000001</v>
          </cell>
          <cell r="I566">
            <v>20131.575000000001</v>
          </cell>
          <cell r="J566">
            <v>20131.575000000001</v>
          </cell>
          <cell r="K566">
            <v>20131.575000000001</v>
          </cell>
          <cell r="L566">
            <v>20131.575000000001</v>
          </cell>
          <cell r="M566">
            <v>20131.575000000001</v>
          </cell>
          <cell r="N566">
            <v>20131.575000000001</v>
          </cell>
          <cell r="O566">
            <v>20131.575000000001</v>
          </cell>
        </row>
        <row r="567">
          <cell r="A567">
            <v>20131.575000000001</v>
          </cell>
          <cell r="B567">
            <v>20131.575000000001</v>
          </cell>
          <cell r="C567">
            <v>20131.575000000001</v>
          </cell>
          <cell r="D567">
            <v>20131.575000000001</v>
          </cell>
          <cell r="E567">
            <v>20131.575000000001</v>
          </cell>
          <cell r="F567">
            <v>20131.575000000001</v>
          </cell>
          <cell r="G567">
            <v>20131.575000000001</v>
          </cell>
          <cell r="H567">
            <v>20131.575000000001</v>
          </cell>
          <cell r="I567">
            <v>20131.575000000001</v>
          </cell>
          <cell r="J567">
            <v>20131.575000000001</v>
          </cell>
          <cell r="K567">
            <v>20131.575000000001</v>
          </cell>
          <cell r="L567">
            <v>20131.575000000001</v>
          </cell>
          <cell r="M567">
            <v>20131.575000000001</v>
          </cell>
          <cell r="N567">
            <v>20131.575000000001</v>
          </cell>
          <cell r="O567">
            <v>20131.575000000001</v>
          </cell>
        </row>
        <row r="568">
          <cell r="A568">
            <v>20131.575000000001</v>
          </cell>
          <cell r="B568">
            <v>20131.575000000001</v>
          </cell>
          <cell r="C568">
            <v>20131.575000000001</v>
          </cell>
          <cell r="D568">
            <v>20131.575000000001</v>
          </cell>
          <cell r="E568">
            <v>20131.575000000001</v>
          </cell>
          <cell r="F568">
            <v>20131.575000000001</v>
          </cell>
          <cell r="G568">
            <v>20131.575000000001</v>
          </cell>
          <cell r="H568">
            <v>20131.575000000001</v>
          </cell>
          <cell r="I568">
            <v>20131.575000000001</v>
          </cell>
          <cell r="J568">
            <v>20131.575000000001</v>
          </cell>
          <cell r="K568">
            <v>20131.575000000001</v>
          </cell>
          <cell r="L568">
            <v>20131.575000000001</v>
          </cell>
          <cell r="M568">
            <v>20131.575000000001</v>
          </cell>
          <cell r="N568">
            <v>20131.575000000001</v>
          </cell>
          <cell r="O568">
            <v>20131.575000000001</v>
          </cell>
        </row>
        <row r="569">
          <cell r="A569">
            <v>20131.575000000001</v>
          </cell>
          <cell r="B569">
            <v>20131.575000000001</v>
          </cell>
          <cell r="C569">
            <v>20131.575000000001</v>
          </cell>
          <cell r="D569">
            <v>20131.575000000001</v>
          </cell>
          <cell r="E569">
            <v>20131.575000000001</v>
          </cell>
          <cell r="F569">
            <v>20131.575000000001</v>
          </cell>
          <cell r="G569">
            <v>20131.575000000001</v>
          </cell>
          <cell r="H569">
            <v>20131.575000000001</v>
          </cell>
          <cell r="I569">
            <v>20131.575000000001</v>
          </cell>
          <cell r="J569">
            <v>20131.575000000001</v>
          </cell>
          <cell r="K569">
            <v>20131.575000000001</v>
          </cell>
          <cell r="L569">
            <v>20131.575000000001</v>
          </cell>
          <cell r="M569">
            <v>20131.575000000001</v>
          </cell>
          <cell r="N569">
            <v>20131.575000000001</v>
          </cell>
          <cell r="O569">
            <v>20131.575000000001</v>
          </cell>
        </row>
        <row r="570">
          <cell r="A570">
            <v>20131.575000000001</v>
          </cell>
          <cell r="B570">
            <v>20131.575000000001</v>
          </cell>
          <cell r="C570">
            <v>20131.575000000001</v>
          </cell>
          <cell r="D570">
            <v>20131.575000000001</v>
          </cell>
          <cell r="E570">
            <v>20131.575000000001</v>
          </cell>
          <cell r="F570">
            <v>20131.575000000001</v>
          </cell>
          <cell r="G570">
            <v>20131.575000000001</v>
          </cell>
          <cell r="H570">
            <v>20131.575000000001</v>
          </cell>
          <cell r="I570">
            <v>20131.575000000001</v>
          </cell>
          <cell r="J570">
            <v>20131.575000000001</v>
          </cell>
          <cell r="K570">
            <v>20131.575000000001</v>
          </cell>
          <cell r="L570">
            <v>20131.575000000001</v>
          </cell>
          <cell r="M570">
            <v>20131.575000000001</v>
          </cell>
          <cell r="N570">
            <v>20131.575000000001</v>
          </cell>
          <cell r="O570">
            <v>20131.575000000001</v>
          </cell>
        </row>
        <row r="571">
          <cell r="A571">
            <v>20131.575000000001</v>
          </cell>
          <cell r="B571">
            <v>20131.575000000001</v>
          </cell>
          <cell r="C571">
            <v>20131.575000000001</v>
          </cell>
          <cell r="D571">
            <v>20131.575000000001</v>
          </cell>
          <cell r="E571">
            <v>20131.575000000001</v>
          </cell>
          <cell r="F571">
            <v>20131.575000000001</v>
          </cell>
          <cell r="G571">
            <v>20131.575000000001</v>
          </cell>
          <cell r="H571">
            <v>20131.575000000001</v>
          </cell>
          <cell r="I571">
            <v>20131.575000000001</v>
          </cell>
          <cell r="J571">
            <v>20131.575000000001</v>
          </cell>
          <cell r="K571">
            <v>20131.575000000001</v>
          </cell>
          <cell r="L571">
            <v>20131.575000000001</v>
          </cell>
          <cell r="M571">
            <v>20131.575000000001</v>
          </cell>
          <cell r="N571">
            <v>20131.575000000001</v>
          </cell>
          <cell r="O571">
            <v>20131.575000000001</v>
          </cell>
        </row>
        <row r="572">
          <cell r="A572">
            <v>20131.575000000001</v>
          </cell>
          <cell r="B572">
            <v>20131.575000000001</v>
          </cell>
          <cell r="C572">
            <v>20131.575000000001</v>
          </cell>
          <cell r="D572">
            <v>20131.575000000001</v>
          </cell>
          <cell r="E572">
            <v>20131.575000000001</v>
          </cell>
          <cell r="F572">
            <v>20131.575000000001</v>
          </cell>
          <cell r="G572">
            <v>20131.575000000001</v>
          </cell>
          <cell r="H572">
            <v>20131.575000000001</v>
          </cell>
          <cell r="I572">
            <v>20131.575000000001</v>
          </cell>
          <cell r="J572">
            <v>20131.575000000001</v>
          </cell>
          <cell r="K572">
            <v>20131.575000000001</v>
          </cell>
          <cell r="L572">
            <v>20131.575000000001</v>
          </cell>
          <cell r="M572">
            <v>20131.575000000001</v>
          </cell>
          <cell r="N572">
            <v>20131.575000000001</v>
          </cell>
          <cell r="O572">
            <v>20131.575000000001</v>
          </cell>
        </row>
        <row r="573">
          <cell r="A573">
            <v>20131.575000000001</v>
          </cell>
          <cell r="B573">
            <v>20131.575000000001</v>
          </cell>
          <cell r="C573">
            <v>20131.575000000001</v>
          </cell>
          <cell r="D573">
            <v>20131.575000000001</v>
          </cell>
          <cell r="E573">
            <v>20131.575000000001</v>
          </cell>
          <cell r="F573">
            <v>20131.575000000001</v>
          </cell>
          <cell r="G573">
            <v>20131.575000000001</v>
          </cell>
          <cell r="H573">
            <v>20131.575000000001</v>
          </cell>
          <cell r="I573">
            <v>20131.575000000001</v>
          </cell>
          <cell r="J573">
            <v>20131.575000000001</v>
          </cell>
          <cell r="K573">
            <v>20131.575000000001</v>
          </cell>
          <cell r="L573">
            <v>20131.575000000001</v>
          </cell>
          <cell r="M573">
            <v>20131.575000000001</v>
          </cell>
          <cell r="N573">
            <v>20131.575000000001</v>
          </cell>
          <cell r="O573">
            <v>20131.575000000001</v>
          </cell>
        </row>
        <row r="574">
          <cell r="A574">
            <v>20131.575000000001</v>
          </cell>
          <cell r="B574">
            <v>20131.575000000001</v>
          </cell>
          <cell r="C574">
            <v>20131.575000000001</v>
          </cell>
          <cell r="D574">
            <v>20131.575000000001</v>
          </cell>
          <cell r="E574">
            <v>20131.575000000001</v>
          </cell>
          <cell r="F574">
            <v>20131.575000000001</v>
          </cell>
          <cell r="G574">
            <v>20131.575000000001</v>
          </cell>
          <cell r="H574">
            <v>20131.575000000001</v>
          </cell>
          <cell r="I574">
            <v>20131.575000000001</v>
          </cell>
          <cell r="J574">
            <v>20131.575000000001</v>
          </cell>
          <cell r="K574">
            <v>20131.575000000001</v>
          </cell>
          <cell r="L574">
            <v>20131.575000000001</v>
          </cell>
          <cell r="M574">
            <v>20131.575000000001</v>
          </cell>
          <cell r="N574">
            <v>20131.575000000001</v>
          </cell>
          <cell r="O574">
            <v>20131.575000000001</v>
          </cell>
        </row>
        <row r="575">
          <cell r="A575">
            <v>20131.575000000001</v>
          </cell>
          <cell r="B575">
            <v>20131.575000000001</v>
          </cell>
          <cell r="C575">
            <v>20131.575000000001</v>
          </cell>
          <cell r="D575">
            <v>20131.575000000001</v>
          </cell>
          <cell r="E575">
            <v>20131.575000000001</v>
          </cell>
          <cell r="F575">
            <v>20131.575000000001</v>
          </cell>
          <cell r="G575">
            <v>20131.575000000001</v>
          </cell>
          <cell r="H575">
            <v>20131.575000000001</v>
          </cell>
          <cell r="I575">
            <v>20131.575000000001</v>
          </cell>
          <cell r="J575">
            <v>20131.575000000001</v>
          </cell>
          <cell r="K575">
            <v>20131.575000000001</v>
          </cell>
          <cell r="L575">
            <v>20131.575000000001</v>
          </cell>
          <cell r="M575">
            <v>20131.575000000001</v>
          </cell>
          <cell r="N575">
            <v>20131.575000000001</v>
          </cell>
          <cell r="O575">
            <v>20131.575000000001</v>
          </cell>
        </row>
        <row r="576">
          <cell r="A576">
            <v>20131.575000000001</v>
          </cell>
          <cell r="B576">
            <v>20131.575000000001</v>
          </cell>
          <cell r="C576">
            <v>20131.575000000001</v>
          </cell>
          <cell r="D576">
            <v>20131.575000000001</v>
          </cell>
          <cell r="E576">
            <v>20131.575000000001</v>
          </cell>
          <cell r="F576">
            <v>20131.575000000001</v>
          </cell>
          <cell r="G576">
            <v>20131.575000000001</v>
          </cell>
          <cell r="H576">
            <v>20131.575000000001</v>
          </cell>
          <cell r="I576">
            <v>20131.575000000001</v>
          </cell>
          <cell r="J576">
            <v>20131.575000000001</v>
          </cell>
          <cell r="K576">
            <v>20131.575000000001</v>
          </cell>
          <cell r="L576">
            <v>20131.575000000001</v>
          </cell>
          <cell r="M576">
            <v>20131.575000000001</v>
          </cell>
          <cell r="N576">
            <v>20131.575000000001</v>
          </cell>
          <cell r="O576">
            <v>20131.575000000001</v>
          </cell>
        </row>
        <row r="577">
          <cell r="A577">
            <v>20131.575000000001</v>
          </cell>
          <cell r="B577">
            <v>20131.575000000001</v>
          </cell>
          <cell r="C577">
            <v>20131.575000000001</v>
          </cell>
          <cell r="D577">
            <v>20131.575000000001</v>
          </cell>
          <cell r="E577">
            <v>20131.575000000001</v>
          </cell>
          <cell r="F577">
            <v>20131.575000000001</v>
          </cell>
          <cell r="G577">
            <v>20131.575000000001</v>
          </cell>
          <cell r="H577">
            <v>20131.575000000001</v>
          </cell>
          <cell r="I577">
            <v>20131.575000000001</v>
          </cell>
          <cell r="J577">
            <v>20131.575000000001</v>
          </cell>
          <cell r="K577">
            <v>20131.575000000001</v>
          </cell>
          <cell r="L577">
            <v>20131.575000000001</v>
          </cell>
          <cell r="M577">
            <v>20131.575000000001</v>
          </cell>
          <cell r="N577">
            <v>20131.575000000001</v>
          </cell>
          <cell r="O577">
            <v>20131.575000000001</v>
          </cell>
        </row>
        <row r="578">
          <cell r="A578">
            <v>20131.575000000001</v>
          </cell>
          <cell r="B578">
            <v>20131.575000000001</v>
          </cell>
          <cell r="C578">
            <v>20131.575000000001</v>
          </cell>
          <cell r="D578">
            <v>20131.575000000001</v>
          </cell>
          <cell r="E578">
            <v>20131.575000000001</v>
          </cell>
          <cell r="F578">
            <v>20131.575000000001</v>
          </cell>
          <cell r="G578">
            <v>20131.575000000001</v>
          </cell>
          <cell r="H578">
            <v>20131.575000000001</v>
          </cell>
          <cell r="I578">
            <v>20131.575000000001</v>
          </cell>
          <cell r="J578">
            <v>20131.575000000001</v>
          </cell>
          <cell r="K578">
            <v>20131.575000000001</v>
          </cell>
          <cell r="L578">
            <v>20131.575000000001</v>
          </cell>
          <cell r="M578">
            <v>20131.575000000001</v>
          </cell>
          <cell r="N578">
            <v>20131.575000000001</v>
          </cell>
          <cell r="O578">
            <v>20131.575000000001</v>
          </cell>
        </row>
        <row r="579">
          <cell r="A579">
            <v>20131.575000000001</v>
          </cell>
          <cell r="B579">
            <v>20131.575000000001</v>
          </cell>
          <cell r="C579">
            <v>20131.575000000001</v>
          </cell>
          <cell r="D579">
            <v>20131.575000000001</v>
          </cell>
          <cell r="E579">
            <v>20131.575000000001</v>
          </cell>
          <cell r="F579">
            <v>20131.575000000001</v>
          </cell>
          <cell r="G579">
            <v>20131.575000000001</v>
          </cell>
          <cell r="H579">
            <v>20131.575000000001</v>
          </cell>
          <cell r="I579">
            <v>20131.575000000001</v>
          </cell>
          <cell r="J579">
            <v>20131.575000000001</v>
          </cell>
          <cell r="K579">
            <v>20131.575000000001</v>
          </cell>
          <cell r="L579">
            <v>20131.575000000001</v>
          </cell>
          <cell r="M579">
            <v>20131.575000000001</v>
          </cell>
          <cell r="N579">
            <v>20131.575000000001</v>
          </cell>
          <cell r="O579">
            <v>20131.575000000001</v>
          </cell>
        </row>
        <row r="580">
          <cell r="A580">
            <v>20131.575000000001</v>
          </cell>
          <cell r="B580">
            <v>20131.575000000001</v>
          </cell>
          <cell r="C580">
            <v>20131.575000000001</v>
          </cell>
          <cell r="D580">
            <v>20131.575000000001</v>
          </cell>
          <cell r="E580">
            <v>20131.575000000001</v>
          </cell>
          <cell r="F580">
            <v>20131.575000000001</v>
          </cell>
          <cell r="G580">
            <v>20131.575000000001</v>
          </cell>
          <cell r="H580">
            <v>20131.575000000001</v>
          </cell>
          <cell r="I580">
            <v>20131.575000000001</v>
          </cell>
          <cell r="J580">
            <v>20131.575000000001</v>
          </cell>
          <cell r="K580">
            <v>20131.575000000001</v>
          </cell>
          <cell r="L580">
            <v>20131.575000000001</v>
          </cell>
          <cell r="M580">
            <v>20131.575000000001</v>
          </cell>
          <cell r="N580">
            <v>20131.575000000001</v>
          </cell>
          <cell r="O580">
            <v>20131.575000000001</v>
          </cell>
        </row>
        <row r="581">
          <cell r="A581">
            <v>20131.575000000001</v>
          </cell>
          <cell r="B581">
            <v>20131.575000000001</v>
          </cell>
          <cell r="C581">
            <v>20131.575000000001</v>
          </cell>
          <cell r="D581">
            <v>20131.575000000001</v>
          </cell>
          <cell r="E581">
            <v>20131.575000000001</v>
          </cell>
          <cell r="F581">
            <v>20131.575000000001</v>
          </cell>
          <cell r="G581">
            <v>20131.575000000001</v>
          </cell>
          <cell r="H581">
            <v>20131.575000000001</v>
          </cell>
          <cell r="I581">
            <v>20131.575000000001</v>
          </cell>
          <cell r="J581">
            <v>20131.575000000001</v>
          </cell>
          <cell r="K581">
            <v>20131.575000000001</v>
          </cell>
          <cell r="L581">
            <v>20131.575000000001</v>
          </cell>
          <cell r="M581">
            <v>20131.575000000001</v>
          </cell>
          <cell r="N581">
            <v>20131.575000000001</v>
          </cell>
          <cell r="O581">
            <v>20131.575000000001</v>
          </cell>
        </row>
        <row r="582">
          <cell r="A582">
            <v>20131.575000000001</v>
          </cell>
          <cell r="B582">
            <v>20131.575000000001</v>
          </cell>
          <cell r="C582">
            <v>20131.575000000001</v>
          </cell>
          <cell r="D582">
            <v>20131.575000000001</v>
          </cell>
          <cell r="E582">
            <v>20131.575000000001</v>
          </cell>
          <cell r="F582">
            <v>20131.575000000001</v>
          </cell>
          <cell r="G582">
            <v>20131.575000000001</v>
          </cell>
          <cell r="H582">
            <v>20131.575000000001</v>
          </cell>
          <cell r="I582">
            <v>20131.575000000001</v>
          </cell>
          <cell r="J582">
            <v>20131.575000000001</v>
          </cell>
          <cell r="K582">
            <v>20131.575000000001</v>
          </cell>
          <cell r="L582">
            <v>20131.575000000001</v>
          </cell>
          <cell r="M582">
            <v>20131.575000000001</v>
          </cell>
          <cell r="N582">
            <v>20131.575000000001</v>
          </cell>
          <cell r="O582">
            <v>20131.575000000001</v>
          </cell>
        </row>
        <row r="583">
          <cell r="A583">
            <v>20131.575000000001</v>
          </cell>
          <cell r="B583">
            <v>20131.575000000001</v>
          </cell>
          <cell r="C583">
            <v>20131.575000000001</v>
          </cell>
          <cell r="D583">
            <v>20131.575000000001</v>
          </cell>
          <cell r="E583">
            <v>20131.575000000001</v>
          </cell>
          <cell r="F583">
            <v>20131.575000000001</v>
          </cell>
          <cell r="G583">
            <v>20131.575000000001</v>
          </cell>
          <cell r="H583">
            <v>20131.575000000001</v>
          </cell>
          <cell r="I583">
            <v>20131.575000000001</v>
          </cell>
          <cell r="J583">
            <v>20131.575000000001</v>
          </cell>
          <cell r="K583">
            <v>20131.575000000001</v>
          </cell>
          <cell r="L583">
            <v>20131.575000000001</v>
          </cell>
          <cell r="M583">
            <v>20131.575000000001</v>
          </cell>
          <cell r="N583">
            <v>20131.575000000001</v>
          </cell>
          <cell r="O583">
            <v>20131.575000000001</v>
          </cell>
        </row>
        <row r="584">
          <cell r="A584">
            <v>20131.575000000001</v>
          </cell>
          <cell r="B584">
            <v>20131.575000000001</v>
          </cell>
          <cell r="C584">
            <v>20131.575000000001</v>
          </cell>
          <cell r="D584">
            <v>20131.575000000001</v>
          </cell>
          <cell r="E584">
            <v>20131.575000000001</v>
          </cell>
          <cell r="F584">
            <v>20131.575000000001</v>
          </cell>
          <cell r="G584">
            <v>20131.575000000001</v>
          </cell>
          <cell r="H584">
            <v>20131.575000000001</v>
          </cell>
          <cell r="I584">
            <v>20131.575000000001</v>
          </cell>
          <cell r="J584">
            <v>20131.575000000001</v>
          </cell>
          <cell r="K584">
            <v>20131.575000000001</v>
          </cell>
          <cell r="L584">
            <v>20131.575000000001</v>
          </cell>
          <cell r="M584">
            <v>20131.575000000001</v>
          </cell>
          <cell r="N584">
            <v>20131.575000000001</v>
          </cell>
          <cell r="O584">
            <v>20131.575000000001</v>
          </cell>
        </row>
        <row r="585">
          <cell r="A585">
            <v>20131.575000000001</v>
          </cell>
          <cell r="B585">
            <v>20131.575000000001</v>
          </cell>
          <cell r="C585">
            <v>20131.575000000001</v>
          </cell>
          <cell r="D585">
            <v>20131.575000000001</v>
          </cell>
          <cell r="E585">
            <v>20131.575000000001</v>
          </cell>
          <cell r="F585">
            <v>20131.575000000001</v>
          </cell>
          <cell r="G585">
            <v>20131.575000000001</v>
          </cell>
          <cell r="H585">
            <v>20131.575000000001</v>
          </cell>
          <cell r="I585">
            <v>20131.575000000001</v>
          </cell>
          <cell r="J585">
            <v>20131.575000000001</v>
          </cell>
          <cell r="K585">
            <v>20131.575000000001</v>
          </cell>
          <cell r="L585">
            <v>20131.575000000001</v>
          </cell>
          <cell r="M585">
            <v>20131.575000000001</v>
          </cell>
          <cell r="N585">
            <v>20131.575000000001</v>
          </cell>
          <cell r="O585">
            <v>20131.575000000001</v>
          </cell>
        </row>
        <row r="586">
          <cell r="A586">
            <v>20131.575000000001</v>
          </cell>
          <cell r="B586">
            <v>20131.575000000001</v>
          </cell>
          <cell r="C586">
            <v>20131.575000000001</v>
          </cell>
          <cell r="D586">
            <v>20131.575000000001</v>
          </cell>
          <cell r="E586">
            <v>20131.575000000001</v>
          </cell>
          <cell r="F586">
            <v>20131.575000000001</v>
          </cell>
          <cell r="G586">
            <v>20131.575000000001</v>
          </cell>
          <cell r="H586">
            <v>20131.575000000001</v>
          </cell>
          <cell r="I586">
            <v>20131.575000000001</v>
          </cell>
          <cell r="J586">
            <v>20131.575000000001</v>
          </cell>
          <cell r="K586">
            <v>20131.575000000001</v>
          </cell>
          <cell r="L586">
            <v>20131.575000000001</v>
          </cell>
          <cell r="M586">
            <v>20131.575000000001</v>
          </cell>
          <cell r="N586">
            <v>20131.575000000001</v>
          </cell>
          <cell r="O586">
            <v>20131.575000000001</v>
          </cell>
        </row>
        <row r="587">
          <cell r="A587">
            <v>20131.575000000001</v>
          </cell>
          <cell r="B587">
            <v>20131.575000000001</v>
          </cell>
          <cell r="C587">
            <v>20131.575000000001</v>
          </cell>
          <cell r="D587">
            <v>20131.575000000001</v>
          </cell>
          <cell r="E587">
            <v>20131.575000000001</v>
          </cell>
          <cell r="F587">
            <v>20131.575000000001</v>
          </cell>
          <cell r="G587">
            <v>20131.575000000001</v>
          </cell>
          <cell r="H587">
            <v>20131.575000000001</v>
          </cell>
          <cell r="I587">
            <v>20131.575000000001</v>
          </cell>
          <cell r="J587">
            <v>20131.575000000001</v>
          </cell>
          <cell r="K587">
            <v>20131.575000000001</v>
          </cell>
          <cell r="L587">
            <v>20131.575000000001</v>
          </cell>
          <cell r="M587">
            <v>20131.575000000001</v>
          </cell>
          <cell r="N587">
            <v>20131.575000000001</v>
          </cell>
          <cell r="O587">
            <v>20131.575000000001</v>
          </cell>
        </row>
        <row r="588">
          <cell r="A588">
            <v>20131.575000000001</v>
          </cell>
          <cell r="B588">
            <v>20131.575000000001</v>
          </cell>
          <cell r="C588">
            <v>20131.575000000001</v>
          </cell>
          <cell r="D588">
            <v>20131.575000000001</v>
          </cell>
          <cell r="E588">
            <v>20131.575000000001</v>
          </cell>
          <cell r="F588">
            <v>20131.575000000001</v>
          </cell>
          <cell r="G588">
            <v>20131.575000000001</v>
          </cell>
          <cell r="H588">
            <v>20131.575000000001</v>
          </cell>
          <cell r="I588">
            <v>20131.575000000001</v>
          </cell>
          <cell r="J588">
            <v>20131.575000000001</v>
          </cell>
          <cell r="K588">
            <v>20131.575000000001</v>
          </cell>
          <cell r="L588">
            <v>20131.575000000001</v>
          </cell>
          <cell r="M588">
            <v>20131.575000000001</v>
          </cell>
          <cell r="N588">
            <v>20131.575000000001</v>
          </cell>
          <cell r="O588">
            <v>20131.575000000001</v>
          </cell>
        </row>
        <row r="589">
          <cell r="A589">
            <v>20131.575000000001</v>
          </cell>
          <cell r="B589">
            <v>20131.575000000001</v>
          </cell>
          <cell r="C589">
            <v>20131.575000000001</v>
          </cell>
          <cell r="D589">
            <v>20131.575000000001</v>
          </cell>
          <cell r="E589">
            <v>20131.575000000001</v>
          </cell>
          <cell r="F589">
            <v>20131.575000000001</v>
          </cell>
          <cell r="G589">
            <v>20131.575000000001</v>
          </cell>
          <cell r="H589">
            <v>20131.575000000001</v>
          </cell>
          <cell r="I589">
            <v>20131.575000000001</v>
          </cell>
          <cell r="J589">
            <v>20131.575000000001</v>
          </cell>
          <cell r="K589">
            <v>20131.575000000001</v>
          </cell>
          <cell r="L589">
            <v>20131.575000000001</v>
          </cell>
          <cell r="M589">
            <v>20131.575000000001</v>
          </cell>
          <cell r="N589">
            <v>20131.575000000001</v>
          </cell>
          <cell r="O589">
            <v>20131.575000000001</v>
          </cell>
        </row>
        <row r="590">
          <cell r="A590">
            <v>20131.575000000001</v>
          </cell>
          <cell r="B590">
            <v>20131.575000000001</v>
          </cell>
          <cell r="C590">
            <v>20131.575000000001</v>
          </cell>
          <cell r="D590">
            <v>20131.575000000001</v>
          </cell>
          <cell r="E590">
            <v>20131.575000000001</v>
          </cell>
          <cell r="F590">
            <v>20131.575000000001</v>
          </cell>
          <cell r="G590">
            <v>20131.575000000001</v>
          </cell>
          <cell r="H590">
            <v>20131.575000000001</v>
          </cell>
          <cell r="I590">
            <v>20131.575000000001</v>
          </cell>
          <cell r="J590">
            <v>20131.575000000001</v>
          </cell>
          <cell r="K590">
            <v>20131.575000000001</v>
          </cell>
          <cell r="L590">
            <v>20131.575000000001</v>
          </cell>
          <cell r="M590">
            <v>20131.575000000001</v>
          </cell>
          <cell r="N590">
            <v>20131.575000000001</v>
          </cell>
          <cell r="O590">
            <v>20131.575000000001</v>
          </cell>
        </row>
        <row r="591">
          <cell r="A591">
            <v>20131.575000000001</v>
          </cell>
          <cell r="B591">
            <v>20131.575000000001</v>
          </cell>
          <cell r="C591">
            <v>20131.575000000001</v>
          </cell>
          <cell r="D591">
            <v>20131.575000000001</v>
          </cell>
          <cell r="E591">
            <v>20131.575000000001</v>
          </cell>
          <cell r="F591">
            <v>20131.575000000001</v>
          </cell>
          <cell r="G591">
            <v>20131.575000000001</v>
          </cell>
          <cell r="H591">
            <v>20131.575000000001</v>
          </cell>
          <cell r="I591">
            <v>20131.575000000001</v>
          </cell>
          <cell r="J591">
            <v>20131.575000000001</v>
          </cell>
          <cell r="K591">
            <v>20131.575000000001</v>
          </cell>
          <cell r="L591">
            <v>20131.575000000001</v>
          </cell>
          <cell r="M591">
            <v>20131.575000000001</v>
          </cell>
          <cell r="N591">
            <v>20131.575000000001</v>
          </cell>
          <cell r="O591">
            <v>20131.575000000001</v>
          </cell>
        </row>
        <row r="592">
          <cell r="A592">
            <v>20131.575000000001</v>
          </cell>
          <cell r="B592">
            <v>20131.575000000001</v>
          </cell>
          <cell r="C592">
            <v>20131.575000000001</v>
          </cell>
          <cell r="D592">
            <v>20131.575000000001</v>
          </cell>
          <cell r="E592">
            <v>20131.575000000001</v>
          </cell>
          <cell r="F592">
            <v>20131.575000000001</v>
          </cell>
          <cell r="G592">
            <v>20131.575000000001</v>
          </cell>
          <cell r="H592">
            <v>20131.575000000001</v>
          </cell>
          <cell r="I592">
            <v>20131.575000000001</v>
          </cell>
          <cell r="J592">
            <v>20131.575000000001</v>
          </cell>
          <cell r="K592">
            <v>20131.575000000001</v>
          </cell>
          <cell r="L592">
            <v>20131.575000000001</v>
          </cell>
          <cell r="M592">
            <v>20131.575000000001</v>
          </cell>
          <cell r="N592">
            <v>20131.575000000001</v>
          </cell>
          <cell r="O592">
            <v>20131.575000000001</v>
          </cell>
        </row>
        <row r="593">
          <cell r="A593">
            <v>20131.575000000001</v>
          </cell>
          <cell r="B593">
            <v>20131.575000000001</v>
          </cell>
          <cell r="C593">
            <v>20131.575000000001</v>
          </cell>
          <cell r="D593">
            <v>20131.575000000001</v>
          </cell>
          <cell r="E593">
            <v>20131.575000000001</v>
          </cell>
          <cell r="F593">
            <v>20131.575000000001</v>
          </cell>
          <cell r="G593">
            <v>20131.575000000001</v>
          </cell>
          <cell r="H593">
            <v>20131.575000000001</v>
          </cell>
          <cell r="I593">
            <v>20131.575000000001</v>
          </cell>
          <cell r="J593">
            <v>20131.575000000001</v>
          </cell>
          <cell r="K593">
            <v>20131.575000000001</v>
          </cell>
          <cell r="L593">
            <v>20131.575000000001</v>
          </cell>
          <cell r="M593">
            <v>20131.575000000001</v>
          </cell>
          <cell r="N593">
            <v>20131.575000000001</v>
          </cell>
          <cell r="O593">
            <v>20131.575000000001</v>
          </cell>
        </row>
        <row r="594">
          <cell r="A594">
            <v>20131.575000000001</v>
          </cell>
          <cell r="B594">
            <v>20131.575000000001</v>
          </cell>
          <cell r="C594">
            <v>20131.575000000001</v>
          </cell>
          <cell r="D594">
            <v>20131.575000000001</v>
          </cell>
          <cell r="E594">
            <v>20131.575000000001</v>
          </cell>
          <cell r="F594">
            <v>20131.575000000001</v>
          </cell>
          <cell r="G594">
            <v>20131.575000000001</v>
          </cell>
          <cell r="H594">
            <v>20131.575000000001</v>
          </cell>
          <cell r="I594">
            <v>20131.575000000001</v>
          </cell>
          <cell r="J594">
            <v>20131.575000000001</v>
          </cell>
          <cell r="K594">
            <v>20131.575000000001</v>
          </cell>
          <cell r="L594">
            <v>20131.575000000001</v>
          </cell>
          <cell r="M594">
            <v>20131.575000000001</v>
          </cell>
          <cell r="N594">
            <v>20131.575000000001</v>
          </cell>
          <cell r="O594">
            <v>20131.575000000001</v>
          </cell>
        </row>
        <row r="595">
          <cell r="A595">
            <v>20131.575000000001</v>
          </cell>
          <cell r="B595">
            <v>20131.575000000001</v>
          </cell>
          <cell r="C595">
            <v>20131.575000000001</v>
          </cell>
          <cell r="D595">
            <v>20131.575000000001</v>
          </cell>
          <cell r="E595">
            <v>20131.575000000001</v>
          </cell>
          <cell r="F595">
            <v>20131.575000000001</v>
          </cell>
          <cell r="G595">
            <v>20131.575000000001</v>
          </cell>
          <cell r="H595">
            <v>20131.575000000001</v>
          </cell>
          <cell r="I595">
            <v>20131.575000000001</v>
          </cell>
          <cell r="J595">
            <v>20131.575000000001</v>
          </cell>
          <cell r="K595">
            <v>20131.575000000001</v>
          </cell>
          <cell r="L595">
            <v>20131.575000000001</v>
          </cell>
          <cell r="M595">
            <v>20131.575000000001</v>
          </cell>
          <cell r="N595">
            <v>20131.575000000001</v>
          </cell>
          <cell r="O595">
            <v>20131.575000000001</v>
          </cell>
        </row>
        <row r="596">
          <cell r="A596">
            <v>20131.575000000001</v>
          </cell>
          <cell r="B596">
            <v>20131.575000000001</v>
          </cell>
          <cell r="C596">
            <v>20131.575000000001</v>
          </cell>
          <cell r="D596">
            <v>20131.575000000001</v>
          </cell>
          <cell r="E596">
            <v>20131.575000000001</v>
          </cell>
          <cell r="F596">
            <v>20131.575000000001</v>
          </cell>
          <cell r="G596">
            <v>20131.575000000001</v>
          </cell>
          <cell r="H596">
            <v>20131.575000000001</v>
          </cell>
          <cell r="I596">
            <v>20131.575000000001</v>
          </cell>
          <cell r="J596">
            <v>20131.575000000001</v>
          </cell>
          <cell r="K596">
            <v>20131.575000000001</v>
          </cell>
          <cell r="L596">
            <v>20131.575000000001</v>
          </cell>
          <cell r="M596">
            <v>20131.575000000001</v>
          </cell>
          <cell r="N596">
            <v>20131.575000000001</v>
          </cell>
          <cell r="O596">
            <v>20131.575000000001</v>
          </cell>
        </row>
        <row r="597">
          <cell r="A597">
            <v>20131.575000000001</v>
          </cell>
          <cell r="B597">
            <v>20131.575000000001</v>
          </cell>
          <cell r="C597">
            <v>20131.575000000001</v>
          </cell>
          <cell r="D597">
            <v>20131.575000000001</v>
          </cell>
          <cell r="E597">
            <v>20131.575000000001</v>
          </cell>
          <cell r="F597">
            <v>20131.575000000001</v>
          </cell>
          <cell r="G597">
            <v>20131.575000000001</v>
          </cell>
          <cell r="H597">
            <v>20131.575000000001</v>
          </cell>
          <cell r="I597">
            <v>20131.575000000001</v>
          </cell>
          <cell r="J597">
            <v>20131.575000000001</v>
          </cell>
          <cell r="K597">
            <v>20131.575000000001</v>
          </cell>
          <cell r="L597">
            <v>20131.575000000001</v>
          </cell>
          <cell r="M597">
            <v>20131.575000000001</v>
          </cell>
          <cell r="N597">
            <v>20131.575000000001</v>
          </cell>
          <cell r="O597">
            <v>20131.575000000001</v>
          </cell>
        </row>
        <row r="598">
          <cell r="A598">
            <v>20131.575000000001</v>
          </cell>
          <cell r="B598">
            <v>20131.575000000001</v>
          </cell>
          <cell r="C598">
            <v>20131.575000000001</v>
          </cell>
          <cell r="D598">
            <v>20131.575000000001</v>
          </cell>
          <cell r="E598">
            <v>20131.575000000001</v>
          </cell>
          <cell r="F598">
            <v>20131.575000000001</v>
          </cell>
          <cell r="G598">
            <v>20131.575000000001</v>
          </cell>
          <cell r="H598">
            <v>20131.575000000001</v>
          </cell>
          <cell r="I598">
            <v>20131.575000000001</v>
          </cell>
          <cell r="J598">
            <v>20131.575000000001</v>
          </cell>
          <cell r="K598">
            <v>20131.575000000001</v>
          </cell>
          <cell r="L598">
            <v>20131.575000000001</v>
          </cell>
          <cell r="M598">
            <v>20131.575000000001</v>
          </cell>
          <cell r="N598">
            <v>20131.575000000001</v>
          </cell>
          <cell r="O598">
            <v>20131.575000000001</v>
          </cell>
        </row>
        <row r="599">
          <cell r="A599">
            <v>20131.575000000001</v>
          </cell>
          <cell r="B599">
            <v>20131.575000000001</v>
          </cell>
          <cell r="C599">
            <v>20131.575000000001</v>
          </cell>
          <cell r="D599">
            <v>20131.575000000001</v>
          </cell>
          <cell r="E599">
            <v>20131.575000000001</v>
          </cell>
          <cell r="F599">
            <v>20131.575000000001</v>
          </cell>
          <cell r="G599">
            <v>20131.575000000001</v>
          </cell>
          <cell r="H599">
            <v>20131.575000000001</v>
          </cell>
          <cell r="I599">
            <v>20131.575000000001</v>
          </cell>
          <cell r="J599">
            <v>20131.575000000001</v>
          </cell>
          <cell r="K599">
            <v>20131.575000000001</v>
          </cell>
          <cell r="L599">
            <v>20131.575000000001</v>
          </cell>
          <cell r="M599">
            <v>20131.575000000001</v>
          </cell>
          <cell r="N599">
            <v>20131.575000000001</v>
          </cell>
          <cell r="O599">
            <v>20131.575000000001</v>
          </cell>
        </row>
        <row r="600">
          <cell r="A600">
            <v>20131.575000000001</v>
          </cell>
          <cell r="B600">
            <v>20131.575000000001</v>
          </cell>
          <cell r="C600">
            <v>20131.575000000001</v>
          </cell>
          <cell r="D600">
            <v>20131.575000000001</v>
          </cell>
          <cell r="E600">
            <v>20131.575000000001</v>
          </cell>
          <cell r="F600">
            <v>20131.575000000001</v>
          </cell>
          <cell r="G600">
            <v>20131.575000000001</v>
          </cell>
          <cell r="H600">
            <v>20131.575000000001</v>
          </cell>
          <cell r="I600">
            <v>20131.575000000001</v>
          </cell>
          <cell r="J600">
            <v>20131.575000000001</v>
          </cell>
          <cell r="K600">
            <v>20131.575000000001</v>
          </cell>
          <cell r="L600">
            <v>20131.575000000001</v>
          </cell>
          <cell r="M600">
            <v>20131.575000000001</v>
          </cell>
          <cell r="N600">
            <v>20131.575000000001</v>
          </cell>
          <cell r="O600">
            <v>20131.575000000001</v>
          </cell>
        </row>
        <row r="601">
          <cell r="A601">
            <v>20131.575000000001</v>
          </cell>
          <cell r="B601">
            <v>20131.575000000001</v>
          </cell>
          <cell r="C601">
            <v>20131.575000000001</v>
          </cell>
          <cell r="D601">
            <v>20131.575000000001</v>
          </cell>
          <cell r="E601">
            <v>20131.575000000001</v>
          </cell>
          <cell r="F601">
            <v>20131.575000000001</v>
          </cell>
          <cell r="G601">
            <v>20131.575000000001</v>
          </cell>
          <cell r="H601">
            <v>20131.575000000001</v>
          </cell>
          <cell r="I601">
            <v>20131.575000000001</v>
          </cell>
          <cell r="J601">
            <v>20131.575000000001</v>
          </cell>
          <cell r="K601">
            <v>20131.575000000001</v>
          </cell>
          <cell r="L601">
            <v>20131.575000000001</v>
          </cell>
          <cell r="M601">
            <v>20131.575000000001</v>
          </cell>
          <cell r="N601">
            <v>20131.575000000001</v>
          </cell>
          <cell r="O601">
            <v>20131.575000000001</v>
          </cell>
        </row>
        <row r="602">
          <cell r="A602">
            <v>20131.575000000001</v>
          </cell>
          <cell r="B602">
            <v>20131.575000000001</v>
          </cell>
          <cell r="C602">
            <v>20131.575000000001</v>
          </cell>
          <cell r="D602">
            <v>20131.575000000001</v>
          </cell>
          <cell r="E602">
            <v>20131.575000000001</v>
          </cell>
          <cell r="F602">
            <v>20131.575000000001</v>
          </cell>
          <cell r="G602">
            <v>20131.575000000001</v>
          </cell>
          <cell r="H602">
            <v>20131.575000000001</v>
          </cell>
          <cell r="I602">
            <v>20131.575000000001</v>
          </cell>
          <cell r="J602">
            <v>20131.575000000001</v>
          </cell>
          <cell r="K602">
            <v>20131.575000000001</v>
          </cell>
          <cell r="L602">
            <v>20131.575000000001</v>
          </cell>
          <cell r="M602">
            <v>20131.575000000001</v>
          </cell>
          <cell r="N602">
            <v>20131.575000000001</v>
          </cell>
          <cell r="O602">
            <v>20131.575000000001</v>
          </cell>
        </row>
        <row r="603">
          <cell r="A603">
            <v>20131.575000000001</v>
          </cell>
          <cell r="B603">
            <v>20131.575000000001</v>
          </cell>
          <cell r="C603">
            <v>20131.575000000001</v>
          </cell>
          <cell r="D603">
            <v>20131.575000000001</v>
          </cell>
          <cell r="E603">
            <v>20131.575000000001</v>
          </cell>
          <cell r="F603">
            <v>20131.575000000001</v>
          </cell>
          <cell r="G603">
            <v>20131.575000000001</v>
          </cell>
          <cell r="H603">
            <v>20131.575000000001</v>
          </cell>
          <cell r="I603">
            <v>20131.575000000001</v>
          </cell>
          <cell r="J603">
            <v>20131.575000000001</v>
          </cell>
          <cell r="K603">
            <v>20131.575000000001</v>
          </cell>
          <cell r="L603">
            <v>20131.575000000001</v>
          </cell>
          <cell r="M603">
            <v>20131.575000000001</v>
          </cell>
          <cell r="N603">
            <v>20131.575000000001</v>
          </cell>
          <cell r="O603">
            <v>20131.575000000001</v>
          </cell>
        </row>
        <row r="604">
          <cell r="A604">
            <v>20131.575000000001</v>
          </cell>
          <cell r="B604">
            <v>20131.575000000001</v>
          </cell>
          <cell r="C604">
            <v>20131.575000000001</v>
          </cell>
          <cell r="D604">
            <v>20131.575000000001</v>
          </cell>
          <cell r="E604">
            <v>20131.575000000001</v>
          </cell>
          <cell r="F604">
            <v>20131.575000000001</v>
          </cell>
          <cell r="G604">
            <v>20131.575000000001</v>
          </cell>
          <cell r="H604">
            <v>20131.575000000001</v>
          </cell>
          <cell r="I604">
            <v>20131.575000000001</v>
          </cell>
          <cell r="J604">
            <v>20131.575000000001</v>
          </cell>
          <cell r="K604">
            <v>20131.575000000001</v>
          </cell>
          <cell r="L604">
            <v>20131.575000000001</v>
          </cell>
          <cell r="M604">
            <v>20131.575000000001</v>
          </cell>
          <cell r="N604">
            <v>20131.575000000001</v>
          </cell>
          <cell r="O604">
            <v>20131.575000000001</v>
          </cell>
        </row>
        <row r="605">
          <cell r="A605">
            <v>20131.575000000001</v>
          </cell>
          <cell r="B605">
            <v>20131.575000000001</v>
          </cell>
          <cell r="C605">
            <v>20131.575000000001</v>
          </cell>
          <cell r="D605">
            <v>20131.575000000001</v>
          </cell>
          <cell r="E605">
            <v>20131.575000000001</v>
          </cell>
          <cell r="F605">
            <v>20131.575000000001</v>
          </cell>
          <cell r="G605">
            <v>20131.575000000001</v>
          </cell>
          <cell r="H605">
            <v>20131.575000000001</v>
          </cell>
          <cell r="I605">
            <v>20131.575000000001</v>
          </cell>
          <cell r="J605">
            <v>20131.575000000001</v>
          </cell>
          <cell r="K605">
            <v>20131.575000000001</v>
          </cell>
          <cell r="L605">
            <v>20131.575000000001</v>
          </cell>
          <cell r="M605">
            <v>20131.575000000001</v>
          </cell>
          <cell r="N605">
            <v>20131.575000000001</v>
          </cell>
          <cell r="O605">
            <v>20131.575000000001</v>
          </cell>
        </row>
        <row r="606">
          <cell r="A606">
            <v>20131.575000000001</v>
          </cell>
          <cell r="B606">
            <v>20131.575000000001</v>
          </cell>
          <cell r="C606">
            <v>20131.575000000001</v>
          </cell>
          <cell r="D606">
            <v>20131.575000000001</v>
          </cell>
          <cell r="E606">
            <v>20131.575000000001</v>
          </cell>
          <cell r="F606">
            <v>20131.575000000001</v>
          </cell>
          <cell r="G606">
            <v>20131.575000000001</v>
          </cell>
          <cell r="H606">
            <v>20131.575000000001</v>
          </cell>
          <cell r="I606">
            <v>20131.575000000001</v>
          </cell>
          <cell r="J606">
            <v>20131.575000000001</v>
          </cell>
          <cell r="K606">
            <v>20131.575000000001</v>
          </cell>
          <cell r="L606">
            <v>20131.575000000001</v>
          </cell>
          <cell r="M606">
            <v>20131.575000000001</v>
          </cell>
          <cell r="N606">
            <v>20131.575000000001</v>
          </cell>
          <cell r="O606">
            <v>20131.575000000001</v>
          </cell>
        </row>
        <row r="607">
          <cell r="A607">
            <v>20131.575000000001</v>
          </cell>
          <cell r="B607">
            <v>20131.575000000001</v>
          </cell>
          <cell r="C607">
            <v>20131.575000000001</v>
          </cell>
          <cell r="D607">
            <v>20131.575000000001</v>
          </cell>
          <cell r="E607">
            <v>20131.575000000001</v>
          </cell>
          <cell r="F607">
            <v>20131.575000000001</v>
          </cell>
          <cell r="G607">
            <v>20131.575000000001</v>
          </cell>
          <cell r="H607">
            <v>20131.575000000001</v>
          </cell>
          <cell r="I607">
            <v>20131.575000000001</v>
          </cell>
          <cell r="J607">
            <v>20131.575000000001</v>
          </cell>
          <cell r="K607">
            <v>20131.575000000001</v>
          </cell>
          <cell r="L607">
            <v>20131.575000000001</v>
          </cell>
          <cell r="M607">
            <v>20131.575000000001</v>
          </cell>
          <cell r="N607">
            <v>20131.575000000001</v>
          </cell>
          <cell r="O607">
            <v>20131.575000000001</v>
          </cell>
        </row>
        <row r="608">
          <cell r="A608">
            <v>20131.575000000001</v>
          </cell>
          <cell r="B608">
            <v>20131.575000000001</v>
          </cell>
          <cell r="C608">
            <v>20131.575000000001</v>
          </cell>
          <cell r="D608">
            <v>20131.575000000001</v>
          </cell>
          <cell r="E608">
            <v>20131.575000000001</v>
          </cell>
          <cell r="F608">
            <v>20131.575000000001</v>
          </cell>
          <cell r="G608">
            <v>20131.575000000001</v>
          </cell>
          <cell r="H608">
            <v>20131.575000000001</v>
          </cell>
          <cell r="I608">
            <v>20131.575000000001</v>
          </cell>
          <cell r="J608">
            <v>20131.575000000001</v>
          </cell>
          <cell r="K608">
            <v>20131.575000000001</v>
          </cell>
          <cell r="L608">
            <v>20131.575000000001</v>
          </cell>
          <cell r="M608">
            <v>20131.575000000001</v>
          </cell>
          <cell r="N608">
            <v>20131.575000000001</v>
          </cell>
          <cell r="O608">
            <v>20131.575000000001</v>
          </cell>
        </row>
        <row r="609">
          <cell r="A609">
            <v>20131.575000000001</v>
          </cell>
          <cell r="B609">
            <v>20131.575000000001</v>
          </cell>
          <cell r="C609">
            <v>20131.575000000001</v>
          </cell>
          <cell r="D609">
            <v>20131.575000000001</v>
          </cell>
          <cell r="E609">
            <v>20131.575000000001</v>
          </cell>
          <cell r="F609">
            <v>20131.575000000001</v>
          </cell>
          <cell r="G609">
            <v>20131.575000000001</v>
          </cell>
          <cell r="H609">
            <v>20131.575000000001</v>
          </cell>
          <cell r="I609">
            <v>20131.575000000001</v>
          </cell>
          <cell r="J609">
            <v>20131.575000000001</v>
          </cell>
          <cell r="K609">
            <v>20131.575000000001</v>
          </cell>
          <cell r="L609">
            <v>20131.575000000001</v>
          </cell>
          <cell r="M609">
            <v>20131.575000000001</v>
          </cell>
          <cell r="N609">
            <v>20131.575000000001</v>
          </cell>
          <cell r="O609">
            <v>20131.575000000001</v>
          </cell>
        </row>
        <row r="610">
          <cell r="A610">
            <v>20131.575000000001</v>
          </cell>
          <cell r="B610">
            <v>20131.575000000001</v>
          </cell>
          <cell r="C610">
            <v>20131.575000000001</v>
          </cell>
          <cell r="D610">
            <v>20131.575000000001</v>
          </cell>
          <cell r="E610">
            <v>20131.575000000001</v>
          </cell>
          <cell r="F610">
            <v>20131.575000000001</v>
          </cell>
          <cell r="G610">
            <v>20131.575000000001</v>
          </cell>
          <cell r="H610">
            <v>20131.575000000001</v>
          </cell>
          <cell r="I610">
            <v>20131.575000000001</v>
          </cell>
          <cell r="J610">
            <v>20131.575000000001</v>
          </cell>
          <cell r="K610">
            <v>20131.575000000001</v>
          </cell>
          <cell r="L610">
            <v>20131.575000000001</v>
          </cell>
          <cell r="M610">
            <v>20131.575000000001</v>
          </cell>
          <cell r="N610">
            <v>20131.575000000001</v>
          </cell>
          <cell r="O610">
            <v>20131.575000000001</v>
          </cell>
        </row>
        <row r="611">
          <cell r="A611">
            <v>20131.575000000001</v>
          </cell>
          <cell r="B611">
            <v>20131.575000000001</v>
          </cell>
          <cell r="C611">
            <v>20131.575000000001</v>
          </cell>
          <cell r="D611">
            <v>20131.575000000001</v>
          </cell>
          <cell r="E611">
            <v>20131.575000000001</v>
          </cell>
          <cell r="F611">
            <v>20131.575000000001</v>
          </cell>
          <cell r="G611">
            <v>20131.575000000001</v>
          </cell>
          <cell r="H611">
            <v>20131.575000000001</v>
          </cell>
          <cell r="I611">
            <v>20131.575000000001</v>
          </cell>
          <cell r="J611">
            <v>20131.575000000001</v>
          </cell>
          <cell r="K611">
            <v>20131.575000000001</v>
          </cell>
          <cell r="L611">
            <v>20131.575000000001</v>
          </cell>
          <cell r="M611">
            <v>20131.575000000001</v>
          </cell>
          <cell r="N611">
            <v>20131.575000000001</v>
          </cell>
          <cell r="O611">
            <v>20131.575000000001</v>
          </cell>
        </row>
        <row r="612">
          <cell r="A612">
            <v>20131.575000000001</v>
          </cell>
          <cell r="B612">
            <v>20131.575000000001</v>
          </cell>
          <cell r="C612">
            <v>20131.575000000001</v>
          </cell>
          <cell r="D612">
            <v>20131.575000000001</v>
          </cell>
          <cell r="E612">
            <v>20131.575000000001</v>
          </cell>
          <cell r="F612">
            <v>20131.575000000001</v>
          </cell>
          <cell r="G612">
            <v>20131.575000000001</v>
          </cell>
          <cell r="H612">
            <v>20131.575000000001</v>
          </cell>
          <cell r="I612">
            <v>20131.575000000001</v>
          </cell>
          <cell r="J612">
            <v>20131.575000000001</v>
          </cell>
          <cell r="K612">
            <v>20131.575000000001</v>
          </cell>
          <cell r="L612">
            <v>20131.575000000001</v>
          </cell>
          <cell r="M612">
            <v>20131.575000000001</v>
          </cell>
          <cell r="N612">
            <v>20131.575000000001</v>
          </cell>
          <cell r="O612">
            <v>20131.575000000001</v>
          </cell>
        </row>
        <row r="613">
          <cell r="A613">
            <v>20131.575000000001</v>
          </cell>
          <cell r="B613">
            <v>20131.575000000001</v>
          </cell>
          <cell r="C613">
            <v>20131.575000000001</v>
          </cell>
          <cell r="D613">
            <v>20131.575000000001</v>
          </cell>
          <cell r="E613">
            <v>20131.575000000001</v>
          </cell>
          <cell r="F613">
            <v>20131.575000000001</v>
          </cell>
          <cell r="G613">
            <v>20131.575000000001</v>
          </cell>
          <cell r="H613">
            <v>20131.575000000001</v>
          </cell>
          <cell r="I613">
            <v>20131.575000000001</v>
          </cell>
          <cell r="J613">
            <v>20131.575000000001</v>
          </cell>
          <cell r="K613">
            <v>20131.575000000001</v>
          </cell>
          <cell r="L613">
            <v>20131.575000000001</v>
          </cell>
          <cell r="M613">
            <v>20131.575000000001</v>
          </cell>
          <cell r="N613">
            <v>20131.575000000001</v>
          </cell>
          <cell r="O613">
            <v>20131.575000000001</v>
          </cell>
        </row>
        <row r="614">
          <cell r="A614">
            <v>20131.575000000001</v>
          </cell>
          <cell r="B614">
            <v>20131.575000000001</v>
          </cell>
          <cell r="C614">
            <v>20131.575000000001</v>
          </cell>
          <cell r="D614">
            <v>20131.575000000001</v>
          </cell>
          <cell r="E614">
            <v>20131.575000000001</v>
          </cell>
          <cell r="F614">
            <v>20131.575000000001</v>
          </cell>
          <cell r="G614">
            <v>20131.575000000001</v>
          </cell>
          <cell r="H614">
            <v>20131.575000000001</v>
          </cell>
          <cell r="I614">
            <v>20131.575000000001</v>
          </cell>
          <cell r="J614">
            <v>20131.575000000001</v>
          </cell>
          <cell r="K614">
            <v>20131.575000000001</v>
          </cell>
          <cell r="L614">
            <v>20131.575000000001</v>
          </cell>
          <cell r="M614">
            <v>20131.575000000001</v>
          </cell>
          <cell r="N614">
            <v>20131.575000000001</v>
          </cell>
          <cell r="O614">
            <v>20131.575000000001</v>
          </cell>
        </row>
        <row r="615">
          <cell r="A615">
            <v>20131.575000000001</v>
          </cell>
          <cell r="B615">
            <v>20131.575000000001</v>
          </cell>
          <cell r="C615">
            <v>20131.575000000001</v>
          </cell>
          <cell r="D615">
            <v>20131.575000000001</v>
          </cell>
          <cell r="E615">
            <v>20131.575000000001</v>
          </cell>
          <cell r="F615">
            <v>20131.575000000001</v>
          </cell>
          <cell r="G615">
            <v>20131.575000000001</v>
          </cell>
          <cell r="H615">
            <v>20131.575000000001</v>
          </cell>
          <cell r="I615">
            <v>20131.575000000001</v>
          </cell>
          <cell r="J615">
            <v>20131.575000000001</v>
          </cell>
          <cell r="K615">
            <v>20131.575000000001</v>
          </cell>
          <cell r="L615">
            <v>20131.575000000001</v>
          </cell>
          <cell r="M615">
            <v>20131.575000000001</v>
          </cell>
          <cell r="N615">
            <v>20131.575000000001</v>
          </cell>
          <cell r="O615">
            <v>20131.575000000001</v>
          </cell>
        </row>
        <row r="616">
          <cell r="A616">
            <v>20131.575000000001</v>
          </cell>
          <cell r="B616">
            <v>20131.575000000001</v>
          </cell>
          <cell r="C616">
            <v>20131.575000000001</v>
          </cell>
          <cell r="D616">
            <v>20131.575000000001</v>
          </cell>
          <cell r="E616">
            <v>20131.575000000001</v>
          </cell>
          <cell r="F616">
            <v>20131.575000000001</v>
          </cell>
          <cell r="G616">
            <v>20131.575000000001</v>
          </cell>
          <cell r="H616">
            <v>20131.575000000001</v>
          </cell>
          <cell r="I616">
            <v>20131.575000000001</v>
          </cell>
          <cell r="J616">
            <v>20131.575000000001</v>
          </cell>
          <cell r="K616">
            <v>20131.575000000001</v>
          </cell>
          <cell r="L616">
            <v>20131.575000000001</v>
          </cell>
          <cell r="M616">
            <v>20131.575000000001</v>
          </cell>
          <cell r="N616">
            <v>20131.575000000001</v>
          </cell>
          <cell r="O616">
            <v>20131.575000000001</v>
          </cell>
        </row>
        <row r="617">
          <cell r="A617">
            <v>20131.575000000001</v>
          </cell>
          <cell r="B617">
            <v>20131.575000000001</v>
          </cell>
          <cell r="C617">
            <v>20131.575000000001</v>
          </cell>
          <cell r="D617">
            <v>20131.575000000001</v>
          </cell>
          <cell r="E617">
            <v>20131.575000000001</v>
          </cell>
          <cell r="F617">
            <v>20131.575000000001</v>
          </cell>
          <cell r="G617">
            <v>20131.575000000001</v>
          </cell>
          <cell r="H617">
            <v>20131.575000000001</v>
          </cell>
          <cell r="I617">
            <v>20131.575000000001</v>
          </cell>
          <cell r="J617">
            <v>20131.575000000001</v>
          </cell>
          <cell r="K617">
            <v>20131.575000000001</v>
          </cell>
          <cell r="L617">
            <v>20131.575000000001</v>
          </cell>
          <cell r="M617">
            <v>20131.575000000001</v>
          </cell>
          <cell r="N617">
            <v>20131.575000000001</v>
          </cell>
          <cell r="O617">
            <v>20131.575000000001</v>
          </cell>
        </row>
        <row r="618">
          <cell r="A618">
            <v>20131.575000000001</v>
          </cell>
          <cell r="B618">
            <v>20131.575000000001</v>
          </cell>
          <cell r="C618">
            <v>20131.575000000001</v>
          </cell>
          <cell r="D618">
            <v>20131.575000000001</v>
          </cell>
          <cell r="E618">
            <v>20131.575000000001</v>
          </cell>
          <cell r="F618">
            <v>20131.575000000001</v>
          </cell>
          <cell r="G618">
            <v>20131.575000000001</v>
          </cell>
          <cell r="H618">
            <v>20131.575000000001</v>
          </cell>
          <cell r="I618">
            <v>20131.575000000001</v>
          </cell>
          <cell r="J618">
            <v>20131.575000000001</v>
          </cell>
          <cell r="K618">
            <v>20131.575000000001</v>
          </cell>
          <cell r="L618">
            <v>20131.575000000001</v>
          </cell>
          <cell r="M618">
            <v>20131.575000000001</v>
          </cell>
          <cell r="N618">
            <v>20131.575000000001</v>
          </cell>
          <cell r="O618">
            <v>20131.575000000001</v>
          </cell>
        </row>
        <row r="619">
          <cell r="A619">
            <v>20131.575000000001</v>
          </cell>
          <cell r="B619">
            <v>20131.575000000001</v>
          </cell>
          <cell r="C619">
            <v>20131.575000000001</v>
          </cell>
          <cell r="D619">
            <v>20131.575000000001</v>
          </cell>
          <cell r="E619">
            <v>20131.575000000001</v>
          </cell>
          <cell r="F619">
            <v>20131.575000000001</v>
          </cell>
          <cell r="G619">
            <v>20131.575000000001</v>
          </cell>
          <cell r="H619">
            <v>20131.575000000001</v>
          </cell>
          <cell r="I619">
            <v>20131.575000000001</v>
          </cell>
          <cell r="J619">
            <v>20131.575000000001</v>
          </cell>
          <cell r="K619">
            <v>20131.575000000001</v>
          </cell>
          <cell r="L619">
            <v>20131.575000000001</v>
          </cell>
          <cell r="M619">
            <v>20131.575000000001</v>
          </cell>
          <cell r="N619">
            <v>20131.575000000001</v>
          </cell>
          <cell r="O619">
            <v>20131.575000000001</v>
          </cell>
        </row>
        <row r="620">
          <cell r="A620">
            <v>20131.575000000001</v>
          </cell>
          <cell r="B620">
            <v>20131.575000000001</v>
          </cell>
          <cell r="C620">
            <v>20131.575000000001</v>
          </cell>
          <cell r="D620">
            <v>20131.575000000001</v>
          </cell>
          <cell r="E620">
            <v>20131.575000000001</v>
          </cell>
          <cell r="F620">
            <v>20131.575000000001</v>
          </cell>
          <cell r="G620">
            <v>20131.575000000001</v>
          </cell>
          <cell r="H620">
            <v>20131.575000000001</v>
          </cell>
          <cell r="I620">
            <v>20131.575000000001</v>
          </cell>
          <cell r="J620">
            <v>20131.575000000001</v>
          </cell>
          <cell r="K620">
            <v>20131.575000000001</v>
          </cell>
          <cell r="L620">
            <v>20131.575000000001</v>
          </cell>
          <cell r="M620">
            <v>20131.575000000001</v>
          </cell>
          <cell r="N620">
            <v>20131.575000000001</v>
          </cell>
          <cell r="O620">
            <v>20131.575000000001</v>
          </cell>
        </row>
        <row r="621">
          <cell r="A621">
            <v>20131.575000000001</v>
          </cell>
          <cell r="B621">
            <v>20131.575000000001</v>
          </cell>
          <cell r="C621">
            <v>20131.575000000001</v>
          </cell>
          <cell r="D621">
            <v>20131.575000000001</v>
          </cell>
          <cell r="E621">
            <v>20131.575000000001</v>
          </cell>
          <cell r="F621">
            <v>20131.575000000001</v>
          </cell>
          <cell r="G621">
            <v>20131.575000000001</v>
          </cell>
          <cell r="H621">
            <v>20131.575000000001</v>
          </cell>
          <cell r="I621">
            <v>20131.575000000001</v>
          </cell>
          <cell r="J621">
            <v>20131.575000000001</v>
          </cell>
          <cell r="K621">
            <v>20131.575000000001</v>
          </cell>
          <cell r="L621">
            <v>20131.575000000001</v>
          </cell>
          <cell r="M621">
            <v>20131.575000000001</v>
          </cell>
          <cell r="N621">
            <v>20131.575000000001</v>
          </cell>
          <cell r="O621">
            <v>20131.575000000001</v>
          </cell>
        </row>
        <row r="622">
          <cell r="A622">
            <v>20131.575000000001</v>
          </cell>
          <cell r="B622">
            <v>20131.575000000001</v>
          </cell>
          <cell r="C622">
            <v>20131.575000000001</v>
          </cell>
          <cell r="D622">
            <v>20131.575000000001</v>
          </cell>
          <cell r="E622">
            <v>20131.575000000001</v>
          </cell>
          <cell r="F622">
            <v>20131.575000000001</v>
          </cell>
          <cell r="G622">
            <v>20131.575000000001</v>
          </cell>
          <cell r="H622">
            <v>20131.575000000001</v>
          </cell>
          <cell r="I622">
            <v>20131.575000000001</v>
          </cell>
          <cell r="J622">
            <v>20131.575000000001</v>
          </cell>
          <cell r="K622">
            <v>20131.575000000001</v>
          </cell>
          <cell r="L622">
            <v>20131.575000000001</v>
          </cell>
          <cell r="M622">
            <v>20131.575000000001</v>
          </cell>
          <cell r="N622">
            <v>20131.575000000001</v>
          </cell>
          <cell r="O622">
            <v>20131.575000000001</v>
          </cell>
        </row>
        <row r="623">
          <cell r="A623">
            <v>20131.575000000001</v>
          </cell>
          <cell r="B623">
            <v>20131.575000000001</v>
          </cell>
          <cell r="C623">
            <v>20131.575000000001</v>
          </cell>
          <cell r="D623">
            <v>20131.575000000001</v>
          </cell>
          <cell r="E623">
            <v>20131.575000000001</v>
          </cell>
          <cell r="F623">
            <v>20131.575000000001</v>
          </cell>
          <cell r="G623">
            <v>20131.575000000001</v>
          </cell>
          <cell r="H623">
            <v>20131.575000000001</v>
          </cell>
          <cell r="I623">
            <v>20131.575000000001</v>
          </cell>
          <cell r="J623">
            <v>20131.575000000001</v>
          </cell>
          <cell r="K623">
            <v>20131.575000000001</v>
          </cell>
          <cell r="L623">
            <v>20131.575000000001</v>
          </cell>
          <cell r="M623">
            <v>20131.575000000001</v>
          </cell>
          <cell r="N623">
            <v>20131.575000000001</v>
          </cell>
          <cell r="O623">
            <v>20131.575000000001</v>
          </cell>
        </row>
        <row r="624">
          <cell r="A624">
            <v>20131.575000000001</v>
          </cell>
          <cell r="B624">
            <v>20131.575000000001</v>
          </cell>
          <cell r="C624">
            <v>20131.575000000001</v>
          </cell>
          <cell r="D624">
            <v>20131.575000000001</v>
          </cell>
          <cell r="E624">
            <v>20131.575000000001</v>
          </cell>
          <cell r="F624">
            <v>20131.575000000001</v>
          </cell>
          <cell r="G624">
            <v>20131.575000000001</v>
          </cell>
          <cell r="H624">
            <v>20131.575000000001</v>
          </cell>
          <cell r="I624">
            <v>20131.575000000001</v>
          </cell>
          <cell r="J624">
            <v>20131.575000000001</v>
          </cell>
          <cell r="K624">
            <v>20131.575000000001</v>
          </cell>
          <cell r="L624">
            <v>20131.575000000001</v>
          </cell>
          <cell r="M624">
            <v>20131.575000000001</v>
          </cell>
          <cell r="N624">
            <v>20131.575000000001</v>
          </cell>
          <cell r="O624">
            <v>20131.575000000001</v>
          </cell>
        </row>
        <row r="625">
          <cell r="A625">
            <v>20131.575000000001</v>
          </cell>
          <cell r="B625">
            <v>20131.575000000001</v>
          </cell>
          <cell r="C625">
            <v>20131.575000000001</v>
          </cell>
          <cell r="D625">
            <v>20131.575000000001</v>
          </cell>
          <cell r="E625">
            <v>20131.575000000001</v>
          </cell>
          <cell r="F625">
            <v>20131.575000000001</v>
          </cell>
          <cell r="G625">
            <v>20131.575000000001</v>
          </cell>
          <cell r="H625">
            <v>20131.575000000001</v>
          </cell>
          <cell r="I625">
            <v>20131.575000000001</v>
          </cell>
          <cell r="J625">
            <v>20131.575000000001</v>
          </cell>
          <cell r="K625">
            <v>20131.575000000001</v>
          </cell>
          <cell r="L625">
            <v>20131.575000000001</v>
          </cell>
          <cell r="M625">
            <v>20131.575000000001</v>
          </cell>
          <cell r="N625">
            <v>20131.575000000001</v>
          </cell>
          <cell r="O625">
            <v>20131.575000000001</v>
          </cell>
        </row>
        <row r="626">
          <cell r="A626">
            <v>20131.575000000001</v>
          </cell>
          <cell r="B626">
            <v>20131.575000000001</v>
          </cell>
          <cell r="C626">
            <v>20131.575000000001</v>
          </cell>
          <cell r="D626">
            <v>20131.575000000001</v>
          </cell>
          <cell r="E626">
            <v>20131.575000000001</v>
          </cell>
          <cell r="F626">
            <v>20131.575000000001</v>
          </cell>
          <cell r="G626">
            <v>20131.575000000001</v>
          </cell>
          <cell r="H626">
            <v>20131.575000000001</v>
          </cell>
          <cell r="I626">
            <v>20131.575000000001</v>
          </cell>
          <cell r="J626">
            <v>20131.575000000001</v>
          </cell>
          <cell r="K626">
            <v>20131.575000000001</v>
          </cell>
          <cell r="L626">
            <v>20131.575000000001</v>
          </cell>
          <cell r="M626">
            <v>20131.575000000001</v>
          </cell>
          <cell r="N626">
            <v>20131.575000000001</v>
          </cell>
          <cell r="O626">
            <v>20131.575000000001</v>
          </cell>
        </row>
        <row r="627">
          <cell r="A627">
            <v>20131.575000000001</v>
          </cell>
          <cell r="B627">
            <v>20131.575000000001</v>
          </cell>
          <cell r="C627">
            <v>20131.575000000001</v>
          </cell>
          <cell r="D627">
            <v>20131.575000000001</v>
          </cell>
          <cell r="E627">
            <v>20131.575000000001</v>
          </cell>
          <cell r="F627">
            <v>20131.575000000001</v>
          </cell>
          <cell r="G627">
            <v>20131.575000000001</v>
          </cell>
          <cell r="H627">
            <v>20131.575000000001</v>
          </cell>
          <cell r="I627">
            <v>20131.575000000001</v>
          </cell>
          <cell r="J627">
            <v>20131.575000000001</v>
          </cell>
          <cell r="K627">
            <v>20131.575000000001</v>
          </cell>
          <cell r="L627">
            <v>20131.575000000001</v>
          </cell>
          <cell r="M627">
            <v>20131.575000000001</v>
          </cell>
          <cell r="N627">
            <v>20131.575000000001</v>
          </cell>
          <cell r="O627">
            <v>20131.575000000001</v>
          </cell>
        </row>
        <row r="628">
          <cell r="A628">
            <v>20131.575000000001</v>
          </cell>
          <cell r="B628">
            <v>20131.575000000001</v>
          </cell>
          <cell r="C628">
            <v>20131.575000000001</v>
          </cell>
          <cell r="D628">
            <v>20131.575000000001</v>
          </cell>
          <cell r="E628">
            <v>20131.575000000001</v>
          </cell>
          <cell r="F628">
            <v>20131.575000000001</v>
          </cell>
          <cell r="G628">
            <v>20131.575000000001</v>
          </cell>
          <cell r="H628">
            <v>20131.575000000001</v>
          </cell>
          <cell r="I628">
            <v>20131.575000000001</v>
          </cell>
          <cell r="J628">
            <v>20131.575000000001</v>
          </cell>
          <cell r="K628">
            <v>20131.575000000001</v>
          </cell>
          <cell r="L628">
            <v>20131.575000000001</v>
          </cell>
          <cell r="M628">
            <v>20131.575000000001</v>
          </cell>
          <cell r="N628">
            <v>20131.575000000001</v>
          </cell>
          <cell r="O628">
            <v>20131.575000000001</v>
          </cell>
        </row>
        <row r="629">
          <cell r="A629">
            <v>20131.575000000001</v>
          </cell>
          <cell r="B629">
            <v>20131.575000000001</v>
          </cell>
          <cell r="C629">
            <v>20131.575000000001</v>
          </cell>
          <cell r="D629">
            <v>20131.575000000001</v>
          </cell>
          <cell r="E629">
            <v>20131.575000000001</v>
          </cell>
          <cell r="F629">
            <v>20131.575000000001</v>
          </cell>
          <cell r="G629">
            <v>20131.575000000001</v>
          </cell>
          <cell r="H629">
            <v>20131.575000000001</v>
          </cell>
          <cell r="I629">
            <v>20131.575000000001</v>
          </cell>
          <cell r="J629">
            <v>20131.575000000001</v>
          </cell>
          <cell r="K629">
            <v>20131.575000000001</v>
          </cell>
          <cell r="L629">
            <v>20131.575000000001</v>
          </cell>
          <cell r="M629">
            <v>20131.575000000001</v>
          </cell>
          <cell r="N629">
            <v>20131.575000000001</v>
          </cell>
          <cell r="O629">
            <v>20131.575000000001</v>
          </cell>
        </row>
        <row r="630">
          <cell r="A630">
            <v>20131.575000000001</v>
          </cell>
          <cell r="B630">
            <v>20131.575000000001</v>
          </cell>
          <cell r="C630">
            <v>20131.575000000001</v>
          </cell>
          <cell r="D630">
            <v>20131.575000000001</v>
          </cell>
          <cell r="E630">
            <v>20131.575000000001</v>
          </cell>
          <cell r="F630">
            <v>20131.575000000001</v>
          </cell>
          <cell r="G630">
            <v>20131.575000000001</v>
          </cell>
          <cell r="H630">
            <v>20131.575000000001</v>
          </cell>
          <cell r="I630">
            <v>20131.575000000001</v>
          </cell>
          <cell r="J630">
            <v>20131.575000000001</v>
          </cell>
          <cell r="K630">
            <v>20131.575000000001</v>
          </cell>
          <cell r="L630">
            <v>20131.575000000001</v>
          </cell>
          <cell r="M630">
            <v>20131.575000000001</v>
          </cell>
          <cell r="N630">
            <v>20131.575000000001</v>
          </cell>
          <cell r="O630">
            <v>20131.575000000001</v>
          </cell>
        </row>
        <row r="631">
          <cell r="A631">
            <v>20131.575000000001</v>
          </cell>
          <cell r="B631">
            <v>20131.575000000001</v>
          </cell>
          <cell r="C631">
            <v>20131.575000000001</v>
          </cell>
          <cell r="D631">
            <v>20131.575000000001</v>
          </cell>
          <cell r="E631">
            <v>20131.575000000001</v>
          </cell>
          <cell r="F631">
            <v>20131.575000000001</v>
          </cell>
          <cell r="G631">
            <v>20131.575000000001</v>
          </cell>
          <cell r="H631">
            <v>20131.575000000001</v>
          </cell>
          <cell r="I631">
            <v>20131.575000000001</v>
          </cell>
          <cell r="J631">
            <v>20131.575000000001</v>
          </cell>
          <cell r="K631">
            <v>20131.575000000001</v>
          </cell>
          <cell r="L631">
            <v>20131.575000000001</v>
          </cell>
          <cell r="M631">
            <v>20131.575000000001</v>
          </cell>
          <cell r="N631">
            <v>20131.575000000001</v>
          </cell>
          <cell r="O631">
            <v>20131.575000000001</v>
          </cell>
        </row>
        <row r="632">
          <cell r="A632">
            <v>20131.575000000001</v>
          </cell>
          <cell r="B632">
            <v>20131.575000000001</v>
          </cell>
          <cell r="C632">
            <v>20131.575000000001</v>
          </cell>
          <cell r="D632">
            <v>20131.575000000001</v>
          </cell>
          <cell r="E632">
            <v>20131.575000000001</v>
          </cell>
          <cell r="F632">
            <v>20131.575000000001</v>
          </cell>
          <cell r="G632">
            <v>20131.575000000001</v>
          </cell>
          <cell r="H632">
            <v>20131.575000000001</v>
          </cell>
          <cell r="I632">
            <v>20131.575000000001</v>
          </cell>
          <cell r="J632">
            <v>20131.575000000001</v>
          </cell>
          <cell r="K632">
            <v>20131.575000000001</v>
          </cell>
          <cell r="L632">
            <v>20131.575000000001</v>
          </cell>
          <cell r="M632">
            <v>20131.575000000001</v>
          </cell>
          <cell r="N632">
            <v>20131.575000000001</v>
          </cell>
          <cell r="O632">
            <v>20131.575000000001</v>
          </cell>
        </row>
        <row r="633">
          <cell r="A633">
            <v>20131.575000000001</v>
          </cell>
          <cell r="B633">
            <v>20131.575000000001</v>
          </cell>
          <cell r="C633">
            <v>20131.575000000001</v>
          </cell>
          <cell r="D633">
            <v>20131.575000000001</v>
          </cell>
          <cell r="E633">
            <v>20131.575000000001</v>
          </cell>
          <cell r="F633">
            <v>20131.575000000001</v>
          </cell>
          <cell r="G633">
            <v>20131.575000000001</v>
          </cell>
          <cell r="H633">
            <v>20131.575000000001</v>
          </cell>
          <cell r="I633">
            <v>20131.575000000001</v>
          </cell>
          <cell r="J633">
            <v>20131.575000000001</v>
          </cell>
          <cell r="K633">
            <v>20131.575000000001</v>
          </cell>
          <cell r="L633">
            <v>20131.575000000001</v>
          </cell>
          <cell r="M633">
            <v>20131.575000000001</v>
          </cell>
          <cell r="N633">
            <v>20131.575000000001</v>
          </cell>
          <cell r="O633">
            <v>20131.575000000001</v>
          </cell>
        </row>
        <row r="634">
          <cell r="A634">
            <v>20131.575000000001</v>
          </cell>
          <cell r="B634">
            <v>20131.575000000001</v>
          </cell>
          <cell r="C634">
            <v>20131.575000000001</v>
          </cell>
          <cell r="D634">
            <v>20131.575000000001</v>
          </cell>
          <cell r="E634">
            <v>20131.575000000001</v>
          </cell>
          <cell r="F634">
            <v>20131.575000000001</v>
          </cell>
          <cell r="G634">
            <v>20131.575000000001</v>
          </cell>
          <cell r="H634">
            <v>20131.575000000001</v>
          </cell>
          <cell r="I634">
            <v>20131.575000000001</v>
          </cell>
          <cell r="J634">
            <v>20131.575000000001</v>
          </cell>
          <cell r="K634">
            <v>20131.575000000001</v>
          </cell>
          <cell r="L634">
            <v>20131.575000000001</v>
          </cell>
          <cell r="M634">
            <v>20131.575000000001</v>
          </cell>
          <cell r="N634">
            <v>20131.575000000001</v>
          </cell>
          <cell r="O634">
            <v>20131.575000000001</v>
          </cell>
        </row>
        <row r="635">
          <cell r="A635">
            <v>20131.575000000001</v>
          </cell>
          <cell r="B635">
            <v>20131.575000000001</v>
          </cell>
          <cell r="C635">
            <v>20131.575000000001</v>
          </cell>
          <cell r="D635">
            <v>20131.575000000001</v>
          </cell>
          <cell r="E635">
            <v>20131.575000000001</v>
          </cell>
          <cell r="F635">
            <v>20131.575000000001</v>
          </cell>
          <cell r="G635">
            <v>20131.575000000001</v>
          </cell>
          <cell r="H635">
            <v>20131.575000000001</v>
          </cell>
          <cell r="I635">
            <v>20131.575000000001</v>
          </cell>
          <cell r="J635">
            <v>20131.575000000001</v>
          </cell>
          <cell r="K635">
            <v>20131.575000000001</v>
          </cell>
          <cell r="L635">
            <v>20131.575000000001</v>
          </cell>
          <cell r="M635">
            <v>20131.575000000001</v>
          </cell>
          <cell r="N635">
            <v>20131.575000000001</v>
          </cell>
          <cell r="O635">
            <v>20131.575000000001</v>
          </cell>
        </row>
        <row r="636">
          <cell r="A636">
            <v>20131.575000000001</v>
          </cell>
          <cell r="B636">
            <v>20131.575000000001</v>
          </cell>
          <cell r="C636">
            <v>20131.575000000001</v>
          </cell>
          <cell r="D636">
            <v>20131.575000000001</v>
          </cell>
          <cell r="E636">
            <v>20131.575000000001</v>
          </cell>
          <cell r="F636">
            <v>20131.575000000001</v>
          </cell>
          <cell r="G636">
            <v>20131.575000000001</v>
          </cell>
          <cell r="H636">
            <v>20131.575000000001</v>
          </cell>
          <cell r="I636">
            <v>20131.575000000001</v>
          </cell>
          <cell r="J636">
            <v>20131.575000000001</v>
          </cell>
          <cell r="K636">
            <v>20131.575000000001</v>
          </cell>
          <cell r="L636">
            <v>20131.575000000001</v>
          </cell>
          <cell r="M636">
            <v>20131.575000000001</v>
          </cell>
          <cell r="N636">
            <v>20131.575000000001</v>
          </cell>
          <cell r="O636">
            <v>20131.575000000001</v>
          </cell>
        </row>
        <row r="637">
          <cell r="A637">
            <v>20131.575000000001</v>
          </cell>
          <cell r="B637">
            <v>20131.575000000001</v>
          </cell>
          <cell r="C637">
            <v>20131.575000000001</v>
          </cell>
          <cell r="D637">
            <v>20131.575000000001</v>
          </cell>
          <cell r="E637">
            <v>20131.575000000001</v>
          </cell>
          <cell r="F637">
            <v>20131.575000000001</v>
          </cell>
          <cell r="G637">
            <v>20131.575000000001</v>
          </cell>
          <cell r="H637">
            <v>20131.575000000001</v>
          </cell>
          <cell r="I637">
            <v>20131.575000000001</v>
          </cell>
          <cell r="J637">
            <v>20131.575000000001</v>
          </cell>
          <cell r="K637">
            <v>20131.575000000001</v>
          </cell>
          <cell r="L637">
            <v>20131.575000000001</v>
          </cell>
          <cell r="M637">
            <v>20131.575000000001</v>
          </cell>
          <cell r="N637">
            <v>20131.575000000001</v>
          </cell>
          <cell r="O637">
            <v>20131.575000000001</v>
          </cell>
        </row>
        <row r="638">
          <cell r="A638">
            <v>20131.575000000001</v>
          </cell>
          <cell r="B638">
            <v>20131.575000000001</v>
          </cell>
          <cell r="C638">
            <v>20131.575000000001</v>
          </cell>
          <cell r="D638">
            <v>20131.575000000001</v>
          </cell>
          <cell r="E638">
            <v>20131.575000000001</v>
          </cell>
          <cell r="F638">
            <v>20131.575000000001</v>
          </cell>
          <cell r="G638">
            <v>20131.575000000001</v>
          </cell>
          <cell r="H638">
            <v>20131.575000000001</v>
          </cell>
          <cell r="I638">
            <v>20131.575000000001</v>
          </cell>
          <cell r="J638">
            <v>20131.575000000001</v>
          </cell>
          <cell r="K638">
            <v>20131.575000000001</v>
          </cell>
          <cell r="L638">
            <v>20131.575000000001</v>
          </cell>
          <cell r="M638">
            <v>20131.575000000001</v>
          </cell>
          <cell r="N638">
            <v>20131.575000000001</v>
          </cell>
          <cell r="O638">
            <v>20131.575000000001</v>
          </cell>
        </row>
        <row r="639">
          <cell r="A639">
            <v>20131.575000000001</v>
          </cell>
          <cell r="B639">
            <v>20131.575000000001</v>
          </cell>
          <cell r="C639">
            <v>20131.575000000001</v>
          </cell>
          <cell r="D639">
            <v>20131.575000000001</v>
          </cell>
          <cell r="E639">
            <v>20131.575000000001</v>
          </cell>
          <cell r="F639">
            <v>20131.575000000001</v>
          </cell>
          <cell r="G639">
            <v>20131.575000000001</v>
          </cell>
          <cell r="H639">
            <v>20131.575000000001</v>
          </cell>
          <cell r="I639">
            <v>20131.575000000001</v>
          </cell>
          <cell r="J639">
            <v>20131.575000000001</v>
          </cell>
          <cell r="K639">
            <v>20131.575000000001</v>
          </cell>
          <cell r="L639">
            <v>20131.575000000001</v>
          </cell>
          <cell r="M639">
            <v>20131.575000000001</v>
          </cell>
          <cell r="N639">
            <v>20131.575000000001</v>
          </cell>
          <cell r="O639">
            <v>20131.575000000001</v>
          </cell>
        </row>
        <row r="640">
          <cell r="A640">
            <v>20131.575000000001</v>
          </cell>
          <cell r="B640">
            <v>20131.575000000001</v>
          </cell>
          <cell r="C640">
            <v>20131.575000000001</v>
          </cell>
          <cell r="D640">
            <v>20131.575000000001</v>
          </cell>
          <cell r="E640">
            <v>20131.575000000001</v>
          </cell>
          <cell r="F640">
            <v>20131.575000000001</v>
          </cell>
          <cell r="G640">
            <v>20131.575000000001</v>
          </cell>
          <cell r="H640">
            <v>20131.575000000001</v>
          </cell>
          <cell r="I640">
            <v>20131.575000000001</v>
          </cell>
          <cell r="J640">
            <v>20131.575000000001</v>
          </cell>
          <cell r="K640">
            <v>20131.575000000001</v>
          </cell>
          <cell r="L640">
            <v>20131.575000000001</v>
          </cell>
          <cell r="M640">
            <v>20131.575000000001</v>
          </cell>
          <cell r="N640">
            <v>20131.575000000001</v>
          </cell>
          <cell r="O640">
            <v>20131.575000000001</v>
          </cell>
        </row>
        <row r="641">
          <cell r="A641">
            <v>20131.575000000001</v>
          </cell>
          <cell r="B641">
            <v>20131.575000000001</v>
          </cell>
          <cell r="C641">
            <v>20131.575000000001</v>
          </cell>
          <cell r="D641">
            <v>20131.575000000001</v>
          </cell>
          <cell r="E641">
            <v>20131.575000000001</v>
          </cell>
          <cell r="F641">
            <v>20131.575000000001</v>
          </cell>
          <cell r="G641">
            <v>20131.575000000001</v>
          </cell>
          <cell r="H641">
            <v>20131.575000000001</v>
          </cell>
          <cell r="I641">
            <v>20131.575000000001</v>
          </cell>
          <cell r="J641">
            <v>20131.575000000001</v>
          </cell>
          <cell r="K641">
            <v>20131.575000000001</v>
          </cell>
          <cell r="L641">
            <v>20131.575000000001</v>
          </cell>
          <cell r="M641">
            <v>20131.575000000001</v>
          </cell>
          <cell r="N641">
            <v>20131.575000000001</v>
          </cell>
          <cell r="O641">
            <v>20131.575000000001</v>
          </cell>
        </row>
        <row r="642">
          <cell r="A642">
            <v>20131.575000000001</v>
          </cell>
          <cell r="B642">
            <v>20131.575000000001</v>
          </cell>
          <cell r="C642">
            <v>20131.575000000001</v>
          </cell>
          <cell r="D642">
            <v>20131.575000000001</v>
          </cell>
          <cell r="E642">
            <v>20131.575000000001</v>
          </cell>
          <cell r="F642">
            <v>20131.575000000001</v>
          </cell>
          <cell r="G642">
            <v>20131.575000000001</v>
          </cell>
          <cell r="H642">
            <v>20131.575000000001</v>
          </cell>
          <cell r="I642">
            <v>20131.575000000001</v>
          </cell>
          <cell r="J642">
            <v>20131.575000000001</v>
          </cell>
          <cell r="K642">
            <v>20131.575000000001</v>
          </cell>
          <cell r="L642">
            <v>20131.575000000001</v>
          </cell>
          <cell r="M642">
            <v>20131.575000000001</v>
          </cell>
          <cell r="N642">
            <v>20131.575000000001</v>
          </cell>
          <cell r="O642">
            <v>20131.575000000001</v>
          </cell>
        </row>
        <row r="643">
          <cell r="A643">
            <v>20131.575000000001</v>
          </cell>
          <cell r="B643">
            <v>20131.575000000001</v>
          </cell>
          <cell r="C643">
            <v>20131.575000000001</v>
          </cell>
          <cell r="D643">
            <v>20131.575000000001</v>
          </cell>
          <cell r="E643">
            <v>20131.575000000001</v>
          </cell>
          <cell r="F643">
            <v>20131.575000000001</v>
          </cell>
          <cell r="G643">
            <v>20131.575000000001</v>
          </cell>
          <cell r="H643">
            <v>20131.575000000001</v>
          </cell>
          <cell r="I643">
            <v>20131.575000000001</v>
          </cell>
          <cell r="J643">
            <v>20131.575000000001</v>
          </cell>
          <cell r="K643">
            <v>20131.575000000001</v>
          </cell>
          <cell r="L643">
            <v>20131.575000000001</v>
          </cell>
          <cell r="M643">
            <v>20131.575000000001</v>
          </cell>
          <cell r="N643">
            <v>20131.575000000001</v>
          </cell>
          <cell r="O643">
            <v>20131.575000000001</v>
          </cell>
        </row>
        <row r="644">
          <cell r="A644">
            <v>20131.575000000001</v>
          </cell>
          <cell r="B644">
            <v>20131.575000000001</v>
          </cell>
          <cell r="C644">
            <v>20131.575000000001</v>
          </cell>
          <cell r="D644">
            <v>20131.575000000001</v>
          </cell>
          <cell r="E644">
            <v>20131.575000000001</v>
          </cell>
          <cell r="F644">
            <v>20131.575000000001</v>
          </cell>
          <cell r="G644">
            <v>20131.575000000001</v>
          </cell>
          <cell r="H644">
            <v>20131.575000000001</v>
          </cell>
          <cell r="I644">
            <v>20131.575000000001</v>
          </cell>
          <cell r="J644">
            <v>20131.575000000001</v>
          </cell>
          <cell r="K644">
            <v>20131.575000000001</v>
          </cell>
          <cell r="L644">
            <v>20131.575000000001</v>
          </cell>
          <cell r="M644">
            <v>20131.575000000001</v>
          </cell>
          <cell r="N644">
            <v>20131.575000000001</v>
          </cell>
          <cell r="O644">
            <v>20131.575000000001</v>
          </cell>
        </row>
        <row r="645">
          <cell r="A645">
            <v>20131.575000000001</v>
          </cell>
          <cell r="B645">
            <v>20131.575000000001</v>
          </cell>
          <cell r="C645">
            <v>20131.575000000001</v>
          </cell>
          <cell r="D645">
            <v>20131.575000000001</v>
          </cell>
          <cell r="E645">
            <v>20131.575000000001</v>
          </cell>
          <cell r="F645">
            <v>20131.575000000001</v>
          </cell>
          <cell r="G645">
            <v>20131.575000000001</v>
          </cell>
          <cell r="H645">
            <v>20131.575000000001</v>
          </cell>
          <cell r="I645">
            <v>20131.575000000001</v>
          </cell>
          <cell r="J645">
            <v>20131.575000000001</v>
          </cell>
          <cell r="K645">
            <v>20131.575000000001</v>
          </cell>
          <cell r="L645">
            <v>20131.575000000001</v>
          </cell>
          <cell r="M645">
            <v>20131.575000000001</v>
          </cell>
          <cell r="N645">
            <v>20131.575000000001</v>
          </cell>
          <cell r="O645">
            <v>20131.575000000001</v>
          </cell>
        </row>
        <row r="646">
          <cell r="A646">
            <v>20131.575000000001</v>
          </cell>
          <cell r="B646">
            <v>20131.575000000001</v>
          </cell>
          <cell r="C646">
            <v>20131.575000000001</v>
          </cell>
          <cell r="D646">
            <v>20131.575000000001</v>
          </cell>
          <cell r="E646">
            <v>20131.575000000001</v>
          </cell>
          <cell r="F646">
            <v>20131.575000000001</v>
          </cell>
          <cell r="G646">
            <v>20131.575000000001</v>
          </cell>
          <cell r="H646">
            <v>20131.575000000001</v>
          </cell>
          <cell r="I646">
            <v>20131.575000000001</v>
          </cell>
          <cell r="J646">
            <v>20131.575000000001</v>
          </cell>
          <cell r="K646">
            <v>20131.575000000001</v>
          </cell>
          <cell r="L646">
            <v>20131.575000000001</v>
          </cell>
          <cell r="M646">
            <v>20131.575000000001</v>
          </cell>
          <cell r="N646">
            <v>20131.575000000001</v>
          </cell>
          <cell r="O646">
            <v>20131.575000000001</v>
          </cell>
        </row>
        <row r="647">
          <cell r="A647">
            <v>20131.575000000001</v>
          </cell>
          <cell r="B647">
            <v>20131.575000000001</v>
          </cell>
          <cell r="C647">
            <v>20131.575000000001</v>
          </cell>
          <cell r="D647">
            <v>20131.575000000001</v>
          </cell>
          <cell r="E647">
            <v>20131.575000000001</v>
          </cell>
          <cell r="F647">
            <v>20131.575000000001</v>
          </cell>
          <cell r="G647">
            <v>20131.575000000001</v>
          </cell>
          <cell r="H647">
            <v>20131.575000000001</v>
          </cell>
          <cell r="I647">
            <v>20131.575000000001</v>
          </cell>
          <cell r="J647">
            <v>20131.575000000001</v>
          </cell>
          <cell r="K647">
            <v>20131.575000000001</v>
          </cell>
          <cell r="L647">
            <v>20131.575000000001</v>
          </cell>
          <cell r="M647">
            <v>20131.575000000001</v>
          </cell>
          <cell r="N647">
            <v>20131.575000000001</v>
          </cell>
          <cell r="O647">
            <v>20131.575000000001</v>
          </cell>
        </row>
        <row r="648">
          <cell r="A648">
            <v>20131.575000000001</v>
          </cell>
          <cell r="B648">
            <v>20131.575000000001</v>
          </cell>
          <cell r="C648">
            <v>20131.575000000001</v>
          </cell>
          <cell r="D648">
            <v>20131.575000000001</v>
          </cell>
          <cell r="E648">
            <v>20131.575000000001</v>
          </cell>
          <cell r="F648">
            <v>20131.575000000001</v>
          </cell>
          <cell r="G648">
            <v>20131.575000000001</v>
          </cell>
          <cell r="H648">
            <v>20131.575000000001</v>
          </cell>
          <cell r="I648">
            <v>20131.575000000001</v>
          </cell>
          <cell r="J648">
            <v>20131.575000000001</v>
          </cell>
          <cell r="K648">
            <v>20131.575000000001</v>
          </cell>
          <cell r="L648">
            <v>20131.575000000001</v>
          </cell>
          <cell r="M648">
            <v>20131.575000000001</v>
          </cell>
          <cell r="N648">
            <v>20131.575000000001</v>
          </cell>
          <cell r="O648">
            <v>20131.575000000001</v>
          </cell>
        </row>
        <row r="649">
          <cell r="A649">
            <v>20131.575000000001</v>
          </cell>
          <cell r="B649">
            <v>20131.575000000001</v>
          </cell>
          <cell r="C649">
            <v>20131.575000000001</v>
          </cell>
          <cell r="D649">
            <v>20131.575000000001</v>
          </cell>
          <cell r="E649">
            <v>20131.575000000001</v>
          </cell>
          <cell r="F649">
            <v>20131.575000000001</v>
          </cell>
          <cell r="G649">
            <v>20131.575000000001</v>
          </cell>
          <cell r="H649">
            <v>20131.575000000001</v>
          </cell>
          <cell r="I649">
            <v>20131.575000000001</v>
          </cell>
          <cell r="J649">
            <v>20131.575000000001</v>
          </cell>
          <cell r="K649">
            <v>20131.575000000001</v>
          </cell>
          <cell r="L649">
            <v>20131.575000000001</v>
          </cell>
          <cell r="M649">
            <v>20131.575000000001</v>
          </cell>
          <cell r="N649">
            <v>20131.575000000001</v>
          </cell>
          <cell r="O649">
            <v>20131.575000000001</v>
          </cell>
        </row>
        <row r="650">
          <cell r="A650">
            <v>20131.575000000001</v>
          </cell>
          <cell r="B650">
            <v>20131.575000000001</v>
          </cell>
          <cell r="C650">
            <v>20131.575000000001</v>
          </cell>
          <cell r="D650">
            <v>20131.575000000001</v>
          </cell>
          <cell r="E650">
            <v>20131.575000000001</v>
          </cell>
          <cell r="F650">
            <v>20131.575000000001</v>
          </cell>
          <cell r="G650">
            <v>20131.575000000001</v>
          </cell>
          <cell r="H650">
            <v>20131.575000000001</v>
          </cell>
          <cell r="I650">
            <v>20131.575000000001</v>
          </cell>
          <cell r="J650">
            <v>20131.575000000001</v>
          </cell>
          <cell r="K650">
            <v>20131.575000000001</v>
          </cell>
          <cell r="L650">
            <v>20131.575000000001</v>
          </cell>
          <cell r="M650">
            <v>20131.575000000001</v>
          </cell>
          <cell r="N650">
            <v>20131.575000000001</v>
          </cell>
          <cell r="O650">
            <v>20131.575000000001</v>
          </cell>
        </row>
        <row r="651">
          <cell r="A651">
            <v>20131.575000000001</v>
          </cell>
          <cell r="B651">
            <v>20131.575000000001</v>
          </cell>
          <cell r="C651">
            <v>20131.575000000001</v>
          </cell>
          <cell r="D651">
            <v>20131.575000000001</v>
          </cell>
          <cell r="E651">
            <v>20131.575000000001</v>
          </cell>
          <cell r="F651">
            <v>20131.575000000001</v>
          </cell>
          <cell r="G651">
            <v>20131.575000000001</v>
          </cell>
          <cell r="H651">
            <v>20131.575000000001</v>
          </cell>
          <cell r="I651">
            <v>20131.575000000001</v>
          </cell>
          <cell r="J651">
            <v>20131.575000000001</v>
          </cell>
          <cell r="K651">
            <v>20131.575000000001</v>
          </cell>
          <cell r="L651">
            <v>20131.575000000001</v>
          </cell>
          <cell r="M651">
            <v>20131.575000000001</v>
          </cell>
          <cell r="N651">
            <v>20131.575000000001</v>
          </cell>
          <cell r="O651">
            <v>20131.575000000001</v>
          </cell>
        </row>
        <row r="652">
          <cell r="A652">
            <v>20131.575000000001</v>
          </cell>
          <cell r="B652">
            <v>20131.575000000001</v>
          </cell>
          <cell r="C652">
            <v>20131.575000000001</v>
          </cell>
          <cell r="D652">
            <v>20131.575000000001</v>
          </cell>
          <cell r="E652">
            <v>20131.575000000001</v>
          </cell>
          <cell r="F652">
            <v>20131.575000000001</v>
          </cell>
          <cell r="G652">
            <v>20131.575000000001</v>
          </cell>
          <cell r="H652">
            <v>20131.575000000001</v>
          </cell>
          <cell r="I652">
            <v>20131.575000000001</v>
          </cell>
          <cell r="J652">
            <v>20131.575000000001</v>
          </cell>
          <cell r="K652">
            <v>20131.575000000001</v>
          </cell>
          <cell r="L652">
            <v>20131.575000000001</v>
          </cell>
          <cell r="M652">
            <v>20131.575000000001</v>
          </cell>
          <cell r="N652">
            <v>20131.575000000001</v>
          </cell>
          <cell r="O652">
            <v>20131.575000000001</v>
          </cell>
        </row>
        <row r="653">
          <cell r="A653">
            <v>20131.575000000001</v>
          </cell>
          <cell r="B653">
            <v>20131.575000000001</v>
          </cell>
          <cell r="C653">
            <v>20131.575000000001</v>
          </cell>
          <cell r="D653">
            <v>20131.575000000001</v>
          </cell>
          <cell r="E653">
            <v>20131.575000000001</v>
          </cell>
          <cell r="F653">
            <v>20131.575000000001</v>
          </cell>
          <cell r="G653">
            <v>20131.575000000001</v>
          </cell>
          <cell r="H653">
            <v>20131.575000000001</v>
          </cell>
          <cell r="I653">
            <v>20131.575000000001</v>
          </cell>
          <cell r="J653">
            <v>20131.575000000001</v>
          </cell>
          <cell r="K653">
            <v>20131.575000000001</v>
          </cell>
          <cell r="L653">
            <v>20131.575000000001</v>
          </cell>
          <cell r="M653">
            <v>20131.575000000001</v>
          </cell>
          <cell r="N653">
            <v>20131.575000000001</v>
          </cell>
          <cell r="O653">
            <v>20131.575000000001</v>
          </cell>
        </row>
        <row r="654">
          <cell r="A654">
            <v>20131.575000000001</v>
          </cell>
          <cell r="B654">
            <v>20131.575000000001</v>
          </cell>
          <cell r="C654">
            <v>20131.575000000001</v>
          </cell>
          <cell r="D654">
            <v>20131.575000000001</v>
          </cell>
          <cell r="E654">
            <v>20131.575000000001</v>
          </cell>
          <cell r="F654">
            <v>20131.575000000001</v>
          </cell>
          <cell r="G654">
            <v>20131.575000000001</v>
          </cell>
          <cell r="H654">
            <v>20131.575000000001</v>
          </cell>
          <cell r="I654">
            <v>20131.575000000001</v>
          </cell>
          <cell r="J654">
            <v>20131.575000000001</v>
          </cell>
          <cell r="K654">
            <v>20131.575000000001</v>
          </cell>
          <cell r="L654">
            <v>20131.575000000001</v>
          </cell>
          <cell r="M654">
            <v>20131.575000000001</v>
          </cell>
          <cell r="N654">
            <v>20131.575000000001</v>
          </cell>
          <cell r="O654">
            <v>20131.575000000001</v>
          </cell>
        </row>
        <row r="655">
          <cell r="A655">
            <v>20131.575000000001</v>
          </cell>
          <cell r="B655">
            <v>20131.575000000001</v>
          </cell>
          <cell r="C655">
            <v>20131.575000000001</v>
          </cell>
          <cell r="D655">
            <v>20131.575000000001</v>
          </cell>
          <cell r="E655">
            <v>20131.575000000001</v>
          </cell>
          <cell r="F655">
            <v>20131.575000000001</v>
          </cell>
          <cell r="G655">
            <v>20131.575000000001</v>
          </cell>
          <cell r="H655">
            <v>20131.575000000001</v>
          </cell>
          <cell r="I655">
            <v>20131.575000000001</v>
          </cell>
          <cell r="J655">
            <v>20131.575000000001</v>
          </cell>
          <cell r="K655">
            <v>20131.575000000001</v>
          </cell>
          <cell r="L655">
            <v>20131.575000000001</v>
          </cell>
          <cell r="M655">
            <v>20131.575000000001</v>
          </cell>
          <cell r="N655">
            <v>20131.575000000001</v>
          </cell>
          <cell r="O655">
            <v>20131.575000000001</v>
          </cell>
        </row>
        <row r="656">
          <cell r="A656">
            <v>20131.575000000001</v>
          </cell>
          <cell r="B656">
            <v>20131.575000000001</v>
          </cell>
          <cell r="C656">
            <v>20131.575000000001</v>
          </cell>
          <cell r="D656">
            <v>20131.575000000001</v>
          </cell>
          <cell r="E656">
            <v>20131.575000000001</v>
          </cell>
          <cell r="F656">
            <v>20131.575000000001</v>
          </cell>
          <cell r="G656">
            <v>20131.575000000001</v>
          </cell>
          <cell r="H656">
            <v>20131.575000000001</v>
          </cell>
          <cell r="I656">
            <v>20131.575000000001</v>
          </cell>
          <cell r="J656">
            <v>20131.575000000001</v>
          </cell>
          <cell r="K656">
            <v>20131.575000000001</v>
          </cell>
          <cell r="L656">
            <v>20131.575000000001</v>
          </cell>
          <cell r="M656">
            <v>20131.575000000001</v>
          </cell>
          <cell r="N656">
            <v>20131.575000000001</v>
          </cell>
          <cell r="O656">
            <v>20131.575000000001</v>
          </cell>
        </row>
        <row r="657">
          <cell r="A657">
            <v>20131.575000000001</v>
          </cell>
          <cell r="B657">
            <v>20131.575000000001</v>
          </cell>
          <cell r="C657">
            <v>20131.575000000001</v>
          </cell>
          <cell r="D657">
            <v>20131.575000000001</v>
          </cell>
          <cell r="E657">
            <v>20131.575000000001</v>
          </cell>
          <cell r="F657">
            <v>20131.575000000001</v>
          </cell>
          <cell r="G657">
            <v>20131.575000000001</v>
          </cell>
          <cell r="H657">
            <v>20131.575000000001</v>
          </cell>
          <cell r="I657">
            <v>20131.575000000001</v>
          </cell>
          <cell r="J657">
            <v>20131.575000000001</v>
          </cell>
          <cell r="K657">
            <v>20131.575000000001</v>
          </cell>
          <cell r="L657">
            <v>20131.575000000001</v>
          </cell>
          <cell r="M657">
            <v>20131.575000000001</v>
          </cell>
          <cell r="N657">
            <v>20131.575000000001</v>
          </cell>
          <cell r="O657">
            <v>20131.575000000001</v>
          </cell>
        </row>
        <row r="658">
          <cell r="A658">
            <v>20131.575000000001</v>
          </cell>
          <cell r="B658">
            <v>20131.575000000001</v>
          </cell>
          <cell r="C658">
            <v>20131.575000000001</v>
          </cell>
          <cell r="D658">
            <v>20131.575000000001</v>
          </cell>
          <cell r="E658">
            <v>20131.575000000001</v>
          </cell>
          <cell r="F658">
            <v>20131.575000000001</v>
          </cell>
          <cell r="G658">
            <v>20131.575000000001</v>
          </cell>
          <cell r="H658">
            <v>20131.575000000001</v>
          </cell>
          <cell r="I658">
            <v>20131.575000000001</v>
          </cell>
          <cell r="J658">
            <v>20131.575000000001</v>
          </cell>
          <cell r="K658">
            <v>20131.575000000001</v>
          </cell>
          <cell r="L658">
            <v>20131.575000000001</v>
          </cell>
          <cell r="M658">
            <v>20131.575000000001</v>
          </cell>
          <cell r="N658">
            <v>20131.575000000001</v>
          </cell>
          <cell r="O658">
            <v>20131.575000000001</v>
          </cell>
        </row>
        <row r="659">
          <cell r="A659">
            <v>20131.575000000001</v>
          </cell>
          <cell r="B659">
            <v>20131.575000000001</v>
          </cell>
          <cell r="C659">
            <v>20131.575000000001</v>
          </cell>
          <cell r="D659">
            <v>20131.575000000001</v>
          </cell>
          <cell r="E659">
            <v>20131.575000000001</v>
          </cell>
          <cell r="F659">
            <v>20131.575000000001</v>
          </cell>
          <cell r="G659">
            <v>20131.575000000001</v>
          </cell>
          <cell r="H659">
            <v>20131.575000000001</v>
          </cell>
          <cell r="I659">
            <v>20131.575000000001</v>
          </cell>
          <cell r="J659">
            <v>20131.575000000001</v>
          </cell>
          <cell r="K659">
            <v>20131.575000000001</v>
          </cell>
          <cell r="L659">
            <v>20131.575000000001</v>
          </cell>
          <cell r="M659">
            <v>20131.575000000001</v>
          </cell>
          <cell r="N659">
            <v>20131.575000000001</v>
          </cell>
          <cell r="O659">
            <v>20131.575000000001</v>
          </cell>
        </row>
        <row r="660">
          <cell r="A660">
            <v>20131.575000000001</v>
          </cell>
          <cell r="B660">
            <v>20131.575000000001</v>
          </cell>
          <cell r="C660">
            <v>20131.575000000001</v>
          </cell>
          <cell r="D660">
            <v>20131.575000000001</v>
          </cell>
          <cell r="E660">
            <v>20131.575000000001</v>
          </cell>
          <cell r="F660">
            <v>20131.575000000001</v>
          </cell>
          <cell r="G660">
            <v>20131.575000000001</v>
          </cell>
          <cell r="H660">
            <v>20131.575000000001</v>
          </cell>
          <cell r="I660">
            <v>20131.575000000001</v>
          </cell>
          <cell r="J660">
            <v>20131.575000000001</v>
          </cell>
          <cell r="K660">
            <v>20131.575000000001</v>
          </cell>
          <cell r="L660">
            <v>20131.575000000001</v>
          </cell>
          <cell r="M660">
            <v>20131.575000000001</v>
          </cell>
          <cell r="N660">
            <v>20131.575000000001</v>
          </cell>
          <cell r="O660">
            <v>20131.575000000001</v>
          </cell>
        </row>
        <row r="661">
          <cell r="A661">
            <v>20131.575000000001</v>
          </cell>
          <cell r="B661">
            <v>20131.575000000001</v>
          </cell>
          <cell r="C661">
            <v>20131.575000000001</v>
          </cell>
          <cell r="D661">
            <v>20131.575000000001</v>
          </cell>
          <cell r="E661">
            <v>20131.575000000001</v>
          </cell>
          <cell r="F661">
            <v>20131.575000000001</v>
          </cell>
          <cell r="G661">
            <v>20131.575000000001</v>
          </cell>
          <cell r="H661">
            <v>20131.575000000001</v>
          </cell>
          <cell r="I661">
            <v>20131.575000000001</v>
          </cell>
          <cell r="J661">
            <v>20131.575000000001</v>
          </cell>
          <cell r="K661">
            <v>20131.575000000001</v>
          </cell>
          <cell r="L661">
            <v>20131.575000000001</v>
          </cell>
          <cell r="M661">
            <v>20131.575000000001</v>
          </cell>
          <cell r="N661">
            <v>20131.575000000001</v>
          </cell>
          <cell r="O661">
            <v>20131.575000000001</v>
          </cell>
        </row>
        <row r="662">
          <cell r="A662">
            <v>20131.575000000001</v>
          </cell>
          <cell r="B662">
            <v>20131.575000000001</v>
          </cell>
          <cell r="C662">
            <v>20131.575000000001</v>
          </cell>
          <cell r="D662">
            <v>20131.575000000001</v>
          </cell>
          <cell r="E662">
            <v>20131.575000000001</v>
          </cell>
          <cell r="F662">
            <v>20131.575000000001</v>
          </cell>
          <cell r="G662">
            <v>20131.575000000001</v>
          </cell>
          <cell r="H662">
            <v>20131.575000000001</v>
          </cell>
          <cell r="I662">
            <v>20131.575000000001</v>
          </cell>
          <cell r="J662">
            <v>20131.575000000001</v>
          </cell>
          <cell r="K662">
            <v>20131.575000000001</v>
          </cell>
          <cell r="L662">
            <v>20131.575000000001</v>
          </cell>
          <cell r="M662">
            <v>20131.575000000001</v>
          </cell>
          <cell r="N662">
            <v>20131.575000000001</v>
          </cell>
          <cell r="O662">
            <v>20131.575000000001</v>
          </cell>
        </row>
        <row r="663">
          <cell r="A663">
            <v>20131.575000000001</v>
          </cell>
          <cell r="B663">
            <v>20131.575000000001</v>
          </cell>
          <cell r="C663">
            <v>20131.575000000001</v>
          </cell>
          <cell r="D663">
            <v>20131.575000000001</v>
          </cell>
          <cell r="E663">
            <v>20131.575000000001</v>
          </cell>
          <cell r="F663">
            <v>20131.575000000001</v>
          </cell>
          <cell r="G663">
            <v>20131.575000000001</v>
          </cell>
          <cell r="H663">
            <v>20131.575000000001</v>
          </cell>
          <cell r="I663">
            <v>20131.575000000001</v>
          </cell>
          <cell r="J663">
            <v>20131.575000000001</v>
          </cell>
          <cell r="K663">
            <v>20131.575000000001</v>
          </cell>
          <cell r="L663">
            <v>20131.575000000001</v>
          </cell>
          <cell r="M663">
            <v>20131.575000000001</v>
          </cell>
          <cell r="N663">
            <v>20131.575000000001</v>
          </cell>
          <cell r="O663">
            <v>20131.575000000001</v>
          </cell>
        </row>
        <row r="664">
          <cell r="A664">
            <v>20131.575000000001</v>
          </cell>
          <cell r="B664">
            <v>20131.575000000001</v>
          </cell>
          <cell r="C664">
            <v>20131.575000000001</v>
          </cell>
          <cell r="D664">
            <v>20131.575000000001</v>
          </cell>
          <cell r="E664">
            <v>20131.575000000001</v>
          </cell>
          <cell r="F664">
            <v>20131.575000000001</v>
          </cell>
          <cell r="G664">
            <v>20131.575000000001</v>
          </cell>
          <cell r="H664">
            <v>20131.575000000001</v>
          </cell>
          <cell r="I664">
            <v>20131.575000000001</v>
          </cell>
          <cell r="J664">
            <v>20131.575000000001</v>
          </cell>
          <cell r="K664">
            <v>20131.575000000001</v>
          </cell>
          <cell r="L664">
            <v>20131.575000000001</v>
          </cell>
          <cell r="M664">
            <v>20131.575000000001</v>
          </cell>
          <cell r="N664">
            <v>20131.575000000001</v>
          </cell>
          <cell r="O664">
            <v>20131.575000000001</v>
          </cell>
        </row>
        <row r="665">
          <cell r="A665">
            <v>20131.575000000001</v>
          </cell>
          <cell r="B665">
            <v>20131.575000000001</v>
          </cell>
          <cell r="C665">
            <v>20131.575000000001</v>
          </cell>
          <cell r="D665">
            <v>20131.575000000001</v>
          </cell>
          <cell r="E665">
            <v>20131.575000000001</v>
          </cell>
          <cell r="F665">
            <v>20131.575000000001</v>
          </cell>
          <cell r="G665">
            <v>20131.575000000001</v>
          </cell>
          <cell r="H665">
            <v>20131.575000000001</v>
          </cell>
          <cell r="I665">
            <v>20131.575000000001</v>
          </cell>
          <cell r="J665">
            <v>20131.575000000001</v>
          </cell>
          <cell r="K665">
            <v>20131.575000000001</v>
          </cell>
          <cell r="L665">
            <v>20131.575000000001</v>
          </cell>
          <cell r="M665">
            <v>20131.575000000001</v>
          </cell>
          <cell r="N665">
            <v>20131.575000000001</v>
          </cell>
          <cell r="O665">
            <v>20131.575000000001</v>
          </cell>
        </row>
        <row r="666">
          <cell r="A666">
            <v>20131.575000000001</v>
          </cell>
          <cell r="B666">
            <v>20131.575000000001</v>
          </cell>
          <cell r="C666">
            <v>20131.575000000001</v>
          </cell>
          <cell r="D666">
            <v>20131.575000000001</v>
          </cell>
          <cell r="E666">
            <v>20131.575000000001</v>
          </cell>
          <cell r="F666">
            <v>20131.575000000001</v>
          </cell>
          <cell r="G666">
            <v>20131.575000000001</v>
          </cell>
          <cell r="H666">
            <v>20131.575000000001</v>
          </cell>
          <cell r="I666">
            <v>20131.575000000001</v>
          </cell>
          <cell r="J666">
            <v>20131.575000000001</v>
          </cell>
          <cell r="K666">
            <v>20131.575000000001</v>
          </cell>
          <cell r="L666">
            <v>20131.575000000001</v>
          </cell>
          <cell r="M666">
            <v>20131.575000000001</v>
          </cell>
          <cell r="N666">
            <v>20131.575000000001</v>
          </cell>
          <cell r="O666">
            <v>20131.575000000001</v>
          </cell>
        </row>
        <row r="667">
          <cell r="A667">
            <v>20131.575000000001</v>
          </cell>
          <cell r="B667">
            <v>20131.575000000001</v>
          </cell>
          <cell r="C667">
            <v>20131.575000000001</v>
          </cell>
          <cell r="D667">
            <v>20131.575000000001</v>
          </cell>
          <cell r="E667">
            <v>20131.575000000001</v>
          </cell>
          <cell r="F667">
            <v>20131.575000000001</v>
          </cell>
          <cell r="G667">
            <v>20131.575000000001</v>
          </cell>
          <cell r="H667">
            <v>20131.575000000001</v>
          </cell>
          <cell r="I667">
            <v>20131.575000000001</v>
          </cell>
          <cell r="J667">
            <v>20131.575000000001</v>
          </cell>
          <cell r="K667">
            <v>20131.575000000001</v>
          </cell>
          <cell r="L667">
            <v>20131.575000000001</v>
          </cell>
          <cell r="M667">
            <v>20131.575000000001</v>
          </cell>
          <cell r="N667">
            <v>20131.575000000001</v>
          </cell>
          <cell r="O667">
            <v>20131.575000000001</v>
          </cell>
        </row>
        <row r="668">
          <cell r="A668">
            <v>20131.575000000001</v>
          </cell>
          <cell r="B668">
            <v>20131.575000000001</v>
          </cell>
          <cell r="C668">
            <v>20131.575000000001</v>
          </cell>
          <cell r="D668">
            <v>20131.575000000001</v>
          </cell>
          <cell r="E668">
            <v>20131.575000000001</v>
          </cell>
          <cell r="F668">
            <v>20131.575000000001</v>
          </cell>
          <cell r="G668">
            <v>20131.575000000001</v>
          </cell>
          <cell r="H668">
            <v>20131.575000000001</v>
          </cell>
          <cell r="I668">
            <v>20131.575000000001</v>
          </cell>
          <cell r="J668">
            <v>20131.575000000001</v>
          </cell>
          <cell r="K668">
            <v>20131.575000000001</v>
          </cell>
          <cell r="L668">
            <v>20131.575000000001</v>
          </cell>
          <cell r="M668">
            <v>20131.575000000001</v>
          </cell>
          <cell r="N668">
            <v>20131.575000000001</v>
          </cell>
          <cell r="O668">
            <v>20131.575000000001</v>
          </cell>
        </row>
        <row r="669">
          <cell r="A669">
            <v>20131.575000000001</v>
          </cell>
          <cell r="B669">
            <v>20131.575000000001</v>
          </cell>
          <cell r="C669">
            <v>20131.575000000001</v>
          </cell>
          <cell r="D669">
            <v>20131.575000000001</v>
          </cell>
          <cell r="E669">
            <v>20131.575000000001</v>
          </cell>
          <cell r="F669">
            <v>20131.575000000001</v>
          </cell>
          <cell r="G669">
            <v>20131.575000000001</v>
          </cell>
          <cell r="H669">
            <v>20131.575000000001</v>
          </cell>
          <cell r="I669">
            <v>20131.575000000001</v>
          </cell>
          <cell r="J669">
            <v>20131.575000000001</v>
          </cell>
          <cell r="K669">
            <v>20131.575000000001</v>
          </cell>
          <cell r="L669">
            <v>20131.575000000001</v>
          </cell>
          <cell r="M669">
            <v>20131.575000000001</v>
          </cell>
          <cell r="N669">
            <v>20131.575000000001</v>
          </cell>
          <cell r="O669">
            <v>20131.575000000001</v>
          </cell>
        </row>
        <row r="670">
          <cell r="A670">
            <v>20131.575000000001</v>
          </cell>
          <cell r="B670">
            <v>20131.575000000001</v>
          </cell>
          <cell r="C670">
            <v>20131.575000000001</v>
          </cell>
          <cell r="D670">
            <v>20131.575000000001</v>
          </cell>
          <cell r="E670">
            <v>20131.575000000001</v>
          </cell>
          <cell r="F670">
            <v>20131.575000000001</v>
          </cell>
          <cell r="G670">
            <v>20131.575000000001</v>
          </cell>
          <cell r="H670">
            <v>20131.575000000001</v>
          </cell>
          <cell r="I670">
            <v>20131.575000000001</v>
          </cell>
          <cell r="J670">
            <v>20131.575000000001</v>
          </cell>
          <cell r="K670">
            <v>20131.575000000001</v>
          </cell>
          <cell r="L670">
            <v>20131.575000000001</v>
          </cell>
          <cell r="M670">
            <v>20131.575000000001</v>
          </cell>
          <cell r="N670">
            <v>20131.575000000001</v>
          </cell>
          <cell r="O670">
            <v>20131.575000000001</v>
          </cell>
        </row>
        <row r="671">
          <cell r="A671">
            <v>20131.575000000001</v>
          </cell>
          <cell r="B671">
            <v>20131.575000000001</v>
          </cell>
          <cell r="C671">
            <v>20131.575000000001</v>
          </cell>
          <cell r="D671">
            <v>20131.575000000001</v>
          </cell>
          <cell r="E671">
            <v>20131.575000000001</v>
          </cell>
          <cell r="F671">
            <v>20131.575000000001</v>
          </cell>
          <cell r="G671">
            <v>20131.575000000001</v>
          </cell>
          <cell r="H671">
            <v>20131.575000000001</v>
          </cell>
          <cell r="I671">
            <v>20131.575000000001</v>
          </cell>
          <cell r="J671">
            <v>20131.575000000001</v>
          </cell>
          <cell r="K671">
            <v>20131.575000000001</v>
          </cell>
          <cell r="L671">
            <v>20131.575000000001</v>
          </cell>
          <cell r="M671">
            <v>20131.575000000001</v>
          </cell>
          <cell r="N671">
            <v>20131.575000000001</v>
          </cell>
          <cell r="O671">
            <v>20131.575000000001</v>
          </cell>
        </row>
        <row r="672">
          <cell r="A672">
            <v>20131.575000000001</v>
          </cell>
          <cell r="B672">
            <v>20131.575000000001</v>
          </cell>
          <cell r="C672">
            <v>20131.575000000001</v>
          </cell>
          <cell r="D672">
            <v>20131.575000000001</v>
          </cell>
          <cell r="E672">
            <v>20131.575000000001</v>
          </cell>
          <cell r="F672">
            <v>20131.575000000001</v>
          </cell>
          <cell r="G672">
            <v>20131.575000000001</v>
          </cell>
          <cell r="H672">
            <v>20131.575000000001</v>
          </cell>
          <cell r="I672">
            <v>20131.575000000001</v>
          </cell>
          <cell r="J672">
            <v>20131.575000000001</v>
          </cell>
          <cell r="K672">
            <v>20131.575000000001</v>
          </cell>
          <cell r="L672">
            <v>20131.575000000001</v>
          </cell>
          <cell r="M672">
            <v>20131.575000000001</v>
          </cell>
          <cell r="N672">
            <v>20131.575000000001</v>
          </cell>
          <cell r="O672">
            <v>20131.575000000001</v>
          </cell>
        </row>
        <row r="673">
          <cell r="A673">
            <v>20131.575000000001</v>
          </cell>
          <cell r="B673">
            <v>20131.575000000001</v>
          </cell>
          <cell r="C673">
            <v>20131.575000000001</v>
          </cell>
          <cell r="D673">
            <v>20131.575000000001</v>
          </cell>
          <cell r="E673">
            <v>20131.575000000001</v>
          </cell>
          <cell r="F673">
            <v>20131.575000000001</v>
          </cell>
          <cell r="G673">
            <v>20131.575000000001</v>
          </cell>
          <cell r="H673">
            <v>20131.575000000001</v>
          </cell>
          <cell r="I673">
            <v>20131.575000000001</v>
          </cell>
          <cell r="J673">
            <v>20131.575000000001</v>
          </cell>
          <cell r="K673">
            <v>20131.575000000001</v>
          </cell>
          <cell r="L673">
            <v>20131.575000000001</v>
          </cell>
          <cell r="M673">
            <v>20131.575000000001</v>
          </cell>
          <cell r="N673">
            <v>20131.575000000001</v>
          </cell>
          <cell r="O673">
            <v>20131.575000000001</v>
          </cell>
        </row>
        <row r="674">
          <cell r="A674">
            <v>20131.575000000001</v>
          </cell>
          <cell r="B674">
            <v>20131.575000000001</v>
          </cell>
          <cell r="C674">
            <v>20131.575000000001</v>
          </cell>
          <cell r="D674">
            <v>20131.575000000001</v>
          </cell>
          <cell r="E674">
            <v>20131.575000000001</v>
          </cell>
          <cell r="F674">
            <v>20131.575000000001</v>
          </cell>
          <cell r="G674">
            <v>20131.575000000001</v>
          </cell>
          <cell r="H674">
            <v>20131.575000000001</v>
          </cell>
          <cell r="I674">
            <v>20131.575000000001</v>
          </cell>
          <cell r="J674">
            <v>20131.575000000001</v>
          </cell>
          <cell r="K674">
            <v>20131.575000000001</v>
          </cell>
          <cell r="L674">
            <v>20131.575000000001</v>
          </cell>
          <cell r="M674">
            <v>20131.575000000001</v>
          </cell>
          <cell r="N674">
            <v>20131.575000000001</v>
          </cell>
          <cell r="O674">
            <v>20131.575000000001</v>
          </cell>
        </row>
        <row r="675">
          <cell r="A675">
            <v>20131.575000000001</v>
          </cell>
          <cell r="B675">
            <v>20131.575000000001</v>
          </cell>
          <cell r="C675">
            <v>20131.575000000001</v>
          </cell>
          <cell r="D675">
            <v>20131.575000000001</v>
          </cell>
          <cell r="E675">
            <v>20131.575000000001</v>
          </cell>
          <cell r="F675">
            <v>20131.575000000001</v>
          </cell>
          <cell r="G675">
            <v>20131.575000000001</v>
          </cell>
          <cell r="H675">
            <v>20131.575000000001</v>
          </cell>
          <cell r="I675">
            <v>20131.575000000001</v>
          </cell>
          <cell r="J675">
            <v>20131.575000000001</v>
          </cell>
          <cell r="K675">
            <v>20131.575000000001</v>
          </cell>
          <cell r="L675">
            <v>20131.575000000001</v>
          </cell>
          <cell r="M675">
            <v>20131.575000000001</v>
          </cell>
          <cell r="N675">
            <v>20131.575000000001</v>
          </cell>
          <cell r="O675">
            <v>20131.575000000001</v>
          </cell>
        </row>
        <row r="676">
          <cell r="A676">
            <v>20131.575000000001</v>
          </cell>
          <cell r="B676">
            <v>20131.575000000001</v>
          </cell>
          <cell r="C676">
            <v>20131.575000000001</v>
          </cell>
          <cell r="D676">
            <v>20131.575000000001</v>
          </cell>
          <cell r="E676">
            <v>20131.575000000001</v>
          </cell>
          <cell r="F676">
            <v>20131.575000000001</v>
          </cell>
          <cell r="G676">
            <v>20131.575000000001</v>
          </cell>
          <cell r="H676">
            <v>20131.575000000001</v>
          </cell>
          <cell r="I676">
            <v>20131.575000000001</v>
          </cell>
          <cell r="J676">
            <v>20131.575000000001</v>
          </cell>
          <cell r="K676">
            <v>20131.575000000001</v>
          </cell>
          <cell r="L676">
            <v>20131.575000000001</v>
          </cell>
          <cell r="M676">
            <v>20131.575000000001</v>
          </cell>
          <cell r="N676">
            <v>20131.575000000001</v>
          </cell>
          <cell r="O676">
            <v>20131.575000000001</v>
          </cell>
        </row>
        <row r="677">
          <cell r="A677">
            <v>20131.575000000001</v>
          </cell>
          <cell r="B677">
            <v>20131.575000000001</v>
          </cell>
          <cell r="C677">
            <v>20131.575000000001</v>
          </cell>
          <cell r="D677">
            <v>20131.575000000001</v>
          </cell>
          <cell r="E677">
            <v>20131.575000000001</v>
          </cell>
          <cell r="F677">
            <v>20131.575000000001</v>
          </cell>
          <cell r="G677">
            <v>20131.575000000001</v>
          </cell>
          <cell r="H677">
            <v>20131.575000000001</v>
          </cell>
          <cell r="I677">
            <v>20131.575000000001</v>
          </cell>
          <cell r="J677">
            <v>20131.575000000001</v>
          </cell>
          <cell r="K677">
            <v>20131.575000000001</v>
          </cell>
          <cell r="L677">
            <v>20131.575000000001</v>
          </cell>
          <cell r="M677">
            <v>20131.575000000001</v>
          </cell>
          <cell r="N677">
            <v>20131.575000000001</v>
          </cell>
          <cell r="O677">
            <v>20131.575000000001</v>
          </cell>
        </row>
        <row r="678">
          <cell r="A678">
            <v>20131.575000000001</v>
          </cell>
          <cell r="B678">
            <v>20131.575000000001</v>
          </cell>
          <cell r="C678">
            <v>20131.575000000001</v>
          </cell>
          <cell r="D678">
            <v>20131.575000000001</v>
          </cell>
          <cell r="E678">
            <v>20131.575000000001</v>
          </cell>
          <cell r="F678">
            <v>20131.575000000001</v>
          </cell>
          <cell r="G678">
            <v>20131.575000000001</v>
          </cell>
          <cell r="H678">
            <v>20131.575000000001</v>
          </cell>
          <cell r="I678">
            <v>20131.575000000001</v>
          </cell>
          <cell r="J678">
            <v>20131.575000000001</v>
          </cell>
          <cell r="K678">
            <v>20131.575000000001</v>
          </cell>
          <cell r="L678">
            <v>20131.575000000001</v>
          </cell>
          <cell r="M678">
            <v>20131.575000000001</v>
          </cell>
          <cell r="N678">
            <v>20131.575000000001</v>
          </cell>
          <cell r="O678">
            <v>20131.575000000001</v>
          </cell>
        </row>
        <row r="679">
          <cell r="A679">
            <v>20131.575000000001</v>
          </cell>
          <cell r="B679">
            <v>20131.575000000001</v>
          </cell>
          <cell r="C679">
            <v>20131.575000000001</v>
          </cell>
          <cell r="D679">
            <v>20131.575000000001</v>
          </cell>
          <cell r="E679">
            <v>20131.575000000001</v>
          </cell>
          <cell r="F679">
            <v>20131.575000000001</v>
          </cell>
          <cell r="G679">
            <v>20131.575000000001</v>
          </cell>
          <cell r="H679">
            <v>20131.575000000001</v>
          </cell>
          <cell r="I679">
            <v>20131.575000000001</v>
          </cell>
          <cell r="J679">
            <v>20131.575000000001</v>
          </cell>
          <cell r="K679">
            <v>20131.575000000001</v>
          </cell>
          <cell r="L679">
            <v>20131.575000000001</v>
          </cell>
          <cell r="M679">
            <v>20131.575000000001</v>
          </cell>
          <cell r="N679">
            <v>20131.575000000001</v>
          </cell>
          <cell r="O679">
            <v>20131.575000000001</v>
          </cell>
        </row>
        <row r="680">
          <cell r="A680">
            <v>20131.575000000001</v>
          </cell>
          <cell r="B680">
            <v>20131.575000000001</v>
          </cell>
          <cell r="C680">
            <v>20131.575000000001</v>
          </cell>
          <cell r="D680">
            <v>20131.575000000001</v>
          </cell>
          <cell r="E680">
            <v>20131.575000000001</v>
          </cell>
          <cell r="F680">
            <v>20131.575000000001</v>
          </cell>
          <cell r="G680">
            <v>20131.575000000001</v>
          </cell>
          <cell r="H680">
            <v>20131.575000000001</v>
          </cell>
          <cell r="I680">
            <v>20131.575000000001</v>
          </cell>
          <cell r="J680">
            <v>20131.575000000001</v>
          </cell>
          <cell r="K680">
            <v>20131.575000000001</v>
          </cell>
          <cell r="L680">
            <v>20131.575000000001</v>
          </cell>
          <cell r="M680">
            <v>20131.575000000001</v>
          </cell>
          <cell r="N680">
            <v>20131.575000000001</v>
          </cell>
          <cell r="O680">
            <v>20131.575000000001</v>
          </cell>
        </row>
        <row r="681">
          <cell r="A681">
            <v>20131.575000000001</v>
          </cell>
          <cell r="B681">
            <v>20131.575000000001</v>
          </cell>
          <cell r="C681">
            <v>20131.575000000001</v>
          </cell>
          <cell r="D681">
            <v>20131.575000000001</v>
          </cell>
          <cell r="E681">
            <v>20131.575000000001</v>
          </cell>
          <cell r="F681">
            <v>20131.575000000001</v>
          </cell>
          <cell r="G681">
            <v>20131.575000000001</v>
          </cell>
          <cell r="H681">
            <v>20131.575000000001</v>
          </cell>
          <cell r="I681">
            <v>20131.575000000001</v>
          </cell>
          <cell r="J681">
            <v>20131.575000000001</v>
          </cell>
          <cell r="K681">
            <v>20131.575000000001</v>
          </cell>
          <cell r="L681">
            <v>20131.575000000001</v>
          </cell>
          <cell r="M681">
            <v>20131.575000000001</v>
          </cell>
          <cell r="N681">
            <v>20131.575000000001</v>
          </cell>
          <cell r="O681">
            <v>20131.575000000001</v>
          </cell>
        </row>
        <row r="682">
          <cell r="A682">
            <v>20131.575000000001</v>
          </cell>
          <cell r="B682">
            <v>20131.575000000001</v>
          </cell>
          <cell r="C682">
            <v>20131.575000000001</v>
          </cell>
          <cell r="D682">
            <v>20131.575000000001</v>
          </cell>
          <cell r="E682">
            <v>20131.575000000001</v>
          </cell>
          <cell r="F682">
            <v>20131.575000000001</v>
          </cell>
          <cell r="G682">
            <v>20131.575000000001</v>
          </cell>
          <cell r="H682">
            <v>20131.575000000001</v>
          </cell>
          <cell r="I682">
            <v>20131.575000000001</v>
          </cell>
          <cell r="J682">
            <v>20131.575000000001</v>
          </cell>
          <cell r="K682">
            <v>20131.575000000001</v>
          </cell>
          <cell r="L682">
            <v>20131.575000000001</v>
          </cell>
          <cell r="M682">
            <v>20131.575000000001</v>
          </cell>
          <cell r="N682">
            <v>20131.575000000001</v>
          </cell>
          <cell r="O682">
            <v>20131.575000000001</v>
          </cell>
        </row>
        <row r="683">
          <cell r="A683">
            <v>20131.575000000001</v>
          </cell>
          <cell r="B683">
            <v>20131.575000000001</v>
          </cell>
          <cell r="C683">
            <v>20131.575000000001</v>
          </cell>
          <cell r="D683">
            <v>20131.575000000001</v>
          </cell>
          <cell r="E683">
            <v>20131.575000000001</v>
          </cell>
          <cell r="F683">
            <v>20131.575000000001</v>
          </cell>
          <cell r="G683">
            <v>20131.575000000001</v>
          </cell>
          <cell r="H683">
            <v>20131.575000000001</v>
          </cell>
          <cell r="I683">
            <v>20131.575000000001</v>
          </cell>
          <cell r="J683">
            <v>20131.575000000001</v>
          </cell>
          <cell r="K683">
            <v>20131.575000000001</v>
          </cell>
          <cell r="L683">
            <v>20131.575000000001</v>
          </cell>
          <cell r="M683">
            <v>20131.575000000001</v>
          </cell>
          <cell r="N683">
            <v>20131.575000000001</v>
          </cell>
          <cell r="O683">
            <v>20131.575000000001</v>
          </cell>
        </row>
        <row r="684">
          <cell r="A684">
            <v>20131.575000000001</v>
          </cell>
          <cell r="B684">
            <v>20131.575000000001</v>
          </cell>
          <cell r="C684">
            <v>20131.575000000001</v>
          </cell>
          <cell r="D684">
            <v>20131.575000000001</v>
          </cell>
          <cell r="E684">
            <v>20131.575000000001</v>
          </cell>
          <cell r="F684">
            <v>20131.575000000001</v>
          </cell>
          <cell r="G684">
            <v>20131.575000000001</v>
          </cell>
          <cell r="H684">
            <v>20131.575000000001</v>
          </cell>
          <cell r="I684">
            <v>20131.575000000001</v>
          </cell>
          <cell r="J684">
            <v>20131.575000000001</v>
          </cell>
          <cell r="K684">
            <v>20131.575000000001</v>
          </cell>
          <cell r="L684">
            <v>20131.575000000001</v>
          </cell>
          <cell r="M684">
            <v>20131.575000000001</v>
          </cell>
          <cell r="N684">
            <v>20131.575000000001</v>
          </cell>
          <cell r="O684">
            <v>20131.575000000001</v>
          </cell>
        </row>
        <row r="685">
          <cell r="A685">
            <v>20131.575000000001</v>
          </cell>
          <cell r="B685">
            <v>20131.575000000001</v>
          </cell>
          <cell r="C685">
            <v>20131.575000000001</v>
          </cell>
          <cell r="D685">
            <v>20131.575000000001</v>
          </cell>
          <cell r="E685">
            <v>20131.575000000001</v>
          </cell>
          <cell r="F685">
            <v>20131.575000000001</v>
          </cell>
          <cell r="G685">
            <v>20131.575000000001</v>
          </cell>
          <cell r="H685">
            <v>20131.575000000001</v>
          </cell>
          <cell r="I685">
            <v>20131.575000000001</v>
          </cell>
          <cell r="J685">
            <v>20131.575000000001</v>
          </cell>
          <cell r="K685">
            <v>20131.575000000001</v>
          </cell>
          <cell r="L685">
            <v>20131.575000000001</v>
          </cell>
          <cell r="M685">
            <v>20131.575000000001</v>
          </cell>
          <cell r="N685">
            <v>20131.575000000001</v>
          </cell>
          <cell r="O685">
            <v>20131.575000000001</v>
          </cell>
        </row>
        <row r="686">
          <cell r="A686">
            <v>20131.575000000001</v>
          </cell>
          <cell r="B686">
            <v>20131.575000000001</v>
          </cell>
          <cell r="C686">
            <v>20131.575000000001</v>
          </cell>
          <cell r="D686">
            <v>20131.575000000001</v>
          </cell>
          <cell r="E686">
            <v>20131.575000000001</v>
          </cell>
          <cell r="F686">
            <v>20131.575000000001</v>
          </cell>
          <cell r="G686">
            <v>20131.575000000001</v>
          </cell>
          <cell r="H686">
            <v>20131.575000000001</v>
          </cell>
          <cell r="I686">
            <v>20131.575000000001</v>
          </cell>
          <cell r="J686">
            <v>20131.575000000001</v>
          </cell>
          <cell r="K686">
            <v>20131.575000000001</v>
          </cell>
          <cell r="L686">
            <v>20131.575000000001</v>
          </cell>
          <cell r="M686">
            <v>20131.575000000001</v>
          </cell>
          <cell r="N686">
            <v>20131.575000000001</v>
          </cell>
          <cell r="O686">
            <v>20131.575000000001</v>
          </cell>
        </row>
        <row r="687">
          <cell r="A687">
            <v>20131.575000000001</v>
          </cell>
          <cell r="B687">
            <v>20131.575000000001</v>
          </cell>
          <cell r="C687">
            <v>20131.575000000001</v>
          </cell>
          <cell r="D687">
            <v>20131.575000000001</v>
          </cell>
          <cell r="E687">
            <v>20131.575000000001</v>
          </cell>
          <cell r="F687">
            <v>20131.575000000001</v>
          </cell>
          <cell r="G687">
            <v>20131.575000000001</v>
          </cell>
          <cell r="H687">
            <v>20131.575000000001</v>
          </cell>
          <cell r="I687">
            <v>20131.575000000001</v>
          </cell>
          <cell r="J687">
            <v>20131.575000000001</v>
          </cell>
          <cell r="K687">
            <v>20131.575000000001</v>
          </cell>
          <cell r="L687">
            <v>20131.575000000001</v>
          </cell>
          <cell r="M687">
            <v>20131.575000000001</v>
          </cell>
          <cell r="N687">
            <v>20131.575000000001</v>
          </cell>
          <cell r="O687">
            <v>20131.575000000001</v>
          </cell>
        </row>
        <row r="688">
          <cell r="A688">
            <v>20131.575000000001</v>
          </cell>
          <cell r="B688">
            <v>20131.575000000001</v>
          </cell>
          <cell r="C688">
            <v>20131.575000000001</v>
          </cell>
          <cell r="D688">
            <v>20131.575000000001</v>
          </cell>
          <cell r="E688">
            <v>20131.575000000001</v>
          </cell>
          <cell r="F688">
            <v>20131.575000000001</v>
          </cell>
          <cell r="G688">
            <v>20131.575000000001</v>
          </cell>
          <cell r="H688">
            <v>20131.575000000001</v>
          </cell>
          <cell r="I688">
            <v>20131.575000000001</v>
          </cell>
          <cell r="J688">
            <v>20131.575000000001</v>
          </cell>
          <cell r="K688">
            <v>20131.575000000001</v>
          </cell>
          <cell r="L688">
            <v>20131.575000000001</v>
          </cell>
          <cell r="M688">
            <v>20131.575000000001</v>
          </cell>
          <cell r="N688">
            <v>20131.575000000001</v>
          </cell>
          <cell r="O688">
            <v>20131.575000000001</v>
          </cell>
        </row>
        <row r="689">
          <cell r="A689">
            <v>20131.575000000001</v>
          </cell>
          <cell r="B689">
            <v>20131.575000000001</v>
          </cell>
          <cell r="C689">
            <v>20131.575000000001</v>
          </cell>
          <cell r="D689">
            <v>20131.575000000001</v>
          </cell>
          <cell r="E689">
            <v>20131.575000000001</v>
          </cell>
          <cell r="F689">
            <v>20131.575000000001</v>
          </cell>
          <cell r="G689">
            <v>20131.575000000001</v>
          </cell>
          <cell r="H689">
            <v>20131.575000000001</v>
          </cell>
          <cell r="I689">
            <v>20131.575000000001</v>
          </cell>
          <cell r="J689">
            <v>20131.575000000001</v>
          </cell>
          <cell r="K689">
            <v>20131.575000000001</v>
          </cell>
          <cell r="L689">
            <v>20131.575000000001</v>
          </cell>
          <cell r="M689">
            <v>20131.575000000001</v>
          </cell>
          <cell r="N689">
            <v>20131.575000000001</v>
          </cell>
          <cell r="O689">
            <v>20131.575000000001</v>
          </cell>
        </row>
        <row r="690">
          <cell r="A690">
            <v>20131.575000000001</v>
          </cell>
          <cell r="B690">
            <v>20131.575000000001</v>
          </cell>
          <cell r="C690">
            <v>20131.575000000001</v>
          </cell>
          <cell r="D690">
            <v>20131.575000000001</v>
          </cell>
          <cell r="E690">
            <v>20131.575000000001</v>
          </cell>
          <cell r="F690">
            <v>20131.575000000001</v>
          </cell>
          <cell r="G690">
            <v>20131.575000000001</v>
          </cell>
          <cell r="H690">
            <v>20131.575000000001</v>
          </cell>
          <cell r="I690">
            <v>20131.575000000001</v>
          </cell>
          <cell r="J690">
            <v>20131.575000000001</v>
          </cell>
          <cell r="K690">
            <v>20131.575000000001</v>
          </cell>
          <cell r="L690">
            <v>20131.575000000001</v>
          </cell>
          <cell r="M690">
            <v>20131.575000000001</v>
          </cell>
          <cell r="N690">
            <v>20131.575000000001</v>
          </cell>
          <cell r="O690">
            <v>20131.575000000001</v>
          </cell>
        </row>
        <row r="691">
          <cell r="A691">
            <v>20131.575000000001</v>
          </cell>
          <cell r="B691">
            <v>20131.575000000001</v>
          </cell>
          <cell r="C691">
            <v>20131.575000000001</v>
          </cell>
          <cell r="D691">
            <v>20131.575000000001</v>
          </cell>
          <cell r="E691">
            <v>20131.575000000001</v>
          </cell>
          <cell r="F691">
            <v>20131.575000000001</v>
          </cell>
          <cell r="G691">
            <v>20131.575000000001</v>
          </cell>
          <cell r="H691">
            <v>20131.575000000001</v>
          </cell>
          <cell r="I691">
            <v>20131.575000000001</v>
          </cell>
          <cell r="J691">
            <v>20131.575000000001</v>
          </cell>
          <cell r="K691">
            <v>20131.575000000001</v>
          </cell>
          <cell r="L691">
            <v>20131.575000000001</v>
          </cell>
          <cell r="M691">
            <v>20131.575000000001</v>
          </cell>
          <cell r="N691">
            <v>20131.575000000001</v>
          </cell>
          <cell r="O691">
            <v>20131.575000000001</v>
          </cell>
        </row>
        <row r="692">
          <cell r="A692">
            <v>20131.575000000001</v>
          </cell>
          <cell r="B692">
            <v>20131.575000000001</v>
          </cell>
          <cell r="C692">
            <v>20131.575000000001</v>
          </cell>
          <cell r="D692">
            <v>20131.575000000001</v>
          </cell>
          <cell r="E692">
            <v>20131.575000000001</v>
          </cell>
          <cell r="F692">
            <v>20131.575000000001</v>
          </cell>
          <cell r="G692">
            <v>20131.575000000001</v>
          </cell>
          <cell r="H692">
            <v>20131.575000000001</v>
          </cell>
          <cell r="I692">
            <v>20131.575000000001</v>
          </cell>
          <cell r="J692">
            <v>20131.575000000001</v>
          </cell>
          <cell r="K692">
            <v>20131.575000000001</v>
          </cell>
          <cell r="L692">
            <v>20131.575000000001</v>
          </cell>
          <cell r="M692">
            <v>20131.575000000001</v>
          </cell>
          <cell r="N692">
            <v>20131.575000000001</v>
          </cell>
          <cell r="O692">
            <v>20131.575000000001</v>
          </cell>
        </row>
        <row r="693">
          <cell r="A693">
            <v>20131.575000000001</v>
          </cell>
          <cell r="B693">
            <v>20131.575000000001</v>
          </cell>
          <cell r="C693">
            <v>20131.575000000001</v>
          </cell>
          <cell r="D693">
            <v>20131.575000000001</v>
          </cell>
          <cell r="E693">
            <v>20131.575000000001</v>
          </cell>
          <cell r="F693">
            <v>20131.575000000001</v>
          </cell>
          <cell r="G693">
            <v>20131.575000000001</v>
          </cell>
          <cell r="H693">
            <v>20131.575000000001</v>
          </cell>
          <cell r="I693">
            <v>20131.575000000001</v>
          </cell>
          <cell r="J693">
            <v>20131.575000000001</v>
          </cell>
          <cell r="K693">
            <v>20131.575000000001</v>
          </cell>
          <cell r="L693">
            <v>20131.575000000001</v>
          </cell>
          <cell r="M693">
            <v>20131.575000000001</v>
          </cell>
          <cell r="N693">
            <v>20131.575000000001</v>
          </cell>
          <cell r="O693">
            <v>20131.575000000001</v>
          </cell>
        </row>
        <row r="694">
          <cell r="A694">
            <v>20131.575000000001</v>
          </cell>
          <cell r="B694">
            <v>20131.575000000001</v>
          </cell>
          <cell r="C694">
            <v>20131.575000000001</v>
          </cell>
          <cell r="D694">
            <v>20131.575000000001</v>
          </cell>
          <cell r="E694">
            <v>20131.575000000001</v>
          </cell>
          <cell r="F694">
            <v>20131.575000000001</v>
          </cell>
          <cell r="G694">
            <v>20131.575000000001</v>
          </cell>
          <cell r="H694">
            <v>20131.575000000001</v>
          </cell>
          <cell r="I694">
            <v>20131.575000000001</v>
          </cell>
          <cell r="J694">
            <v>20131.575000000001</v>
          </cell>
          <cell r="K694">
            <v>20131.575000000001</v>
          </cell>
          <cell r="L694">
            <v>20131.575000000001</v>
          </cell>
          <cell r="M694">
            <v>20131.575000000001</v>
          </cell>
          <cell r="N694">
            <v>20131.575000000001</v>
          </cell>
          <cell r="O694">
            <v>20131.575000000001</v>
          </cell>
        </row>
        <row r="695">
          <cell r="A695">
            <v>20131.575000000001</v>
          </cell>
          <cell r="B695">
            <v>20131.575000000001</v>
          </cell>
          <cell r="C695">
            <v>20131.575000000001</v>
          </cell>
          <cell r="D695">
            <v>20131.575000000001</v>
          </cell>
          <cell r="E695">
            <v>20131.575000000001</v>
          </cell>
          <cell r="F695">
            <v>20131.575000000001</v>
          </cell>
          <cell r="G695">
            <v>20131.575000000001</v>
          </cell>
          <cell r="H695">
            <v>20131.575000000001</v>
          </cell>
          <cell r="I695">
            <v>20131.575000000001</v>
          </cell>
          <cell r="J695">
            <v>20131.575000000001</v>
          </cell>
          <cell r="K695">
            <v>20131.575000000001</v>
          </cell>
          <cell r="L695">
            <v>20131.575000000001</v>
          </cell>
          <cell r="M695">
            <v>20131.575000000001</v>
          </cell>
          <cell r="N695">
            <v>20131.575000000001</v>
          </cell>
          <cell r="O695">
            <v>20131.575000000001</v>
          </cell>
        </row>
        <row r="696">
          <cell r="A696">
            <v>20131.575000000001</v>
          </cell>
          <cell r="B696">
            <v>20131.575000000001</v>
          </cell>
          <cell r="C696">
            <v>20131.575000000001</v>
          </cell>
          <cell r="D696">
            <v>20131.575000000001</v>
          </cell>
          <cell r="E696">
            <v>20131.575000000001</v>
          </cell>
          <cell r="F696">
            <v>20131.575000000001</v>
          </cell>
          <cell r="G696">
            <v>20131.575000000001</v>
          </cell>
          <cell r="H696">
            <v>20131.575000000001</v>
          </cell>
          <cell r="I696">
            <v>20131.575000000001</v>
          </cell>
          <cell r="J696">
            <v>20131.575000000001</v>
          </cell>
          <cell r="K696">
            <v>20131.575000000001</v>
          </cell>
          <cell r="L696">
            <v>20131.575000000001</v>
          </cell>
          <cell r="M696">
            <v>20131.575000000001</v>
          </cell>
          <cell r="N696">
            <v>20131.575000000001</v>
          </cell>
          <cell r="O696">
            <v>20131.575000000001</v>
          </cell>
        </row>
        <row r="697">
          <cell r="A697">
            <v>20131.575000000001</v>
          </cell>
          <cell r="B697">
            <v>20131.575000000001</v>
          </cell>
          <cell r="C697">
            <v>20131.575000000001</v>
          </cell>
          <cell r="D697">
            <v>20131.575000000001</v>
          </cell>
          <cell r="E697">
            <v>20131.575000000001</v>
          </cell>
          <cell r="F697">
            <v>20131.575000000001</v>
          </cell>
          <cell r="G697">
            <v>20131.575000000001</v>
          </cell>
          <cell r="H697">
            <v>20131.575000000001</v>
          </cell>
          <cell r="I697">
            <v>20131.575000000001</v>
          </cell>
          <cell r="J697">
            <v>20131.575000000001</v>
          </cell>
          <cell r="K697">
            <v>20131.575000000001</v>
          </cell>
          <cell r="L697">
            <v>20131.575000000001</v>
          </cell>
          <cell r="M697">
            <v>20131.575000000001</v>
          </cell>
          <cell r="N697">
            <v>20131.575000000001</v>
          </cell>
          <cell r="O697">
            <v>20131.575000000001</v>
          </cell>
        </row>
        <row r="698">
          <cell r="A698">
            <v>20131.575000000001</v>
          </cell>
          <cell r="B698">
            <v>20131.575000000001</v>
          </cell>
          <cell r="C698">
            <v>20131.575000000001</v>
          </cell>
          <cell r="D698">
            <v>20131.575000000001</v>
          </cell>
          <cell r="E698">
            <v>20131.575000000001</v>
          </cell>
          <cell r="F698">
            <v>20131.575000000001</v>
          </cell>
          <cell r="G698">
            <v>20131.575000000001</v>
          </cell>
          <cell r="H698">
            <v>20131.575000000001</v>
          </cell>
          <cell r="I698">
            <v>20131.575000000001</v>
          </cell>
          <cell r="J698">
            <v>20131.575000000001</v>
          </cell>
          <cell r="K698">
            <v>20131.575000000001</v>
          </cell>
          <cell r="L698">
            <v>20131.575000000001</v>
          </cell>
          <cell r="M698">
            <v>20131.575000000001</v>
          </cell>
          <cell r="N698">
            <v>20131.575000000001</v>
          </cell>
          <cell r="O698">
            <v>20131.575000000001</v>
          </cell>
        </row>
        <row r="699">
          <cell r="A699">
            <v>20131.575000000001</v>
          </cell>
          <cell r="B699">
            <v>20131.575000000001</v>
          </cell>
          <cell r="C699">
            <v>20131.575000000001</v>
          </cell>
          <cell r="D699">
            <v>20131.575000000001</v>
          </cell>
          <cell r="E699">
            <v>20131.575000000001</v>
          </cell>
          <cell r="F699">
            <v>20131.575000000001</v>
          </cell>
          <cell r="G699">
            <v>20131.575000000001</v>
          </cell>
          <cell r="H699">
            <v>20131.575000000001</v>
          </cell>
          <cell r="I699">
            <v>20131.575000000001</v>
          </cell>
          <cell r="J699">
            <v>20131.575000000001</v>
          </cell>
          <cell r="K699">
            <v>20131.575000000001</v>
          </cell>
          <cell r="L699">
            <v>20131.575000000001</v>
          </cell>
          <cell r="M699">
            <v>20131.575000000001</v>
          </cell>
          <cell r="N699">
            <v>20131.575000000001</v>
          </cell>
          <cell r="O699">
            <v>20131.575000000001</v>
          </cell>
        </row>
        <row r="700">
          <cell r="A700">
            <v>20131.575000000001</v>
          </cell>
          <cell r="B700">
            <v>20131.575000000001</v>
          </cell>
          <cell r="C700">
            <v>20131.575000000001</v>
          </cell>
          <cell r="D700">
            <v>20131.575000000001</v>
          </cell>
          <cell r="E700">
            <v>20131.575000000001</v>
          </cell>
          <cell r="F700">
            <v>20131.575000000001</v>
          </cell>
          <cell r="G700">
            <v>20131.575000000001</v>
          </cell>
          <cell r="H700">
            <v>20131.575000000001</v>
          </cell>
          <cell r="I700">
            <v>20131.575000000001</v>
          </cell>
          <cell r="J700">
            <v>20131.575000000001</v>
          </cell>
          <cell r="K700">
            <v>20131.575000000001</v>
          </cell>
          <cell r="L700">
            <v>20131.575000000001</v>
          </cell>
          <cell r="M700">
            <v>20131.575000000001</v>
          </cell>
          <cell r="N700">
            <v>20131.575000000001</v>
          </cell>
          <cell r="O700">
            <v>20131.575000000001</v>
          </cell>
        </row>
        <row r="701">
          <cell r="A701">
            <v>20131.575000000001</v>
          </cell>
          <cell r="B701">
            <v>20131.575000000001</v>
          </cell>
          <cell r="C701">
            <v>20131.575000000001</v>
          </cell>
          <cell r="D701">
            <v>20131.575000000001</v>
          </cell>
          <cell r="E701">
            <v>20131.575000000001</v>
          </cell>
          <cell r="F701">
            <v>20131.575000000001</v>
          </cell>
          <cell r="G701">
            <v>20131.575000000001</v>
          </cell>
          <cell r="H701">
            <v>20131.575000000001</v>
          </cell>
          <cell r="I701">
            <v>20131.575000000001</v>
          </cell>
          <cell r="J701">
            <v>20131.575000000001</v>
          </cell>
          <cell r="K701">
            <v>20131.575000000001</v>
          </cell>
          <cell r="L701">
            <v>20131.575000000001</v>
          </cell>
          <cell r="M701">
            <v>20131.575000000001</v>
          </cell>
          <cell r="N701">
            <v>20131.575000000001</v>
          </cell>
          <cell r="O701">
            <v>20131.575000000001</v>
          </cell>
        </row>
        <row r="702">
          <cell r="A702">
            <v>20131.575000000001</v>
          </cell>
          <cell r="B702">
            <v>20131.575000000001</v>
          </cell>
          <cell r="C702">
            <v>20131.575000000001</v>
          </cell>
          <cell r="D702">
            <v>20131.575000000001</v>
          </cell>
          <cell r="E702">
            <v>20131.575000000001</v>
          </cell>
          <cell r="F702">
            <v>20131.575000000001</v>
          </cell>
          <cell r="G702">
            <v>20131.575000000001</v>
          </cell>
          <cell r="H702">
            <v>20131.575000000001</v>
          </cell>
          <cell r="I702">
            <v>20131.575000000001</v>
          </cell>
          <cell r="J702">
            <v>20131.575000000001</v>
          </cell>
          <cell r="K702">
            <v>20131.575000000001</v>
          </cell>
          <cell r="L702">
            <v>20131.575000000001</v>
          </cell>
          <cell r="M702">
            <v>20131.575000000001</v>
          </cell>
          <cell r="N702">
            <v>20131.575000000001</v>
          </cell>
          <cell r="O702">
            <v>20131.575000000001</v>
          </cell>
        </row>
        <row r="703">
          <cell r="A703">
            <v>20131.575000000001</v>
          </cell>
          <cell r="B703">
            <v>20131.575000000001</v>
          </cell>
          <cell r="C703">
            <v>20131.575000000001</v>
          </cell>
          <cell r="D703">
            <v>20131.575000000001</v>
          </cell>
          <cell r="E703">
            <v>20131.575000000001</v>
          </cell>
          <cell r="F703">
            <v>20131.575000000001</v>
          </cell>
          <cell r="G703">
            <v>20131.575000000001</v>
          </cell>
          <cell r="H703">
            <v>20131.575000000001</v>
          </cell>
          <cell r="I703">
            <v>20131.575000000001</v>
          </cell>
          <cell r="J703">
            <v>20131.575000000001</v>
          </cell>
          <cell r="K703">
            <v>20131.575000000001</v>
          </cell>
          <cell r="L703">
            <v>20131.575000000001</v>
          </cell>
          <cell r="M703">
            <v>20131.575000000001</v>
          </cell>
          <cell r="N703">
            <v>20131.575000000001</v>
          </cell>
          <cell r="O703">
            <v>20131.575000000001</v>
          </cell>
        </row>
        <row r="704">
          <cell r="A704">
            <v>20131.575000000001</v>
          </cell>
          <cell r="B704">
            <v>20131.575000000001</v>
          </cell>
          <cell r="C704">
            <v>20131.575000000001</v>
          </cell>
          <cell r="D704">
            <v>20131.575000000001</v>
          </cell>
          <cell r="E704">
            <v>20131.575000000001</v>
          </cell>
          <cell r="F704">
            <v>20131.575000000001</v>
          </cell>
          <cell r="G704">
            <v>20131.575000000001</v>
          </cell>
          <cell r="H704">
            <v>20131.575000000001</v>
          </cell>
          <cell r="I704">
            <v>20131.575000000001</v>
          </cell>
          <cell r="J704">
            <v>20131.575000000001</v>
          </cell>
          <cell r="K704">
            <v>20131.575000000001</v>
          </cell>
          <cell r="L704">
            <v>20131.575000000001</v>
          </cell>
          <cell r="M704">
            <v>20131.575000000001</v>
          </cell>
          <cell r="N704">
            <v>20131.575000000001</v>
          </cell>
          <cell r="O704">
            <v>20131.575000000001</v>
          </cell>
        </row>
        <row r="705">
          <cell r="A705">
            <v>20131.575000000001</v>
          </cell>
          <cell r="B705">
            <v>20131.575000000001</v>
          </cell>
          <cell r="C705">
            <v>20131.575000000001</v>
          </cell>
          <cell r="D705">
            <v>20131.575000000001</v>
          </cell>
          <cell r="E705">
            <v>20131.575000000001</v>
          </cell>
          <cell r="F705">
            <v>20131.575000000001</v>
          </cell>
          <cell r="G705">
            <v>20131.575000000001</v>
          </cell>
          <cell r="H705">
            <v>20131.575000000001</v>
          </cell>
          <cell r="I705">
            <v>20131.575000000001</v>
          </cell>
          <cell r="J705">
            <v>20131.575000000001</v>
          </cell>
          <cell r="K705">
            <v>20131.575000000001</v>
          </cell>
          <cell r="L705">
            <v>20131.575000000001</v>
          </cell>
          <cell r="M705">
            <v>20131.575000000001</v>
          </cell>
          <cell r="N705">
            <v>20131.575000000001</v>
          </cell>
          <cell r="O705">
            <v>20131.575000000001</v>
          </cell>
        </row>
        <row r="706">
          <cell r="A706">
            <v>20131.575000000001</v>
          </cell>
          <cell r="B706">
            <v>20131.575000000001</v>
          </cell>
          <cell r="C706">
            <v>20131.575000000001</v>
          </cell>
          <cell r="D706">
            <v>20131.575000000001</v>
          </cell>
          <cell r="E706">
            <v>20131.575000000001</v>
          </cell>
          <cell r="F706">
            <v>20131.575000000001</v>
          </cell>
          <cell r="G706">
            <v>20131.575000000001</v>
          </cell>
          <cell r="H706">
            <v>20131.575000000001</v>
          </cell>
          <cell r="I706">
            <v>20131.575000000001</v>
          </cell>
          <cell r="J706">
            <v>20131.575000000001</v>
          </cell>
          <cell r="K706">
            <v>20131.575000000001</v>
          </cell>
          <cell r="L706">
            <v>20131.575000000001</v>
          </cell>
          <cell r="M706">
            <v>20131.575000000001</v>
          </cell>
          <cell r="N706">
            <v>20131.575000000001</v>
          </cell>
          <cell r="O706">
            <v>20131.575000000001</v>
          </cell>
        </row>
        <row r="707">
          <cell r="A707">
            <v>20131.575000000001</v>
          </cell>
          <cell r="B707">
            <v>20131.575000000001</v>
          </cell>
          <cell r="C707">
            <v>20131.575000000001</v>
          </cell>
          <cell r="D707">
            <v>20131.575000000001</v>
          </cell>
          <cell r="E707">
            <v>20131.575000000001</v>
          </cell>
          <cell r="F707">
            <v>20131.575000000001</v>
          </cell>
          <cell r="G707">
            <v>20131.575000000001</v>
          </cell>
          <cell r="H707">
            <v>20131.575000000001</v>
          </cell>
          <cell r="I707">
            <v>20131.575000000001</v>
          </cell>
          <cell r="J707">
            <v>20131.575000000001</v>
          </cell>
          <cell r="K707">
            <v>20131.575000000001</v>
          </cell>
          <cell r="L707">
            <v>20131.575000000001</v>
          </cell>
          <cell r="M707">
            <v>20131.575000000001</v>
          </cell>
          <cell r="N707">
            <v>20131.575000000001</v>
          </cell>
          <cell r="O707">
            <v>20131.575000000001</v>
          </cell>
        </row>
        <row r="708">
          <cell r="A708">
            <v>20131.575000000001</v>
          </cell>
          <cell r="B708">
            <v>20131.575000000001</v>
          </cell>
          <cell r="C708">
            <v>20131.575000000001</v>
          </cell>
          <cell r="D708">
            <v>20131.575000000001</v>
          </cell>
          <cell r="E708">
            <v>20131.575000000001</v>
          </cell>
          <cell r="F708">
            <v>20131.575000000001</v>
          </cell>
          <cell r="G708">
            <v>20131.575000000001</v>
          </cell>
          <cell r="H708">
            <v>20131.575000000001</v>
          </cell>
          <cell r="I708">
            <v>20131.575000000001</v>
          </cell>
          <cell r="J708">
            <v>20131.575000000001</v>
          </cell>
          <cell r="K708">
            <v>20131.575000000001</v>
          </cell>
          <cell r="L708">
            <v>20131.575000000001</v>
          </cell>
          <cell r="M708">
            <v>20131.575000000001</v>
          </cell>
          <cell r="N708">
            <v>20131.575000000001</v>
          </cell>
          <cell r="O708">
            <v>20131.575000000001</v>
          </cell>
        </row>
        <row r="709">
          <cell r="A709">
            <v>20131.575000000001</v>
          </cell>
          <cell r="B709">
            <v>20131.575000000001</v>
          </cell>
          <cell r="C709">
            <v>20131.575000000001</v>
          </cell>
          <cell r="D709">
            <v>20131.575000000001</v>
          </cell>
          <cell r="E709">
            <v>20131.575000000001</v>
          </cell>
          <cell r="F709">
            <v>20131.575000000001</v>
          </cell>
          <cell r="G709">
            <v>20131.575000000001</v>
          </cell>
          <cell r="H709">
            <v>20131.575000000001</v>
          </cell>
          <cell r="I709">
            <v>20131.575000000001</v>
          </cell>
          <cell r="J709">
            <v>20131.575000000001</v>
          </cell>
          <cell r="K709">
            <v>20131.575000000001</v>
          </cell>
          <cell r="L709">
            <v>20131.575000000001</v>
          </cell>
          <cell r="M709">
            <v>20131.575000000001</v>
          </cell>
          <cell r="N709">
            <v>20131.575000000001</v>
          </cell>
          <cell r="O709">
            <v>20131.575000000001</v>
          </cell>
        </row>
        <row r="710">
          <cell r="A710">
            <v>20131.575000000001</v>
          </cell>
          <cell r="B710">
            <v>20131.575000000001</v>
          </cell>
          <cell r="C710">
            <v>20131.575000000001</v>
          </cell>
          <cell r="D710">
            <v>20131.575000000001</v>
          </cell>
          <cell r="E710">
            <v>20131.575000000001</v>
          </cell>
          <cell r="F710">
            <v>20131.575000000001</v>
          </cell>
          <cell r="G710">
            <v>20131.575000000001</v>
          </cell>
          <cell r="H710">
            <v>20131.575000000001</v>
          </cell>
          <cell r="I710">
            <v>20131.575000000001</v>
          </cell>
          <cell r="J710">
            <v>20131.575000000001</v>
          </cell>
          <cell r="K710">
            <v>20131.575000000001</v>
          </cell>
          <cell r="L710">
            <v>20131.575000000001</v>
          </cell>
          <cell r="M710">
            <v>20131.575000000001</v>
          </cell>
          <cell r="N710">
            <v>20131.575000000001</v>
          </cell>
          <cell r="O710">
            <v>20131.575000000001</v>
          </cell>
        </row>
        <row r="711">
          <cell r="A711">
            <v>20131.575000000001</v>
          </cell>
          <cell r="B711">
            <v>20131.575000000001</v>
          </cell>
          <cell r="C711">
            <v>20131.575000000001</v>
          </cell>
          <cell r="D711">
            <v>20131.575000000001</v>
          </cell>
          <cell r="E711">
            <v>20131.575000000001</v>
          </cell>
          <cell r="F711">
            <v>20131.575000000001</v>
          </cell>
          <cell r="G711">
            <v>20131.575000000001</v>
          </cell>
          <cell r="H711">
            <v>20131.575000000001</v>
          </cell>
          <cell r="I711">
            <v>20131.575000000001</v>
          </cell>
          <cell r="J711">
            <v>20131.575000000001</v>
          </cell>
          <cell r="K711">
            <v>20131.575000000001</v>
          </cell>
          <cell r="L711">
            <v>20131.575000000001</v>
          </cell>
          <cell r="M711">
            <v>20131.575000000001</v>
          </cell>
          <cell r="N711">
            <v>20131.575000000001</v>
          </cell>
          <cell r="O711">
            <v>20131.575000000001</v>
          </cell>
        </row>
        <row r="712">
          <cell r="A712">
            <v>20131.575000000001</v>
          </cell>
          <cell r="B712">
            <v>20131.575000000001</v>
          </cell>
          <cell r="C712">
            <v>20131.575000000001</v>
          </cell>
          <cell r="D712">
            <v>20131.575000000001</v>
          </cell>
          <cell r="E712">
            <v>20131.575000000001</v>
          </cell>
          <cell r="F712">
            <v>20131.575000000001</v>
          </cell>
          <cell r="G712">
            <v>20131.575000000001</v>
          </cell>
          <cell r="H712">
            <v>20131.575000000001</v>
          </cell>
          <cell r="I712">
            <v>20131.575000000001</v>
          </cell>
          <cell r="J712">
            <v>20131.575000000001</v>
          </cell>
          <cell r="K712">
            <v>20131.575000000001</v>
          </cell>
          <cell r="L712">
            <v>20131.575000000001</v>
          </cell>
          <cell r="M712">
            <v>20131.575000000001</v>
          </cell>
          <cell r="N712">
            <v>20131.575000000001</v>
          </cell>
          <cell r="O712">
            <v>20131.575000000001</v>
          </cell>
        </row>
        <row r="713">
          <cell r="A713">
            <v>20131.575000000001</v>
          </cell>
          <cell r="B713">
            <v>20131.575000000001</v>
          </cell>
          <cell r="C713">
            <v>20131.575000000001</v>
          </cell>
          <cell r="D713">
            <v>20131.575000000001</v>
          </cell>
          <cell r="E713">
            <v>20131.575000000001</v>
          </cell>
          <cell r="F713">
            <v>20131.575000000001</v>
          </cell>
          <cell r="G713">
            <v>20131.575000000001</v>
          </cell>
          <cell r="H713">
            <v>20131.575000000001</v>
          </cell>
          <cell r="I713">
            <v>20131.575000000001</v>
          </cell>
          <cell r="J713">
            <v>20131.575000000001</v>
          </cell>
          <cell r="K713">
            <v>20131.575000000001</v>
          </cell>
          <cell r="L713">
            <v>20131.575000000001</v>
          </cell>
          <cell r="M713">
            <v>20131.575000000001</v>
          </cell>
          <cell r="N713">
            <v>20131.575000000001</v>
          </cell>
          <cell r="O713">
            <v>20131.575000000001</v>
          </cell>
        </row>
        <row r="714">
          <cell r="A714">
            <v>20131.575000000001</v>
          </cell>
          <cell r="B714">
            <v>20131.575000000001</v>
          </cell>
          <cell r="C714">
            <v>20131.575000000001</v>
          </cell>
          <cell r="D714">
            <v>20131.575000000001</v>
          </cell>
          <cell r="E714">
            <v>20131.575000000001</v>
          </cell>
          <cell r="F714">
            <v>20131.575000000001</v>
          </cell>
          <cell r="G714">
            <v>20131.575000000001</v>
          </cell>
          <cell r="H714">
            <v>20131.575000000001</v>
          </cell>
          <cell r="I714">
            <v>20131.575000000001</v>
          </cell>
          <cell r="J714">
            <v>20131.575000000001</v>
          </cell>
          <cell r="K714">
            <v>20131.575000000001</v>
          </cell>
          <cell r="L714">
            <v>20131.575000000001</v>
          </cell>
          <cell r="M714">
            <v>20131.575000000001</v>
          </cell>
          <cell r="N714">
            <v>20131.575000000001</v>
          </cell>
          <cell r="O714">
            <v>20131.575000000001</v>
          </cell>
        </row>
        <row r="715">
          <cell r="A715">
            <v>20131.575000000001</v>
          </cell>
          <cell r="B715">
            <v>20131.575000000001</v>
          </cell>
          <cell r="C715">
            <v>20131.575000000001</v>
          </cell>
          <cell r="D715">
            <v>20131.575000000001</v>
          </cell>
          <cell r="E715">
            <v>20131.575000000001</v>
          </cell>
          <cell r="F715">
            <v>20131.575000000001</v>
          </cell>
          <cell r="G715">
            <v>20131.575000000001</v>
          </cell>
          <cell r="H715">
            <v>20131.575000000001</v>
          </cell>
          <cell r="I715">
            <v>20131.575000000001</v>
          </cell>
          <cell r="J715">
            <v>20131.575000000001</v>
          </cell>
          <cell r="K715">
            <v>20131.575000000001</v>
          </cell>
          <cell r="L715">
            <v>20131.575000000001</v>
          </cell>
          <cell r="M715">
            <v>20131.575000000001</v>
          </cell>
          <cell r="N715">
            <v>20131.575000000001</v>
          </cell>
          <cell r="O715">
            <v>20131.575000000001</v>
          </cell>
        </row>
        <row r="716">
          <cell r="A716">
            <v>20131.575000000001</v>
          </cell>
          <cell r="B716">
            <v>20131.575000000001</v>
          </cell>
          <cell r="C716">
            <v>20131.575000000001</v>
          </cell>
          <cell r="D716">
            <v>20131.575000000001</v>
          </cell>
          <cell r="E716">
            <v>20131.575000000001</v>
          </cell>
          <cell r="F716">
            <v>20131.575000000001</v>
          </cell>
          <cell r="G716">
            <v>20131.575000000001</v>
          </cell>
          <cell r="H716">
            <v>20131.575000000001</v>
          </cell>
          <cell r="I716">
            <v>20131.575000000001</v>
          </cell>
          <cell r="J716">
            <v>20131.575000000001</v>
          </cell>
          <cell r="K716">
            <v>20131.575000000001</v>
          </cell>
          <cell r="L716">
            <v>20131.575000000001</v>
          </cell>
          <cell r="M716">
            <v>20131.575000000001</v>
          </cell>
          <cell r="N716">
            <v>20131.575000000001</v>
          </cell>
          <cell r="O716">
            <v>20131.575000000001</v>
          </cell>
        </row>
        <row r="717">
          <cell r="A717">
            <v>20131.575000000001</v>
          </cell>
          <cell r="B717">
            <v>20131.575000000001</v>
          </cell>
          <cell r="C717">
            <v>20131.575000000001</v>
          </cell>
          <cell r="D717">
            <v>20131.575000000001</v>
          </cell>
          <cell r="E717">
            <v>20131.575000000001</v>
          </cell>
          <cell r="F717">
            <v>20131.575000000001</v>
          </cell>
          <cell r="G717">
            <v>20131.575000000001</v>
          </cell>
          <cell r="H717">
            <v>20131.575000000001</v>
          </cell>
          <cell r="I717">
            <v>20131.575000000001</v>
          </cell>
          <cell r="J717">
            <v>20131.575000000001</v>
          </cell>
          <cell r="K717">
            <v>20131.575000000001</v>
          </cell>
          <cell r="L717">
            <v>20131.575000000001</v>
          </cell>
          <cell r="M717">
            <v>20131.575000000001</v>
          </cell>
          <cell r="N717">
            <v>20131.575000000001</v>
          </cell>
          <cell r="O717">
            <v>20131.575000000001</v>
          </cell>
        </row>
        <row r="718">
          <cell r="A718">
            <v>20131.575000000001</v>
          </cell>
          <cell r="B718">
            <v>20131.575000000001</v>
          </cell>
          <cell r="C718">
            <v>20131.575000000001</v>
          </cell>
          <cell r="D718">
            <v>20131.575000000001</v>
          </cell>
          <cell r="E718">
            <v>20131.575000000001</v>
          </cell>
          <cell r="F718">
            <v>20131.575000000001</v>
          </cell>
          <cell r="G718">
            <v>20131.575000000001</v>
          </cell>
          <cell r="H718">
            <v>20131.575000000001</v>
          </cell>
          <cell r="I718">
            <v>20131.575000000001</v>
          </cell>
          <cell r="J718">
            <v>20131.575000000001</v>
          </cell>
          <cell r="K718">
            <v>20131.575000000001</v>
          </cell>
          <cell r="L718">
            <v>20131.575000000001</v>
          </cell>
          <cell r="M718">
            <v>20131.575000000001</v>
          </cell>
          <cell r="N718">
            <v>20131.575000000001</v>
          </cell>
          <cell r="O718">
            <v>20131.575000000001</v>
          </cell>
        </row>
        <row r="719">
          <cell r="A719">
            <v>20131.575000000001</v>
          </cell>
          <cell r="B719">
            <v>20131.575000000001</v>
          </cell>
          <cell r="C719">
            <v>20131.575000000001</v>
          </cell>
          <cell r="D719">
            <v>20131.575000000001</v>
          </cell>
          <cell r="E719">
            <v>20131.575000000001</v>
          </cell>
          <cell r="F719">
            <v>20131.575000000001</v>
          </cell>
          <cell r="G719">
            <v>20131.575000000001</v>
          </cell>
          <cell r="H719">
            <v>20131.575000000001</v>
          </cell>
          <cell r="I719">
            <v>20131.575000000001</v>
          </cell>
          <cell r="J719">
            <v>20131.575000000001</v>
          </cell>
          <cell r="K719">
            <v>20131.575000000001</v>
          </cell>
          <cell r="L719">
            <v>20131.575000000001</v>
          </cell>
          <cell r="M719">
            <v>20131.575000000001</v>
          </cell>
          <cell r="N719">
            <v>20131.575000000001</v>
          </cell>
          <cell r="O719">
            <v>20131.575000000001</v>
          </cell>
        </row>
        <row r="720">
          <cell r="A720">
            <v>20131.575000000001</v>
          </cell>
          <cell r="B720">
            <v>20131.575000000001</v>
          </cell>
          <cell r="C720">
            <v>20131.575000000001</v>
          </cell>
          <cell r="D720">
            <v>20131.575000000001</v>
          </cell>
          <cell r="E720">
            <v>20131.575000000001</v>
          </cell>
          <cell r="F720">
            <v>20131.575000000001</v>
          </cell>
          <cell r="G720">
            <v>20131.575000000001</v>
          </cell>
          <cell r="H720">
            <v>20131.575000000001</v>
          </cell>
          <cell r="I720">
            <v>20131.575000000001</v>
          </cell>
          <cell r="J720">
            <v>20131.575000000001</v>
          </cell>
          <cell r="K720">
            <v>20131.575000000001</v>
          </cell>
          <cell r="L720">
            <v>20131.575000000001</v>
          </cell>
          <cell r="M720">
            <v>20131.575000000001</v>
          </cell>
          <cell r="N720">
            <v>20131.575000000001</v>
          </cell>
          <cell r="O720">
            <v>20131.575000000001</v>
          </cell>
        </row>
        <row r="721">
          <cell r="A721">
            <v>20131.575000000001</v>
          </cell>
          <cell r="B721">
            <v>20131.575000000001</v>
          </cell>
          <cell r="C721">
            <v>20131.575000000001</v>
          </cell>
          <cell r="D721">
            <v>20131.575000000001</v>
          </cell>
          <cell r="E721">
            <v>20131.575000000001</v>
          </cell>
          <cell r="F721">
            <v>20131.575000000001</v>
          </cell>
          <cell r="G721">
            <v>20131.575000000001</v>
          </cell>
          <cell r="H721">
            <v>20131.575000000001</v>
          </cell>
          <cell r="I721">
            <v>20131.575000000001</v>
          </cell>
          <cell r="J721">
            <v>20131.575000000001</v>
          </cell>
          <cell r="K721">
            <v>20131.575000000001</v>
          </cell>
          <cell r="L721">
            <v>20131.575000000001</v>
          </cell>
          <cell r="M721">
            <v>20131.575000000001</v>
          </cell>
          <cell r="N721">
            <v>20131.575000000001</v>
          </cell>
          <cell r="O721">
            <v>20131.575000000001</v>
          </cell>
        </row>
        <row r="722">
          <cell r="A722">
            <v>20131.575000000001</v>
          </cell>
          <cell r="B722">
            <v>20131.575000000001</v>
          </cell>
          <cell r="C722">
            <v>20131.575000000001</v>
          </cell>
          <cell r="D722">
            <v>20131.575000000001</v>
          </cell>
          <cell r="E722">
            <v>20131.575000000001</v>
          </cell>
          <cell r="F722">
            <v>20131.575000000001</v>
          </cell>
          <cell r="G722">
            <v>20131.575000000001</v>
          </cell>
          <cell r="H722">
            <v>20131.575000000001</v>
          </cell>
          <cell r="I722">
            <v>20131.575000000001</v>
          </cell>
          <cell r="J722">
            <v>20131.575000000001</v>
          </cell>
          <cell r="K722">
            <v>20131.575000000001</v>
          </cell>
          <cell r="L722">
            <v>20131.575000000001</v>
          </cell>
          <cell r="M722">
            <v>20131.575000000001</v>
          </cell>
          <cell r="N722">
            <v>20131.575000000001</v>
          </cell>
          <cell r="O722">
            <v>20131.575000000001</v>
          </cell>
        </row>
        <row r="723">
          <cell r="A723">
            <v>20131.575000000001</v>
          </cell>
          <cell r="B723">
            <v>20131.575000000001</v>
          </cell>
          <cell r="C723">
            <v>20131.575000000001</v>
          </cell>
          <cell r="D723">
            <v>20131.575000000001</v>
          </cell>
          <cell r="E723">
            <v>20131.575000000001</v>
          </cell>
          <cell r="F723">
            <v>20131.575000000001</v>
          </cell>
          <cell r="G723">
            <v>20131.575000000001</v>
          </cell>
          <cell r="H723">
            <v>20131.575000000001</v>
          </cell>
          <cell r="I723">
            <v>20131.575000000001</v>
          </cell>
          <cell r="J723">
            <v>20131.575000000001</v>
          </cell>
          <cell r="K723">
            <v>20131.575000000001</v>
          </cell>
          <cell r="L723">
            <v>20131.575000000001</v>
          </cell>
          <cell r="M723">
            <v>20131.575000000001</v>
          </cell>
          <cell r="N723">
            <v>20131.575000000001</v>
          </cell>
          <cell r="O723">
            <v>20131.575000000001</v>
          </cell>
        </row>
        <row r="724">
          <cell r="A724">
            <v>20131.575000000001</v>
          </cell>
          <cell r="B724">
            <v>20131.575000000001</v>
          </cell>
          <cell r="C724">
            <v>20131.575000000001</v>
          </cell>
          <cell r="D724">
            <v>20131.575000000001</v>
          </cell>
          <cell r="E724">
            <v>20131.575000000001</v>
          </cell>
          <cell r="F724">
            <v>20131.575000000001</v>
          </cell>
          <cell r="G724">
            <v>20131.575000000001</v>
          </cell>
          <cell r="H724">
            <v>20131.575000000001</v>
          </cell>
          <cell r="I724">
            <v>20131.575000000001</v>
          </cell>
          <cell r="J724">
            <v>20131.575000000001</v>
          </cell>
          <cell r="K724">
            <v>20131.575000000001</v>
          </cell>
          <cell r="L724">
            <v>20131.575000000001</v>
          </cell>
          <cell r="M724">
            <v>20131.575000000001</v>
          </cell>
          <cell r="N724">
            <v>20131.575000000001</v>
          </cell>
          <cell r="O724">
            <v>20131.575000000001</v>
          </cell>
        </row>
        <row r="725">
          <cell r="A725">
            <v>20131.575000000001</v>
          </cell>
          <cell r="B725">
            <v>20131.575000000001</v>
          </cell>
          <cell r="C725">
            <v>20131.575000000001</v>
          </cell>
          <cell r="D725">
            <v>20131.575000000001</v>
          </cell>
          <cell r="E725">
            <v>20131.575000000001</v>
          </cell>
          <cell r="F725">
            <v>20131.575000000001</v>
          </cell>
          <cell r="G725">
            <v>20131.575000000001</v>
          </cell>
          <cell r="H725">
            <v>20131.575000000001</v>
          </cell>
          <cell r="I725">
            <v>20131.575000000001</v>
          </cell>
          <cell r="J725">
            <v>20131.575000000001</v>
          </cell>
          <cell r="K725">
            <v>20131.575000000001</v>
          </cell>
          <cell r="L725">
            <v>20131.575000000001</v>
          </cell>
          <cell r="M725">
            <v>20131.575000000001</v>
          </cell>
          <cell r="N725">
            <v>20131.575000000001</v>
          </cell>
          <cell r="O725">
            <v>20131.575000000001</v>
          </cell>
        </row>
        <row r="726">
          <cell r="A726">
            <v>20131.575000000001</v>
          </cell>
          <cell r="B726">
            <v>20131.575000000001</v>
          </cell>
          <cell r="C726">
            <v>20131.575000000001</v>
          </cell>
          <cell r="D726">
            <v>20131.575000000001</v>
          </cell>
          <cell r="E726">
            <v>20131.575000000001</v>
          </cell>
          <cell r="F726">
            <v>20131.575000000001</v>
          </cell>
          <cell r="G726">
            <v>20131.575000000001</v>
          </cell>
          <cell r="H726">
            <v>20131.575000000001</v>
          </cell>
          <cell r="I726">
            <v>20131.575000000001</v>
          </cell>
          <cell r="J726">
            <v>20131.575000000001</v>
          </cell>
          <cell r="K726">
            <v>20131.575000000001</v>
          </cell>
          <cell r="L726">
            <v>20131.575000000001</v>
          </cell>
          <cell r="M726">
            <v>20131.575000000001</v>
          </cell>
          <cell r="N726">
            <v>20131.575000000001</v>
          </cell>
          <cell r="O726">
            <v>20131.575000000001</v>
          </cell>
        </row>
        <row r="727">
          <cell r="A727">
            <v>20131.575000000001</v>
          </cell>
          <cell r="B727">
            <v>20131.575000000001</v>
          </cell>
          <cell r="C727">
            <v>20131.575000000001</v>
          </cell>
          <cell r="D727">
            <v>20131.575000000001</v>
          </cell>
          <cell r="E727">
            <v>20131.575000000001</v>
          </cell>
          <cell r="F727">
            <v>20131.575000000001</v>
          </cell>
          <cell r="G727">
            <v>20131.575000000001</v>
          </cell>
          <cell r="H727">
            <v>20131.575000000001</v>
          </cell>
          <cell r="I727">
            <v>20131.575000000001</v>
          </cell>
          <cell r="J727">
            <v>20131.575000000001</v>
          </cell>
          <cell r="K727">
            <v>20131.575000000001</v>
          </cell>
          <cell r="L727">
            <v>20131.575000000001</v>
          </cell>
          <cell r="M727">
            <v>20131.575000000001</v>
          </cell>
          <cell r="N727">
            <v>20131.575000000001</v>
          </cell>
          <cell r="O727">
            <v>20131.575000000001</v>
          </cell>
        </row>
        <row r="728">
          <cell r="A728">
            <v>20131.575000000001</v>
          </cell>
          <cell r="B728">
            <v>20131.575000000001</v>
          </cell>
          <cell r="C728">
            <v>20131.575000000001</v>
          </cell>
          <cell r="D728">
            <v>20131.575000000001</v>
          </cell>
          <cell r="E728">
            <v>20131.575000000001</v>
          </cell>
          <cell r="F728">
            <v>20131.575000000001</v>
          </cell>
          <cell r="G728">
            <v>20131.575000000001</v>
          </cell>
          <cell r="H728">
            <v>20131.575000000001</v>
          </cell>
          <cell r="I728">
            <v>20131.575000000001</v>
          </cell>
          <cell r="J728">
            <v>20131.575000000001</v>
          </cell>
          <cell r="K728">
            <v>20131.575000000001</v>
          </cell>
          <cell r="L728">
            <v>20131.575000000001</v>
          </cell>
          <cell r="M728">
            <v>20131.575000000001</v>
          </cell>
          <cell r="N728">
            <v>20131.575000000001</v>
          </cell>
          <cell r="O728">
            <v>20131.575000000001</v>
          </cell>
        </row>
        <row r="729">
          <cell r="A729">
            <v>20131.575000000001</v>
          </cell>
          <cell r="B729">
            <v>20131.575000000001</v>
          </cell>
          <cell r="C729">
            <v>20131.575000000001</v>
          </cell>
          <cell r="D729">
            <v>20131.575000000001</v>
          </cell>
          <cell r="E729">
            <v>20131.575000000001</v>
          </cell>
          <cell r="F729">
            <v>20131.575000000001</v>
          </cell>
          <cell r="G729">
            <v>20131.575000000001</v>
          </cell>
          <cell r="H729">
            <v>20131.575000000001</v>
          </cell>
          <cell r="I729">
            <v>20131.575000000001</v>
          </cell>
          <cell r="J729">
            <v>20131.575000000001</v>
          </cell>
          <cell r="K729">
            <v>20131.575000000001</v>
          </cell>
          <cell r="L729">
            <v>20131.575000000001</v>
          </cell>
          <cell r="M729">
            <v>20131.575000000001</v>
          </cell>
          <cell r="N729">
            <v>20131.575000000001</v>
          </cell>
          <cell r="O729">
            <v>20131.575000000001</v>
          </cell>
        </row>
        <row r="730">
          <cell r="A730">
            <v>20131.575000000001</v>
          </cell>
          <cell r="B730">
            <v>20131.575000000001</v>
          </cell>
          <cell r="C730">
            <v>20131.575000000001</v>
          </cell>
          <cell r="D730">
            <v>20131.575000000001</v>
          </cell>
          <cell r="E730">
            <v>20131.575000000001</v>
          </cell>
          <cell r="F730">
            <v>20131.575000000001</v>
          </cell>
          <cell r="G730">
            <v>20131.575000000001</v>
          </cell>
          <cell r="H730">
            <v>20131.575000000001</v>
          </cell>
          <cell r="I730">
            <v>20131.575000000001</v>
          </cell>
          <cell r="J730">
            <v>20131.575000000001</v>
          </cell>
          <cell r="K730">
            <v>20131.575000000001</v>
          </cell>
          <cell r="L730">
            <v>20131.575000000001</v>
          </cell>
          <cell r="M730">
            <v>20131.575000000001</v>
          </cell>
          <cell r="N730">
            <v>20131.575000000001</v>
          </cell>
          <cell r="O730">
            <v>20131.575000000001</v>
          </cell>
        </row>
        <row r="731">
          <cell r="A731">
            <v>20131.575000000001</v>
          </cell>
          <cell r="B731">
            <v>20131.575000000001</v>
          </cell>
          <cell r="C731">
            <v>20131.575000000001</v>
          </cell>
          <cell r="D731">
            <v>20131.575000000001</v>
          </cell>
          <cell r="E731">
            <v>20131.575000000001</v>
          </cell>
          <cell r="F731">
            <v>20131.575000000001</v>
          </cell>
          <cell r="G731">
            <v>20131.575000000001</v>
          </cell>
          <cell r="H731">
            <v>20131.575000000001</v>
          </cell>
          <cell r="I731">
            <v>20131.575000000001</v>
          </cell>
          <cell r="J731">
            <v>20131.575000000001</v>
          </cell>
          <cell r="K731">
            <v>20131.575000000001</v>
          </cell>
          <cell r="L731">
            <v>20131.575000000001</v>
          </cell>
          <cell r="M731">
            <v>20131.575000000001</v>
          </cell>
          <cell r="N731">
            <v>20131.575000000001</v>
          </cell>
          <cell r="O731">
            <v>20131.575000000001</v>
          </cell>
        </row>
        <row r="732">
          <cell r="A732">
            <v>20131.575000000001</v>
          </cell>
          <cell r="B732">
            <v>20131.575000000001</v>
          </cell>
          <cell r="C732">
            <v>20131.575000000001</v>
          </cell>
          <cell r="D732">
            <v>20131.575000000001</v>
          </cell>
          <cell r="E732">
            <v>20131.575000000001</v>
          </cell>
          <cell r="F732">
            <v>20131.575000000001</v>
          </cell>
          <cell r="G732">
            <v>20131.575000000001</v>
          </cell>
          <cell r="H732">
            <v>20131.575000000001</v>
          </cell>
          <cell r="I732">
            <v>20131.575000000001</v>
          </cell>
          <cell r="J732">
            <v>20131.575000000001</v>
          </cell>
          <cell r="K732">
            <v>20131.575000000001</v>
          </cell>
          <cell r="L732">
            <v>20131.575000000001</v>
          </cell>
          <cell r="M732">
            <v>20131.575000000001</v>
          </cell>
          <cell r="N732">
            <v>20131.575000000001</v>
          </cell>
          <cell r="O732">
            <v>20131.575000000001</v>
          </cell>
        </row>
        <row r="733">
          <cell r="A733">
            <v>20131.575000000001</v>
          </cell>
          <cell r="B733">
            <v>20131.575000000001</v>
          </cell>
          <cell r="C733">
            <v>20131.575000000001</v>
          </cell>
          <cell r="D733">
            <v>20131.575000000001</v>
          </cell>
          <cell r="E733">
            <v>20131.575000000001</v>
          </cell>
          <cell r="F733">
            <v>20131.575000000001</v>
          </cell>
          <cell r="G733">
            <v>20131.575000000001</v>
          </cell>
          <cell r="H733">
            <v>20131.575000000001</v>
          </cell>
          <cell r="I733">
            <v>20131.575000000001</v>
          </cell>
          <cell r="J733">
            <v>20131.575000000001</v>
          </cell>
          <cell r="K733">
            <v>20131.575000000001</v>
          </cell>
          <cell r="L733">
            <v>20131.575000000001</v>
          </cell>
          <cell r="M733">
            <v>20131.575000000001</v>
          </cell>
          <cell r="N733">
            <v>20131.575000000001</v>
          </cell>
          <cell r="O733">
            <v>20131.575000000001</v>
          </cell>
        </row>
        <row r="734">
          <cell r="A734">
            <v>20131.575000000001</v>
          </cell>
          <cell r="B734">
            <v>20131.575000000001</v>
          </cell>
          <cell r="C734">
            <v>20131.575000000001</v>
          </cell>
          <cell r="D734">
            <v>20131.575000000001</v>
          </cell>
          <cell r="E734">
            <v>20131.575000000001</v>
          </cell>
          <cell r="F734">
            <v>20131.575000000001</v>
          </cell>
          <cell r="G734">
            <v>20131.575000000001</v>
          </cell>
          <cell r="H734">
            <v>20131.575000000001</v>
          </cell>
          <cell r="I734">
            <v>20131.575000000001</v>
          </cell>
          <cell r="J734">
            <v>20131.575000000001</v>
          </cell>
          <cell r="K734">
            <v>20131.575000000001</v>
          </cell>
          <cell r="L734">
            <v>20131.575000000001</v>
          </cell>
          <cell r="M734">
            <v>20131.575000000001</v>
          </cell>
          <cell r="N734">
            <v>20131.575000000001</v>
          </cell>
          <cell r="O734">
            <v>20131.575000000001</v>
          </cell>
        </row>
        <row r="735">
          <cell r="A735">
            <v>20131.575000000001</v>
          </cell>
          <cell r="B735">
            <v>20131.575000000001</v>
          </cell>
          <cell r="C735">
            <v>20131.575000000001</v>
          </cell>
          <cell r="D735">
            <v>20131.575000000001</v>
          </cell>
          <cell r="E735">
            <v>20131.575000000001</v>
          </cell>
          <cell r="F735">
            <v>20131.575000000001</v>
          </cell>
          <cell r="G735">
            <v>20131.575000000001</v>
          </cell>
          <cell r="H735">
            <v>20131.575000000001</v>
          </cell>
          <cell r="I735">
            <v>20131.575000000001</v>
          </cell>
          <cell r="J735">
            <v>20131.575000000001</v>
          </cell>
          <cell r="K735">
            <v>20131.575000000001</v>
          </cell>
          <cell r="L735">
            <v>20131.575000000001</v>
          </cell>
          <cell r="M735">
            <v>20131.575000000001</v>
          </cell>
          <cell r="N735">
            <v>20131.575000000001</v>
          </cell>
          <cell r="O735">
            <v>20131.575000000001</v>
          </cell>
        </row>
        <row r="736">
          <cell r="A736">
            <v>20131.575000000001</v>
          </cell>
          <cell r="B736">
            <v>20131.575000000001</v>
          </cell>
          <cell r="C736">
            <v>20131.575000000001</v>
          </cell>
          <cell r="D736">
            <v>20131.575000000001</v>
          </cell>
          <cell r="E736">
            <v>20131.575000000001</v>
          </cell>
          <cell r="F736">
            <v>20131.575000000001</v>
          </cell>
          <cell r="G736">
            <v>20131.575000000001</v>
          </cell>
          <cell r="H736">
            <v>20131.575000000001</v>
          </cell>
          <cell r="I736">
            <v>20131.575000000001</v>
          </cell>
          <cell r="J736">
            <v>20131.575000000001</v>
          </cell>
          <cell r="K736">
            <v>20131.575000000001</v>
          </cell>
          <cell r="L736">
            <v>20131.575000000001</v>
          </cell>
          <cell r="M736">
            <v>20131.575000000001</v>
          </cell>
          <cell r="N736">
            <v>20131.575000000001</v>
          </cell>
          <cell r="O736">
            <v>20131.575000000001</v>
          </cell>
        </row>
        <row r="737">
          <cell r="A737">
            <v>20131.575000000001</v>
          </cell>
          <cell r="B737">
            <v>20131.575000000001</v>
          </cell>
          <cell r="C737">
            <v>20131.575000000001</v>
          </cell>
          <cell r="D737">
            <v>20131.575000000001</v>
          </cell>
          <cell r="E737">
            <v>20131.575000000001</v>
          </cell>
          <cell r="F737">
            <v>20131.575000000001</v>
          </cell>
          <cell r="G737">
            <v>20131.575000000001</v>
          </cell>
          <cell r="H737">
            <v>20131.575000000001</v>
          </cell>
          <cell r="I737">
            <v>20131.575000000001</v>
          </cell>
          <cell r="J737">
            <v>20131.575000000001</v>
          </cell>
          <cell r="K737">
            <v>20131.575000000001</v>
          </cell>
          <cell r="L737">
            <v>20131.575000000001</v>
          </cell>
          <cell r="M737">
            <v>20131.575000000001</v>
          </cell>
          <cell r="N737">
            <v>20131.575000000001</v>
          </cell>
          <cell r="O737">
            <v>20131.575000000001</v>
          </cell>
        </row>
        <row r="738">
          <cell r="A738">
            <v>20131.575000000001</v>
          </cell>
          <cell r="B738">
            <v>20131.575000000001</v>
          </cell>
          <cell r="C738">
            <v>20131.575000000001</v>
          </cell>
          <cell r="D738">
            <v>20131.575000000001</v>
          </cell>
          <cell r="E738">
            <v>20131.575000000001</v>
          </cell>
          <cell r="F738">
            <v>20131.575000000001</v>
          </cell>
          <cell r="G738">
            <v>20131.575000000001</v>
          </cell>
          <cell r="H738">
            <v>20131.575000000001</v>
          </cell>
          <cell r="I738">
            <v>20131.575000000001</v>
          </cell>
          <cell r="J738">
            <v>20131.575000000001</v>
          </cell>
          <cell r="K738">
            <v>20131.575000000001</v>
          </cell>
          <cell r="L738">
            <v>20131.575000000001</v>
          </cell>
          <cell r="M738">
            <v>20131.575000000001</v>
          </cell>
          <cell r="N738">
            <v>20131.575000000001</v>
          </cell>
          <cell r="O738">
            <v>20131.575000000001</v>
          </cell>
        </row>
        <row r="739">
          <cell r="A739">
            <v>20131.575000000001</v>
          </cell>
          <cell r="B739">
            <v>20131.575000000001</v>
          </cell>
          <cell r="C739">
            <v>20131.575000000001</v>
          </cell>
          <cell r="D739">
            <v>20131.575000000001</v>
          </cell>
          <cell r="E739">
            <v>20131.575000000001</v>
          </cell>
          <cell r="F739">
            <v>20131.575000000001</v>
          </cell>
          <cell r="G739">
            <v>20131.575000000001</v>
          </cell>
          <cell r="H739">
            <v>20131.575000000001</v>
          </cell>
          <cell r="I739">
            <v>20131.575000000001</v>
          </cell>
          <cell r="J739">
            <v>20131.575000000001</v>
          </cell>
          <cell r="K739">
            <v>20131.575000000001</v>
          </cell>
          <cell r="L739">
            <v>20131.575000000001</v>
          </cell>
          <cell r="M739">
            <v>20131.575000000001</v>
          </cell>
          <cell r="N739">
            <v>20131.575000000001</v>
          </cell>
          <cell r="O739">
            <v>20131.575000000001</v>
          </cell>
        </row>
        <row r="740">
          <cell r="A740">
            <v>20131.575000000001</v>
          </cell>
          <cell r="B740">
            <v>20131.575000000001</v>
          </cell>
          <cell r="C740">
            <v>20131.575000000001</v>
          </cell>
          <cell r="D740">
            <v>20131.575000000001</v>
          </cell>
          <cell r="E740">
            <v>20131.575000000001</v>
          </cell>
          <cell r="F740">
            <v>20131.575000000001</v>
          </cell>
          <cell r="G740">
            <v>20131.575000000001</v>
          </cell>
          <cell r="H740">
            <v>20131.575000000001</v>
          </cell>
          <cell r="I740">
            <v>20131.575000000001</v>
          </cell>
          <cell r="J740">
            <v>20131.575000000001</v>
          </cell>
          <cell r="K740">
            <v>20131.575000000001</v>
          </cell>
          <cell r="L740">
            <v>20131.575000000001</v>
          </cell>
          <cell r="M740">
            <v>20131.575000000001</v>
          </cell>
          <cell r="N740">
            <v>20131.575000000001</v>
          </cell>
          <cell r="O740">
            <v>20131.575000000001</v>
          </cell>
        </row>
        <row r="741">
          <cell r="A741">
            <v>20131.575000000001</v>
          </cell>
          <cell r="B741">
            <v>20131.575000000001</v>
          </cell>
          <cell r="C741">
            <v>20131.575000000001</v>
          </cell>
          <cell r="D741">
            <v>20131.575000000001</v>
          </cell>
          <cell r="E741">
            <v>20131.575000000001</v>
          </cell>
          <cell r="F741">
            <v>20131.575000000001</v>
          </cell>
          <cell r="G741">
            <v>20131.575000000001</v>
          </cell>
          <cell r="H741">
            <v>20131.575000000001</v>
          </cell>
          <cell r="I741">
            <v>20131.575000000001</v>
          </cell>
          <cell r="J741">
            <v>20131.575000000001</v>
          </cell>
          <cell r="K741">
            <v>20131.575000000001</v>
          </cell>
          <cell r="L741">
            <v>20131.575000000001</v>
          </cell>
          <cell r="M741">
            <v>20131.575000000001</v>
          </cell>
          <cell r="N741">
            <v>20131.575000000001</v>
          </cell>
          <cell r="O741">
            <v>20131.575000000001</v>
          </cell>
        </row>
        <row r="742">
          <cell r="A742">
            <v>20131.575000000001</v>
          </cell>
          <cell r="B742">
            <v>20131.575000000001</v>
          </cell>
          <cell r="C742">
            <v>20131.575000000001</v>
          </cell>
          <cell r="D742">
            <v>20131.575000000001</v>
          </cell>
          <cell r="E742">
            <v>20131.575000000001</v>
          </cell>
          <cell r="F742">
            <v>20131.575000000001</v>
          </cell>
          <cell r="G742">
            <v>20131.575000000001</v>
          </cell>
          <cell r="H742">
            <v>20131.575000000001</v>
          </cell>
          <cell r="I742">
            <v>20131.575000000001</v>
          </cell>
          <cell r="J742">
            <v>20131.575000000001</v>
          </cell>
          <cell r="K742">
            <v>20131.575000000001</v>
          </cell>
          <cell r="L742">
            <v>20131.575000000001</v>
          </cell>
          <cell r="M742">
            <v>20131.575000000001</v>
          </cell>
          <cell r="N742">
            <v>20131.575000000001</v>
          </cell>
          <cell r="O742">
            <v>20131.575000000001</v>
          </cell>
        </row>
        <row r="743">
          <cell r="A743">
            <v>20131.575000000001</v>
          </cell>
          <cell r="B743">
            <v>20131.575000000001</v>
          </cell>
          <cell r="C743">
            <v>20131.575000000001</v>
          </cell>
          <cell r="D743">
            <v>20131.575000000001</v>
          </cell>
          <cell r="E743">
            <v>20131.575000000001</v>
          </cell>
          <cell r="F743">
            <v>20131.575000000001</v>
          </cell>
          <cell r="G743">
            <v>20131.575000000001</v>
          </cell>
          <cell r="H743">
            <v>20131.575000000001</v>
          </cell>
          <cell r="I743">
            <v>20131.575000000001</v>
          </cell>
          <cell r="J743">
            <v>20131.575000000001</v>
          </cell>
          <cell r="K743">
            <v>20131.575000000001</v>
          </cell>
          <cell r="L743">
            <v>20131.575000000001</v>
          </cell>
          <cell r="M743">
            <v>20131.575000000001</v>
          </cell>
          <cell r="N743">
            <v>20131.575000000001</v>
          </cell>
          <cell r="O743">
            <v>20131.575000000001</v>
          </cell>
        </row>
        <row r="744">
          <cell r="A744">
            <v>20131.575000000001</v>
          </cell>
          <cell r="B744">
            <v>20131.575000000001</v>
          </cell>
          <cell r="C744">
            <v>20131.575000000001</v>
          </cell>
          <cell r="D744">
            <v>20131.575000000001</v>
          </cell>
          <cell r="E744">
            <v>20131.575000000001</v>
          </cell>
          <cell r="F744">
            <v>20131.575000000001</v>
          </cell>
          <cell r="G744">
            <v>20131.575000000001</v>
          </cell>
          <cell r="H744">
            <v>20131.575000000001</v>
          </cell>
          <cell r="I744">
            <v>20131.575000000001</v>
          </cell>
          <cell r="J744">
            <v>20131.575000000001</v>
          </cell>
          <cell r="K744">
            <v>20131.575000000001</v>
          </cell>
          <cell r="L744">
            <v>20131.575000000001</v>
          </cell>
          <cell r="M744">
            <v>20131.575000000001</v>
          </cell>
          <cell r="N744">
            <v>20131.575000000001</v>
          </cell>
          <cell r="O744">
            <v>20131.575000000001</v>
          </cell>
        </row>
        <row r="745">
          <cell r="A745">
            <v>20131.575000000001</v>
          </cell>
          <cell r="B745">
            <v>20131.575000000001</v>
          </cell>
          <cell r="C745">
            <v>20131.575000000001</v>
          </cell>
          <cell r="D745">
            <v>20131.575000000001</v>
          </cell>
          <cell r="E745">
            <v>20131.575000000001</v>
          </cell>
          <cell r="F745">
            <v>20131.575000000001</v>
          </cell>
          <cell r="G745">
            <v>20131.575000000001</v>
          </cell>
          <cell r="H745">
            <v>20131.575000000001</v>
          </cell>
          <cell r="I745">
            <v>20131.575000000001</v>
          </cell>
          <cell r="J745">
            <v>20131.575000000001</v>
          </cell>
          <cell r="K745">
            <v>20131.575000000001</v>
          </cell>
          <cell r="L745">
            <v>20131.575000000001</v>
          </cell>
          <cell r="M745">
            <v>20131.575000000001</v>
          </cell>
          <cell r="N745">
            <v>20131.575000000001</v>
          </cell>
          <cell r="O745">
            <v>20131.575000000001</v>
          </cell>
        </row>
        <row r="746">
          <cell r="A746">
            <v>20131.575000000001</v>
          </cell>
          <cell r="B746">
            <v>20131.575000000001</v>
          </cell>
          <cell r="C746">
            <v>20131.575000000001</v>
          </cell>
          <cell r="D746">
            <v>20131.575000000001</v>
          </cell>
          <cell r="E746">
            <v>20131.575000000001</v>
          </cell>
          <cell r="F746">
            <v>20131.575000000001</v>
          </cell>
          <cell r="G746">
            <v>20131.575000000001</v>
          </cell>
          <cell r="H746">
            <v>20131.575000000001</v>
          </cell>
          <cell r="I746">
            <v>20131.575000000001</v>
          </cell>
          <cell r="J746">
            <v>20131.575000000001</v>
          </cell>
          <cell r="K746">
            <v>20131.575000000001</v>
          </cell>
          <cell r="L746">
            <v>20131.575000000001</v>
          </cell>
          <cell r="M746">
            <v>20131.575000000001</v>
          </cell>
          <cell r="N746">
            <v>20131.575000000001</v>
          </cell>
          <cell r="O746">
            <v>20131.575000000001</v>
          </cell>
        </row>
        <row r="747">
          <cell r="A747">
            <v>20131.575000000001</v>
          </cell>
          <cell r="B747">
            <v>20131.575000000001</v>
          </cell>
          <cell r="C747">
            <v>20131.575000000001</v>
          </cell>
          <cell r="D747">
            <v>20131.575000000001</v>
          </cell>
          <cell r="E747">
            <v>20131.575000000001</v>
          </cell>
          <cell r="F747">
            <v>20131.575000000001</v>
          </cell>
          <cell r="G747">
            <v>20131.575000000001</v>
          </cell>
          <cell r="H747">
            <v>20131.575000000001</v>
          </cell>
          <cell r="I747">
            <v>20131.575000000001</v>
          </cell>
          <cell r="J747">
            <v>20131.575000000001</v>
          </cell>
          <cell r="K747">
            <v>20131.575000000001</v>
          </cell>
          <cell r="L747">
            <v>20131.575000000001</v>
          </cell>
          <cell r="M747">
            <v>20131.575000000001</v>
          </cell>
          <cell r="N747">
            <v>20131.575000000001</v>
          </cell>
          <cell r="O747">
            <v>20131.575000000001</v>
          </cell>
        </row>
        <row r="748">
          <cell r="A748">
            <v>20131.575000000001</v>
          </cell>
          <cell r="B748">
            <v>20131.575000000001</v>
          </cell>
          <cell r="C748">
            <v>20131.575000000001</v>
          </cell>
          <cell r="D748">
            <v>20131.575000000001</v>
          </cell>
          <cell r="E748">
            <v>20131.575000000001</v>
          </cell>
          <cell r="F748">
            <v>20131.575000000001</v>
          </cell>
          <cell r="G748">
            <v>20131.575000000001</v>
          </cell>
          <cell r="H748">
            <v>20131.575000000001</v>
          </cell>
          <cell r="I748">
            <v>20131.575000000001</v>
          </cell>
          <cell r="J748">
            <v>20131.575000000001</v>
          </cell>
          <cell r="K748">
            <v>20131.575000000001</v>
          </cell>
          <cell r="L748">
            <v>20131.575000000001</v>
          </cell>
          <cell r="M748">
            <v>20131.575000000001</v>
          </cell>
          <cell r="N748">
            <v>20131.575000000001</v>
          </cell>
          <cell r="O748">
            <v>20131.575000000001</v>
          </cell>
        </row>
        <row r="749">
          <cell r="A749">
            <v>20131.575000000001</v>
          </cell>
          <cell r="B749">
            <v>20131.575000000001</v>
          </cell>
          <cell r="C749">
            <v>20131.575000000001</v>
          </cell>
          <cell r="D749">
            <v>20131.575000000001</v>
          </cell>
          <cell r="E749">
            <v>20131.575000000001</v>
          </cell>
          <cell r="F749">
            <v>20131.575000000001</v>
          </cell>
          <cell r="G749">
            <v>20131.575000000001</v>
          </cell>
          <cell r="H749">
            <v>20131.575000000001</v>
          </cell>
          <cell r="I749">
            <v>20131.575000000001</v>
          </cell>
          <cell r="J749">
            <v>20131.575000000001</v>
          </cell>
          <cell r="K749">
            <v>20131.575000000001</v>
          </cell>
          <cell r="L749">
            <v>20131.575000000001</v>
          </cell>
          <cell r="M749">
            <v>20131.575000000001</v>
          </cell>
          <cell r="N749">
            <v>20131.575000000001</v>
          </cell>
          <cell r="O749">
            <v>20131.575000000001</v>
          </cell>
        </row>
        <row r="750">
          <cell r="A750">
            <v>20131.575000000001</v>
          </cell>
          <cell r="B750">
            <v>20131.575000000001</v>
          </cell>
          <cell r="C750">
            <v>20131.575000000001</v>
          </cell>
          <cell r="D750">
            <v>20131.575000000001</v>
          </cell>
          <cell r="E750">
            <v>20131.575000000001</v>
          </cell>
          <cell r="F750">
            <v>20131.575000000001</v>
          </cell>
          <cell r="G750">
            <v>20131.575000000001</v>
          </cell>
          <cell r="H750">
            <v>20131.575000000001</v>
          </cell>
          <cell r="I750">
            <v>20131.575000000001</v>
          </cell>
          <cell r="J750">
            <v>20131.575000000001</v>
          </cell>
          <cell r="K750">
            <v>20131.575000000001</v>
          </cell>
          <cell r="L750">
            <v>20131.575000000001</v>
          </cell>
          <cell r="M750">
            <v>20131.575000000001</v>
          </cell>
          <cell r="N750">
            <v>20131.575000000001</v>
          </cell>
          <cell r="O750">
            <v>20131.575000000001</v>
          </cell>
        </row>
        <row r="751">
          <cell r="A751">
            <v>20131.575000000001</v>
          </cell>
          <cell r="B751">
            <v>20131.575000000001</v>
          </cell>
          <cell r="C751">
            <v>20131.575000000001</v>
          </cell>
          <cell r="D751">
            <v>20131.575000000001</v>
          </cell>
          <cell r="E751">
            <v>20131.575000000001</v>
          </cell>
          <cell r="F751">
            <v>20131.575000000001</v>
          </cell>
          <cell r="G751">
            <v>20131.575000000001</v>
          </cell>
          <cell r="H751">
            <v>20131.575000000001</v>
          </cell>
          <cell r="I751">
            <v>20131.575000000001</v>
          </cell>
          <cell r="J751">
            <v>20131.575000000001</v>
          </cell>
          <cell r="K751">
            <v>20131.575000000001</v>
          </cell>
          <cell r="L751">
            <v>20131.575000000001</v>
          </cell>
          <cell r="M751">
            <v>20131.575000000001</v>
          </cell>
          <cell r="N751">
            <v>20131.575000000001</v>
          </cell>
          <cell r="O751">
            <v>20131.575000000001</v>
          </cell>
        </row>
        <row r="752">
          <cell r="A752">
            <v>20131.575000000001</v>
          </cell>
          <cell r="B752">
            <v>20131.575000000001</v>
          </cell>
          <cell r="C752">
            <v>20131.575000000001</v>
          </cell>
          <cell r="D752">
            <v>20131.575000000001</v>
          </cell>
          <cell r="E752">
            <v>20131.575000000001</v>
          </cell>
          <cell r="F752">
            <v>20131.575000000001</v>
          </cell>
          <cell r="G752">
            <v>20131.575000000001</v>
          </cell>
          <cell r="H752">
            <v>20131.575000000001</v>
          </cell>
          <cell r="I752">
            <v>20131.575000000001</v>
          </cell>
          <cell r="J752">
            <v>20131.575000000001</v>
          </cell>
          <cell r="K752">
            <v>20131.575000000001</v>
          </cell>
          <cell r="L752">
            <v>20131.575000000001</v>
          </cell>
          <cell r="M752">
            <v>20131.575000000001</v>
          </cell>
          <cell r="N752">
            <v>20131.575000000001</v>
          </cell>
          <cell r="O752">
            <v>20131.575000000001</v>
          </cell>
        </row>
        <row r="753">
          <cell r="A753">
            <v>20131.575000000001</v>
          </cell>
          <cell r="B753">
            <v>20131.575000000001</v>
          </cell>
          <cell r="C753">
            <v>20131.575000000001</v>
          </cell>
          <cell r="D753">
            <v>20131.575000000001</v>
          </cell>
          <cell r="E753">
            <v>20131.575000000001</v>
          </cell>
          <cell r="F753">
            <v>20131.575000000001</v>
          </cell>
          <cell r="G753">
            <v>20131.575000000001</v>
          </cell>
          <cell r="H753">
            <v>20131.575000000001</v>
          </cell>
          <cell r="I753">
            <v>20131.575000000001</v>
          </cell>
          <cell r="J753">
            <v>20131.575000000001</v>
          </cell>
          <cell r="K753">
            <v>20131.575000000001</v>
          </cell>
          <cell r="L753">
            <v>20131.575000000001</v>
          </cell>
          <cell r="M753">
            <v>20131.575000000001</v>
          </cell>
          <cell r="N753">
            <v>20131.575000000001</v>
          </cell>
          <cell r="O753">
            <v>20131.575000000001</v>
          </cell>
        </row>
        <row r="754">
          <cell r="A754">
            <v>20131.575000000001</v>
          </cell>
          <cell r="B754">
            <v>20131.575000000001</v>
          </cell>
          <cell r="C754">
            <v>20131.575000000001</v>
          </cell>
          <cell r="D754">
            <v>20131.575000000001</v>
          </cell>
          <cell r="E754">
            <v>20131.575000000001</v>
          </cell>
          <cell r="F754">
            <v>20131.575000000001</v>
          </cell>
          <cell r="G754">
            <v>20131.575000000001</v>
          </cell>
          <cell r="H754">
            <v>20131.575000000001</v>
          </cell>
          <cell r="I754">
            <v>20131.575000000001</v>
          </cell>
          <cell r="J754">
            <v>20131.575000000001</v>
          </cell>
          <cell r="K754">
            <v>20131.575000000001</v>
          </cell>
          <cell r="L754">
            <v>20131.575000000001</v>
          </cell>
          <cell r="M754">
            <v>20131.575000000001</v>
          </cell>
          <cell r="N754">
            <v>20131.575000000001</v>
          </cell>
          <cell r="O754">
            <v>20131.575000000001</v>
          </cell>
        </row>
        <row r="755">
          <cell r="A755">
            <v>20131.575000000001</v>
          </cell>
          <cell r="B755">
            <v>20131.575000000001</v>
          </cell>
          <cell r="C755">
            <v>20131.575000000001</v>
          </cell>
          <cell r="D755">
            <v>20131.575000000001</v>
          </cell>
          <cell r="E755">
            <v>20131.575000000001</v>
          </cell>
          <cell r="F755">
            <v>20131.575000000001</v>
          </cell>
          <cell r="G755">
            <v>20131.575000000001</v>
          </cell>
          <cell r="H755">
            <v>20131.575000000001</v>
          </cell>
          <cell r="I755">
            <v>20131.575000000001</v>
          </cell>
          <cell r="J755">
            <v>20131.575000000001</v>
          </cell>
          <cell r="K755">
            <v>20131.575000000001</v>
          </cell>
          <cell r="L755">
            <v>20131.575000000001</v>
          </cell>
          <cell r="M755">
            <v>20131.575000000001</v>
          </cell>
          <cell r="N755">
            <v>20131.575000000001</v>
          </cell>
          <cell r="O755">
            <v>20131.575000000001</v>
          </cell>
        </row>
        <row r="756">
          <cell r="A756">
            <v>20131.575000000001</v>
          </cell>
          <cell r="B756">
            <v>20131.575000000001</v>
          </cell>
          <cell r="C756">
            <v>20131.575000000001</v>
          </cell>
          <cell r="D756">
            <v>20131.575000000001</v>
          </cell>
          <cell r="E756">
            <v>20131.575000000001</v>
          </cell>
          <cell r="F756">
            <v>20131.575000000001</v>
          </cell>
          <cell r="G756">
            <v>20131.575000000001</v>
          </cell>
          <cell r="H756">
            <v>20131.575000000001</v>
          </cell>
          <cell r="I756">
            <v>20131.575000000001</v>
          </cell>
          <cell r="J756">
            <v>20131.575000000001</v>
          </cell>
          <cell r="K756">
            <v>20131.575000000001</v>
          </cell>
          <cell r="L756">
            <v>20131.575000000001</v>
          </cell>
          <cell r="M756">
            <v>20131.575000000001</v>
          </cell>
          <cell r="N756">
            <v>20131.575000000001</v>
          </cell>
          <cell r="O756">
            <v>20131.575000000001</v>
          </cell>
        </row>
        <row r="757">
          <cell r="A757">
            <v>20131.575000000001</v>
          </cell>
          <cell r="B757">
            <v>20131.575000000001</v>
          </cell>
          <cell r="C757">
            <v>20131.575000000001</v>
          </cell>
          <cell r="D757">
            <v>20131.575000000001</v>
          </cell>
          <cell r="E757">
            <v>20131.575000000001</v>
          </cell>
          <cell r="F757">
            <v>20131.575000000001</v>
          </cell>
          <cell r="G757">
            <v>20131.575000000001</v>
          </cell>
          <cell r="H757">
            <v>20131.575000000001</v>
          </cell>
          <cell r="I757">
            <v>20131.575000000001</v>
          </cell>
          <cell r="J757">
            <v>20131.575000000001</v>
          </cell>
          <cell r="K757">
            <v>20131.575000000001</v>
          </cell>
          <cell r="L757">
            <v>20131.575000000001</v>
          </cell>
          <cell r="M757">
            <v>20131.575000000001</v>
          </cell>
          <cell r="N757">
            <v>20131.575000000001</v>
          </cell>
          <cell r="O757">
            <v>20131.575000000001</v>
          </cell>
        </row>
        <row r="758">
          <cell r="A758">
            <v>20131.575000000001</v>
          </cell>
          <cell r="B758">
            <v>20131.575000000001</v>
          </cell>
          <cell r="C758">
            <v>20131.575000000001</v>
          </cell>
          <cell r="D758">
            <v>20131.575000000001</v>
          </cell>
          <cell r="E758">
            <v>20131.575000000001</v>
          </cell>
          <cell r="F758">
            <v>20131.575000000001</v>
          </cell>
          <cell r="G758">
            <v>20131.575000000001</v>
          </cell>
          <cell r="H758">
            <v>20131.575000000001</v>
          </cell>
          <cell r="I758">
            <v>20131.575000000001</v>
          </cell>
          <cell r="J758">
            <v>20131.575000000001</v>
          </cell>
          <cell r="K758">
            <v>20131.575000000001</v>
          </cell>
          <cell r="L758">
            <v>20131.575000000001</v>
          </cell>
          <cell r="M758">
            <v>20131.575000000001</v>
          </cell>
          <cell r="N758">
            <v>20131.575000000001</v>
          </cell>
          <cell r="O758">
            <v>20131.575000000001</v>
          </cell>
        </row>
        <row r="759">
          <cell r="A759">
            <v>20131.575000000001</v>
          </cell>
          <cell r="B759">
            <v>20131.575000000001</v>
          </cell>
          <cell r="C759">
            <v>20131.575000000001</v>
          </cell>
          <cell r="D759">
            <v>20131.575000000001</v>
          </cell>
          <cell r="E759">
            <v>20131.575000000001</v>
          </cell>
          <cell r="F759">
            <v>20131.575000000001</v>
          </cell>
          <cell r="G759">
            <v>20131.575000000001</v>
          </cell>
          <cell r="H759">
            <v>20131.575000000001</v>
          </cell>
          <cell r="I759">
            <v>20131.575000000001</v>
          </cell>
          <cell r="J759">
            <v>20131.575000000001</v>
          </cell>
          <cell r="K759">
            <v>20131.575000000001</v>
          </cell>
          <cell r="L759">
            <v>20131.575000000001</v>
          </cell>
          <cell r="M759">
            <v>20131.575000000001</v>
          </cell>
          <cell r="N759">
            <v>20131.575000000001</v>
          </cell>
          <cell r="O759">
            <v>20131.575000000001</v>
          </cell>
        </row>
        <row r="760">
          <cell r="A760">
            <v>20131.575000000001</v>
          </cell>
          <cell r="B760">
            <v>20131.575000000001</v>
          </cell>
          <cell r="C760">
            <v>20131.575000000001</v>
          </cell>
          <cell r="D760">
            <v>20131.575000000001</v>
          </cell>
          <cell r="E760">
            <v>20131.575000000001</v>
          </cell>
          <cell r="F760">
            <v>20131.575000000001</v>
          </cell>
          <cell r="G760">
            <v>20131.575000000001</v>
          </cell>
          <cell r="H760">
            <v>20131.575000000001</v>
          </cell>
          <cell r="I760">
            <v>20131.575000000001</v>
          </cell>
          <cell r="J760">
            <v>20131.575000000001</v>
          </cell>
          <cell r="K760">
            <v>20131.575000000001</v>
          </cell>
          <cell r="L760">
            <v>20131.575000000001</v>
          </cell>
          <cell r="M760">
            <v>20131.575000000001</v>
          </cell>
          <cell r="N760">
            <v>20131.575000000001</v>
          </cell>
          <cell r="O760">
            <v>20131.575000000001</v>
          </cell>
        </row>
        <row r="761">
          <cell r="A761">
            <v>20131.575000000001</v>
          </cell>
          <cell r="B761">
            <v>20131.575000000001</v>
          </cell>
          <cell r="C761">
            <v>20131.575000000001</v>
          </cell>
          <cell r="D761">
            <v>20131.575000000001</v>
          </cell>
          <cell r="E761">
            <v>20131.575000000001</v>
          </cell>
          <cell r="F761">
            <v>20131.575000000001</v>
          </cell>
          <cell r="G761">
            <v>20131.575000000001</v>
          </cell>
          <cell r="H761">
            <v>20131.575000000001</v>
          </cell>
          <cell r="I761">
            <v>20131.575000000001</v>
          </cell>
          <cell r="J761">
            <v>20131.575000000001</v>
          </cell>
          <cell r="K761">
            <v>20131.575000000001</v>
          </cell>
          <cell r="L761">
            <v>20131.575000000001</v>
          </cell>
          <cell r="M761">
            <v>20131.575000000001</v>
          </cell>
          <cell r="N761">
            <v>20131.575000000001</v>
          </cell>
          <cell r="O761">
            <v>20131.575000000001</v>
          </cell>
        </row>
        <row r="762">
          <cell r="A762">
            <v>20131.575000000001</v>
          </cell>
          <cell r="B762">
            <v>20131.575000000001</v>
          </cell>
          <cell r="C762">
            <v>20131.575000000001</v>
          </cell>
          <cell r="D762">
            <v>20131.575000000001</v>
          </cell>
          <cell r="E762">
            <v>20131.575000000001</v>
          </cell>
          <cell r="F762">
            <v>20131.575000000001</v>
          </cell>
          <cell r="G762">
            <v>20131.575000000001</v>
          </cell>
          <cell r="H762">
            <v>20131.575000000001</v>
          </cell>
          <cell r="I762">
            <v>20131.575000000001</v>
          </cell>
          <cell r="J762">
            <v>20131.575000000001</v>
          </cell>
          <cell r="K762">
            <v>20131.575000000001</v>
          </cell>
          <cell r="L762">
            <v>20131.575000000001</v>
          </cell>
          <cell r="M762">
            <v>20131.575000000001</v>
          </cell>
          <cell r="N762">
            <v>20131.575000000001</v>
          </cell>
          <cell r="O762">
            <v>20131.575000000001</v>
          </cell>
        </row>
        <row r="763">
          <cell r="A763">
            <v>20131.575000000001</v>
          </cell>
          <cell r="B763">
            <v>20131.575000000001</v>
          </cell>
          <cell r="C763">
            <v>20131.575000000001</v>
          </cell>
          <cell r="D763">
            <v>20131.575000000001</v>
          </cell>
          <cell r="E763">
            <v>20131.575000000001</v>
          </cell>
          <cell r="F763">
            <v>20131.575000000001</v>
          </cell>
          <cell r="G763">
            <v>20131.575000000001</v>
          </cell>
          <cell r="H763">
            <v>20131.575000000001</v>
          </cell>
          <cell r="I763">
            <v>20131.575000000001</v>
          </cell>
          <cell r="J763">
            <v>20131.575000000001</v>
          </cell>
          <cell r="K763">
            <v>20131.575000000001</v>
          </cell>
          <cell r="L763">
            <v>20131.575000000001</v>
          </cell>
          <cell r="M763">
            <v>20131.575000000001</v>
          </cell>
          <cell r="N763">
            <v>20131.575000000001</v>
          </cell>
          <cell r="O763">
            <v>20131.575000000001</v>
          </cell>
        </row>
        <row r="764">
          <cell r="A764">
            <v>20131.575000000001</v>
          </cell>
          <cell r="B764">
            <v>20131.575000000001</v>
          </cell>
          <cell r="C764">
            <v>20131.575000000001</v>
          </cell>
          <cell r="D764">
            <v>20131.575000000001</v>
          </cell>
          <cell r="E764">
            <v>20131.575000000001</v>
          </cell>
          <cell r="F764">
            <v>20131.575000000001</v>
          </cell>
          <cell r="G764">
            <v>20131.575000000001</v>
          </cell>
          <cell r="H764">
            <v>20131.575000000001</v>
          </cell>
          <cell r="I764">
            <v>20131.575000000001</v>
          </cell>
          <cell r="J764">
            <v>20131.575000000001</v>
          </cell>
          <cell r="K764">
            <v>20131.575000000001</v>
          </cell>
          <cell r="L764">
            <v>20131.575000000001</v>
          </cell>
          <cell r="M764">
            <v>20131.575000000001</v>
          </cell>
          <cell r="N764">
            <v>20131.575000000001</v>
          </cell>
          <cell r="O764">
            <v>20131.575000000001</v>
          </cell>
        </row>
        <row r="765">
          <cell r="A765">
            <v>20131.575000000001</v>
          </cell>
          <cell r="B765">
            <v>20131.575000000001</v>
          </cell>
          <cell r="C765">
            <v>20131.575000000001</v>
          </cell>
          <cell r="D765">
            <v>20131.575000000001</v>
          </cell>
          <cell r="E765">
            <v>20131.575000000001</v>
          </cell>
          <cell r="F765">
            <v>20131.575000000001</v>
          </cell>
          <cell r="G765">
            <v>20131.575000000001</v>
          </cell>
          <cell r="H765">
            <v>20131.575000000001</v>
          </cell>
          <cell r="I765">
            <v>20131.575000000001</v>
          </cell>
          <cell r="J765">
            <v>20131.575000000001</v>
          </cell>
          <cell r="K765">
            <v>20131.575000000001</v>
          </cell>
          <cell r="L765">
            <v>20131.575000000001</v>
          </cell>
          <cell r="M765">
            <v>20131.575000000001</v>
          </cell>
          <cell r="N765">
            <v>20131.575000000001</v>
          </cell>
          <cell r="O765">
            <v>20131.575000000001</v>
          </cell>
        </row>
        <row r="766">
          <cell r="A766">
            <v>20131.575000000001</v>
          </cell>
          <cell r="B766">
            <v>20131.575000000001</v>
          </cell>
          <cell r="C766">
            <v>20131.575000000001</v>
          </cell>
          <cell r="D766">
            <v>20131.575000000001</v>
          </cell>
          <cell r="E766">
            <v>20131.575000000001</v>
          </cell>
          <cell r="F766">
            <v>20131.575000000001</v>
          </cell>
          <cell r="G766">
            <v>20131.575000000001</v>
          </cell>
          <cell r="H766">
            <v>20131.575000000001</v>
          </cell>
          <cell r="I766">
            <v>20131.575000000001</v>
          </cell>
          <cell r="J766">
            <v>20131.575000000001</v>
          </cell>
          <cell r="K766">
            <v>20131.575000000001</v>
          </cell>
          <cell r="L766">
            <v>20131.575000000001</v>
          </cell>
          <cell r="M766">
            <v>20131.575000000001</v>
          </cell>
          <cell r="N766">
            <v>20131.575000000001</v>
          </cell>
          <cell r="O766">
            <v>20131.575000000001</v>
          </cell>
        </row>
        <row r="767">
          <cell r="A767">
            <v>20131.575000000001</v>
          </cell>
          <cell r="B767">
            <v>20131.575000000001</v>
          </cell>
          <cell r="C767">
            <v>20131.575000000001</v>
          </cell>
          <cell r="D767">
            <v>20131.575000000001</v>
          </cell>
          <cell r="E767">
            <v>20131.575000000001</v>
          </cell>
          <cell r="F767">
            <v>20131.575000000001</v>
          </cell>
          <cell r="G767">
            <v>20131.575000000001</v>
          </cell>
          <cell r="H767">
            <v>20131.575000000001</v>
          </cell>
          <cell r="I767">
            <v>20131.575000000001</v>
          </cell>
          <cell r="J767">
            <v>20131.575000000001</v>
          </cell>
          <cell r="K767">
            <v>20131.575000000001</v>
          </cell>
          <cell r="L767">
            <v>20131.575000000001</v>
          </cell>
          <cell r="M767">
            <v>20131.575000000001</v>
          </cell>
          <cell r="N767">
            <v>20131.575000000001</v>
          </cell>
          <cell r="O767">
            <v>20131.575000000001</v>
          </cell>
        </row>
        <row r="768">
          <cell r="A768">
            <v>20131.575000000001</v>
          </cell>
          <cell r="B768">
            <v>20131.575000000001</v>
          </cell>
          <cell r="C768">
            <v>20131.575000000001</v>
          </cell>
          <cell r="D768">
            <v>20131.575000000001</v>
          </cell>
          <cell r="E768">
            <v>20131.575000000001</v>
          </cell>
          <cell r="F768">
            <v>20131.575000000001</v>
          </cell>
          <cell r="G768">
            <v>20131.575000000001</v>
          </cell>
          <cell r="H768">
            <v>20131.575000000001</v>
          </cell>
          <cell r="I768">
            <v>20131.575000000001</v>
          </cell>
          <cell r="J768">
            <v>20131.575000000001</v>
          </cell>
          <cell r="K768">
            <v>20131.575000000001</v>
          </cell>
          <cell r="L768">
            <v>20131.575000000001</v>
          </cell>
          <cell r="M768">
            <v>20131.575000000001</v>
          </cell>
          <cell r="N768">
            <v>20131.575000000001</v>
          </cell>
          <cell r="O768">
            <v>20131.575000000001</v>
          </cell>
        </row>
        <row r="769">
          <cell r="A769">
            <v>20131.575000000001</v>
          </cell>
          <cell r="B769">
            <v>20131.575000000001</v>
          </cell>
          <cell r="C769">
            <v>20131.575000000001</v>
          </cell>
          <cell r="D769">
            <v>20131.575000000001</v>
          </cell>
          <cell r="E769">
            <v>20131.575000000001</v>
          </cell>
          <cell r="F769">
            <v>20131.575000000001</v>
          </cell>
          <cell r="G769">
            <v>20131.575000000001</v>
          </cell>
          <cell r="H769">
            <v>20131.575000000001</v>
          </cell>
          <cell r="I769">
            <v>20131.575000000001</v>
          </cell>
          <cell r="J769">
            <v>20131.575000000001</v>
          </cell>
          <cell r="K769">
            <v>20131.575000000001</v>
          </cell>
          <cell r="L769">
            <v>20131.575000000001</v>
          </cell>
          <cell r="M769">
            <v>20131.575000000001</v>
          </cell>
          <cell r="N769">
            <v>20131.575000000001</v>
          </cell>
          <cell r="O769">
            <v>20131.575000000001</v>
          </cell>
        </row>
        <row r="770">
          <cell r="A770">
            <v>20131.575000000001</v>
          </cell>
          <cell r="B770">
            <v>20131.575000000001</v>
          </cell>
          <cell r="C770">
            <v>20131.575000000001</v>
          </cell>
          <cell r="D770">
            <v>20131.575000000001</v>
          </cell>
          <cell r="E770">
            <v>20131.575000000001</v>
          </cell>
          <cell r="F770">
            <v>20131.575000000001</v>
          </cell>
          <cell r="G770">
            <v>20131.575000000001</v>
          </cell>
          <cell r="H770">
            <v>20131.575000000001</v>
          </cell>
          <cell r="I770">
            <v>20131.575000000001</v>
          </cell>
          <cell r="J770">
            <v>20131.575000000001</v>
          </cell>
          <cell r="K770">
            <v>20131.575000000001</v>
          </cell>
          <cell r="L770">
            <v>20131.575000000001</v>
          </cell>
          <cell r="M770">
            <v>20131.575000000001</v>
          </cell>
          <cell r="N770">
            <v>20131.575000000001</v>
          </cell>
          <cell r="O770">
            <v>20131.575000000001</v>
          </cell>
        </row>
        <row r="771">
          <cell r="A771">
            <v>20131.575000000001</v>
          </cell>
          <cell r="B771">
            <v>20131.575000000001</v>
          </cell>
          <cell r="C771">
            <v>20131.575000000001</v>
          </cell>
          <cell r="D771">
            <v>20131.575000000001</v>
          </cell>
          <cell r="E771">
            <v>20131.575000000001</v>
          </cell>
          <cell r="F771">
            <v>20131.575000000001</v>
          </cell>
          <cell r="G771">
            <v>20131.575000000001</v>
          </cell>
          <cell r="H771">
            <v>20131.575000000001</v>
          </cell>
          <cell r="I771">
            <v>20131.575000000001</v>
          </cell>
          <cell r="J771">
            <v>20131.575000000001</v>
          </cell>
          <cell r="K771">
            <v>20131.575000000001</v>
          </cell>
          <cell r="L771">
            <v>20131.575000000001</v>
          </cell>
          <cell r="M771">
            <v>20131.575000000001</v>
          </cell>
          <cell r="N771">
            <v>20131.575000000001</v>
          </cell>
          <cell r="O771">
            <v>20131.575000000001</v>
          </cell>
        </row>
        <row r="772">
          <cell r="A772">
            <v>20131.575000000001</v>
          </cell>
          <cell r="B772">
            <v>20131.575000000001</v>
          </cell>
          <cell r="C772">
            <v>20131.575000000001</v>
          </cell>
          <cell r="D772">
            <v>20131.575000000001</v>
          </cell>
          <cell r="E772">
            <v>20131.575000000001</v>
          </cell>
          <cell r="F772">
            <v>20131.575000000001</v>
          </cell>
          <cell r="G772">
            <v>20131.575000000001</v>
          </cell>
          <cell r="H772">
            <v>20131.575000000001</v>
          </cell>
          <cell r="I772">
            <v>20131.575000000001</v>
          </cell>
          <cell r="J772">
            <v>20131.575000000001</v>
          </cell>
          <cell r="K772">
            <v>20131.575000000001</v>
          </cell>
          <cell r="L772">
            <v>20131.575000000001</v>
          </cell>
          <cell r="M772">
            <v>20131.575000000001</v>
          </cell>
          <cell r="N772">
            <v>20131.575000000001</v>
          </cell>
          <cell r="O772">
            <v>20131.575000000001</v>
          </cell>
        </row>
        <row r="773">
          <cell r="A773">
            <v>20131.575000000001</v>
          </cell>
          <cell r="B773">
            <v>20131.575000000001</v>
          </cell>
          <cell r="C773">
            <v>20131.575000000001</v>
          </cell>
          <cell r="D773">
            <v>20131.575000000001</v>
          </cell>
          <cell r="E773">
            <v>20131.575000000001</v>
          </cell>
          <cell r="F773">
            <v>20131.575000000001</v>
          </cell>
          <cell r="G773">
            <v>20131.575000000001</v>
          </cell>
          <cell r="H773">
            <v>20131.575000000001</v>
          </cell>
          <cell r="I773">
            <v>20131.575000000001</v>
          </cell>
          <cell r="J773">
            <v>20131.575000000001</v>
          </cell>
          <cell r="K773">
            <v>20131.575000000001</v>
          </cell>
          <cell r="L773">
            <v>20131.575000000001</v>
          </cell>
          <cell r="M773">
            <v>20131.575000000001</v>
          </cell>
          <cell r="N773">
            <v>20131.575000000001</v>
          </cell>
          <cell r="O773">
            <v>20131.575000000001</v>
          </cell>
        </row>
        <row r="774">
          <cell r="A774">
            <v>20131.575000000001</v>
          </cell>
          <cell r="B774">
            <v>20131.575000000001</v>
          </cell>
          <cell r="C774">
            <v>20131.575000000001</v>
          </cell>
          <cell r="D774">
            <v>20131.575000000001</v>
          </cell>
          <cell r="E774">
            <v>20131.575000000001</v>
          </cell>
          <cell r="F774">
            <v>20131.575000000001</v>
          </cell>
          <cell r="G774">
            <v>20131.575000000001</v>
          </cell>
          <cell r="H774">
            <v>20131.575000000001</v>
          </cell>
          <cell r="I774">
            <v>20131.575000000001</v>
          </cell>
          <cell r="J774">
            <v>20131.575000000001</v>
          </cell>
          <cell r="K774">
            <v>20131.575000000001</v>
          </cell>
          <cell r="L774">
            <v>20131.575000000001</v>
          </cell>
          <cell r="M774">
            <v>20131.575000000001</v>
          </cell>
          <cell r="N774">
            <v>20131.575000000001</v>
          </cell>
          <cell r="O774">
            <v>20131.575000000001</v>
          </cell>
        </row>
        <row r="775">
          <cell r="A775">
            <v>20131.575000000001</v>
          </cell>
          <cell r="B775">
            <v>20131.575000000001</v>
          </cell>
          <cell r="C775">
            <v>20131.575000000001</v>
          </cell>
          <cell r="D775">
            <v>20131.575000000001</v>
          </cell>
          <cell r="E775">
            <v>20131.575000000001</v>
          </cell>
          <cell r="F775">
            <v>20131.575000000001</v>
          </cell>
          <cell r="G775">
            <v>20131.575000000001</v>
          </cell>
          <cell r="H775">
            <v>20131.575000000001</v>
          </cell>
          <cell r="I775">
            <v>20131.575000000001</v>
          </cell>
          <cell r="J775">
            <v>20131.575000000001</v>
          </cell>
          <cell r="K775">
            <v>20131.575000000001</v>
          </cell>
          <cell r="L775">
            <v>20131.575000000001</v>
          </cell>
          <cell r="M775">
            <v>20131.575000000001</v>
          </cell>
          <cell r="N775">
            <v>20131.575000000001</v>
          </cell>
          <cell r="O775">
            <v>20131.575000000001</v>
          </cell>
        </row>
        <row r="776">
          <cell r="A776">
            <v>20131.575000000001</v>
          </cell>
          <cell r="B776">
            <v>20131.575000000001</v>
          </cell>
          <cell r="C776">
            <v>20131.575000000001</v>
          </cell>
          <cell r="D776">
            <v>20131.575000000001</v>
          </cell>
          <cell r="E776">
            <v>20131.575000000001</v>
          </cell>
          <cell r="F776">
            <v>20131.575000000001</v>
          </cell>
          <cell r="G776">
            <v>20131.575000000001</v>
          </cell>
          <cell r="H776">
            <v>20131.575000000001</v>
          </cell>
          <cell r="I776">
            <v>20131.575000000001</v>
          </cell>
          <cell r="J776">
            <v>20131.575000000001</v>
          </cell>
          <cell r="K776">
            <v>20131.575000000001</v>
          </cell>
          <cell r="L776">
            <v>20131.575000000001</v>
          </cell>
          <cell r="M776">
            <v>20131.575000000001</v>
          </cell>
          <cell r="N776">
            <v>20131.575000000001</v>
          </cell>
          <cell r="O776">
            <v>20131.575000000001</v>
          </cell>
        </row>
        <row r="777">
          <cell r="A777">
            <v>20131.575000000001</v>
          </cell>
          <cell r="B777">
            <v>20131.575000000001</v>
          </cell>
          <cell r="C777">
            <v>20131.575000000001</v>
          </cell>
          <cell r="D777">
            <v>20131.575000000001</v>
          </cell>
          <cell r="E777">
            <v>20131.575000000001</v>
          </cell>
          <cell r="F777">
            <v>20131.575000000001</v>
          </cell>
          <cell r="G777">
            <v>20131.575000000001</v>
          </cell>
          <cell r="H777">
            <v>20131.575000000001</v>
          </cell>
          <cell r="I777">
            <v>20131.575000000001</v>
          </cell>
          <cell r="J777">
            <v>20131.575000000001</v>
          </cell>
          <cell r="K777">
            <v>20131.575000000001</v>
          </cell>
          <cell r="L777">
            <v>20131.575000000001</v>
          </cell>
          <cell r="M777">
            <v>20131.575000000001</v>
          </cell>
          <cell r="N777">
            <v>20131.575000000001</v>
          </cell>
          <cell r="O777">
            <v>20131.575000000001</v>
          </cell>
        </row>
        <row r="778">
          <cell r="A778">
            <v>20131.575000000001</v>
          </cell>
          <cell r="B778">
            <v>20131.575000000001</v>
          </cell>
          <cell r="C778">
            <v>20131.575000000001</v>
          </cell>
          <cell r="D778">
            <v>20131.575000000001</v>
          </cell>
          <cell r="E778">
            <v>20131.575000000001</v>
          </cell>
          <cell r="F778">
            <v>20131.575000000001</v>
          </cell>
          <cell r="G778">
            <v>20131.575000000001</v>
          </cell>
          <cell r="H778">
            <v>20131.575000000001</v>
          </cell>
          <cell r="I778">
            <v>20131.575000000001</v>
          </cell>
          <cell r="J778">
            <v>20131.575000000001</v>
          </cell>
          <cell r="K778">
            <v>20131.575000000001</v>
          </cell>
          <cell r="L778">
            <v>20131.575000000001</v>
          </cell>
          <cell r="M778">
            <v>20131.575000000001</v>
          </cell>
          <cell r="N778">
            <v>20131.575000000001</v>
          </cell>
          <cell r="O778">
            <v>20131.575000000001</v>
          </cell>
        </row>
        <row r="779">
          <cell r="A779">
            <v>20131.575000000001</v>
          </cell>
          <cell r="B779">
            <v>20131.575000000001</v>
          </cell>
          <cell r="C779">
            <v>20131.575000000001</v>
          </cell>
          <cell r="D779">
            <v>20131.575000000001</v>
          </cell>
          <cell r="E779">
            <v>20131.575000000001</v>
          </cell>
          <cell r="F779">
            <v>20131.575000000001</v>
          </cell>
          <cell r="G779">
            <v>20131.575000000001</v>
          </cell>
          <cell r="H779">
            <v>20131.575000000001</v>
          </cell>
          <cell r="I779">
            <v>20131.575000000001</v>
          </cell>
          <cell r="J779">
            <v>20131.575000000001</v>
          </cell>
          <cell r="K779">
            <v>20131.575000000001</v>
          </cell>
          <cell r="L779">
            <v>20131.575000000001</v>
          </cell>
          <cell r="M779">
            <v>20131.575000000001</v>
          </cell>
          <cell r="N779">
            <v>20131.575000000001</v>
          </cell>
          <cell r="O779">
            <v>20131.575000000001</v>
          </cell>
        </row>
        <row r="780">
          <cell r="A780">
            <v>20131.575000000001</v>
          </cell>
          <cell r="B780">
            <v>20131.575000000001</v>
          </cell>
          <cell r="C780">
            <v>20131.575000000001</v>
          </cell>
          <cell r="D780">
            <v>20131.575000000001</v>
          </cell>
          <cell r="E780">
            <v>20131.575000000001</v>
          </cell>
          <cell r="F780">
            <v>20131.575000000001</v>
          </cell>
          <cell r="G780">
            <v>20131.575000000001</v>
          </cell>
          <cell r="H780">
            <v>20131.575000000001</v>
          </cell>
          <cell r="I780">
            <v>20131.575000000001</v>
          </cell>
          <cell r="J780">
            <v>20131.575000000001</v>
          </cell>
          <cell r="K780">
            <v>20131.575000000001</v>
          </cell>
          <cell r="L780">
            <v>20131.575000000001</v>
          </cell>
          <cell r="M780">
            <v>20131.575000000001</v>
          </cell>
          <cell r="N780">
            <v>20131.575000000001</v>
          </cell>
          <cell r="O780">
            <v>20131.575000000001</v>
          </cell>
        </row>
        <row r="781">
          <cell r="A781">
            <v>20131.575000000001</v>
          </cell>
          <cell r="B781">
            <v>20131.575000000001</v>
          </cell>
          <cell r="C781">
            <v>20131.575000000001</v>
          </cell>
          <cell r="D781">
            <v>20131.575000000001</v>
          </cell>
          <cell r="E781">
            <v>20131.575000000001</v>
          </cell>
          <cell r="F781">
            <v>20131.575000000001</v>
          </cell>
          <cell r="G781">
            <v>20131.575000000001</v>
          </cell>
          <cell r="H781">
            <v>20131.575000000001</v>
          </cell>
          <cell r="I781">
            <v>20131.575000000001</v>
          </cell>
          <cell r="J781">
            <v>20131.575000000001</v>
          </cell>
          <cell r="K781">
            <v>20131.575000000001</v>
          </cell>
          <cell r="L781">
            <v>20131.575000000001</v>
          </cell>
          <cell r="M781">
            <v>20131.575000000001</v>
          </cell>
          <cell r="N781">
            <v>20131.575000000001</v>
          </cell>
          <cell r="O781">
            <v>20131.575000000001</v>
          </cell>
        </row>
        <row r="782">
          <cell r="A782">
            <v>20131.575000000001</v>
          </cell>
          <cell r="B782">
            <v>20131.575000000001</v>
          </cell>
          <cell r="C782">
            <v>20131.575000000001</v>
          </cell>
          <cell r="D782">
            <v>20131.575000000001</v>
          </cell>
          <cell r="E782">
            <v>20131.575000000001</v>
          </cell>
          <cell r="F782">
            <v>20131.575000000001</v>
          </cell>
          <cell r="G782">
            <v>20131.575000000001</v>
          </cell>
          <cell r="H782">
            <v>20131.575000000001</v>
          </cell>
          <cell r="I782">
            <v>20131.575000000001</v>
          </cell>
          <cell r="J782">
            <v>20131.575000000001</v>
          </cell>
          <cell r="K782">
            <v>20131.575000000001</v>
          </cell>
          <cell r="L782">
            <v>20131.575000000001</v>
          </cell>
          <cell r="M782">
            <v>20131.575000000001</v>
          </cell>
          <cell r="N782">
            <v>20131.575000000001</v>
          </cell>
          <cell r="O782">
            <v>20131.575000000001</v>
          </cell>
        </row>
        <row r="783">
          <cell r="A783">
            <v>20131.575000000001</v>
          </cell>
          <cell r="B783">
            <v>20131.575000000001</v>
          </cell>
          <cell r="C783">
            <v>20131.575000000001</v>
          </cell>
          <cell r="D783">
            <v>20131.575000000001</v>
          </cell>
          <cell r="E783">
            <v>20131.575000000001</v>
          </cell>
          <cell r="F783">
            <v>20131.575000000001</v>
          </cell>
          <cell r="G783">
            <v>20131.575000000001</v>
          </cell>
          <cell r="H783">
            <v>20131.575000000001</v>
          </cell>
          <cell r="I783">
            <v>20131.575000000001</v>
          </cell>
          <cell r="J783">
            <v>20131.575000000001</v>
          </cell>
          <cell r="K783">
            <v>20131.575000000001</v>
          </cell>
          <cell r="L783">
            <v>20131.575000000001</v>
          </cell>
          <cell r="M783">
            <v>20131.575000000001</v>
          </cell>
          <cell r="N783">
            <v>20131.575000000001</v>
          </cell>
          <cell r="O783">
            <v>20131.575000000001</v>
          </cell>
        </row>
        <row r="784">
          <cell r="A784">
            <v>20131.575000000001</v>
          </cell>
          <cell r="B784">
            <v>20131.575000000001</v>
          </cell>
          <cell r="C784">
            <v>20131.575000000001</v>
          </cell>
          <cell r="D784">
            <v>20131.575000000001</v>
          </cell>
          <cell r="E784">
            <v>20131.575000000001</v>
          </cell>
          <cell r="F784">
            <v>20131.575000000001</v>
          </cell>
          <cell r="G784">
            <v>20131.575000000001</v>
          </cell>
          <cell r="H784">
            <v>20131.575000000001</v>
          </cell>
          <cell r="I784">
            <v>20131.575000000001</v>
          </cell>
          <cell r="J784">
            <v>20131.575000000001</v>
          </cell>
          <cell r="K784">
            <v>20131.575000000001</v>
          </cell>
          <cell r="L784">
            <v>20131.575000000001</v>
          </cell>
          <cell r="M784">
            <v>20131.575000000001</v>
          </cell>
          <cell r="N784">
            <v>20131.575000000001</v>
          </cell>
          <cell r="O784">
            <v>20131.575000000001</v>
          </cell>
        </row>
        <row r="785">
          <cell r="A785">
            <v>20131.575000000001</v>
          </cell>
          <cell r="B785">
            <v>20131.575000000001</v>
          </cell>
          <cell r="C785">
            <v>20131.575000000001</v>
          </cell>
          <cell r="D785">
            <v>20131.575000000001</v>
          </cell>
          <cell r="E785">
            <v>20131.575000000001</v>
          </cell>
          <cell r="F785">
            <v>20131.575000000001</v>
          </cell>
          <cell r="G785">
            <v>20131.575000000001</v>
          </cell>
          <cell r="H785">
            <v>20131.575000000001</v>
          </cell>
          <cell r="I785">
            <v>20131.575000000001</v>
          </cell>
          <cell r="J785">
            <v>20131.575000000001</v>
          </cell>
          <cell r="K785">
            <v>20131.575000000001</v>
          </cell>
          <cell r="L785">
            <v>20131.575000000001</v>
          </cell>
          <cell r="M785">
            <v>20131.575000000001</v>
          </cell>
          <cell r="N785">
            <v>20131.575000000001</v>
          </cell>
          <cell r="O785">
            <v>20131.575000000001</v>
          </cell>
        </row>
        <row r="786">
          <cell r="A786">
            <v>20131.575000000001</v>
          </cell>
          <cell r="B786">
            <v>20131.575000000001</v>
          </cell>
          <cell r="C786">
            <v>20131.575000000001</v>
          </cell>
          <cell r="D786">
            <v>20131.575000000001</v>
          </cell>
          <cell r="E786">
            <v>20131.575000000001</v>
          </cell>
          <cell r="F786">
            <v>20131.575000000001</v>
          </cell>
          <cell r="G786">
            <v>20131.575000000001</v>
          </cell>
          <cell r="H786">
            <v>20131.575000000001</v>
          </cell>
          <cell r="I786">
            <v>20131.575000000001</v>
          </cell>
          <cell r="J786">
            <v>20131.575000000001</v>
          </cell>
          <cell r="K786">
            <v>20131.575000000001</v>
          </cell>
          <cell r="L786">
            <v>20131.575000000001</v>
          </cell>
          <cell r="M786">
            <v>20131.575000000001</v>
          </cell>
          <cell r="N786">
            <v>20131.575000000001</v>
          </cell>
          <cell r="O786">
            <v>20131.575000000001</v>
          </cell>
        </row>
        <row r="787">
          <cell r="A787">
            <v>20131.575000000001</v>
          </cell>
          <cell r="B787">
            <v>20131.575000000001</v>
          </cell>
          <cell r="C787">
            <v>20131.575000000001</v>
          </cell>
          <cell r="D787">
            <v>20131.575000000001</v>
          </cell>
          <cell r="E787">
            <v>20131.575000000001</v>
          </cell>
          <cell r="F787">
            <v>20131.575000000001</v>
          </cell>
          <cell r="G787">
            <v>20131.575000000001</v>
          </cell>
          <cell r="H787">
            <v>20131.575000000001</v>
          </cell>
          <cell r="I787">
            <v>20131.575000000001</v>
          </cell>
          <cell r="J787">
            <v>20131.575000000001</v>
          </cell>
          <cell r="K787">
            <v>20131.575000000001</v>
          </cell>
          <cell r="L787">
            <v>20131.575000000001</v>
          </cell>
          <cell r="M787">
            <v>20131.575000000001</v>
          </cell>
          <cell r="N787">
            <v>20131.575000000001</v>
          </cell>
          <cell r="O787">
            <v>20131.575000000001</v>
          </cell>
        </row>
        <row r="788">
          <cell r="A788">
            <v>20131.575000000001</v>
          </cell>
          <cell r="B788">
            <v>20131.575000000001</v>
          </cell>
          <cell r="C788">
            <v>20131.575000000001</v>
          </cell>
          <cell r="D788">
            <v>20131.575000000001</v>
          </cell>
          <cell r="E788">
            <v>20131.575000000001</v>
          </cell>
          <cell r="F788">
            <v>20131.575000000001</v>
          </cell>
          <cell r="G788">
            <v>20131.575000000001</v>
          </cell>
          <cell r="H788">
            <v>20131.575000000001</v>
          </cell>
          <cell r="I788">
            <v>20131.575000000001</v>
          </cell>
          <cell r="J788">
            <v>20131.575000000001</v>
          </cell>
          <cell r="K788">
            <v>20131.575000000001</v>
          </cell>
          <cell r="L788">
            <v>20131.575000000001</v>
          </cell>
          <cell r="M788">
            <v>20131.575000000001</v>
          </cell>
          <cell r="N788">
            <v>20131.575000000001</v>
          </cell>
          <cell r="O788">
            <v>20131.575000000001</v>
          </cell>
        </row>
        <row r="789">
          <cell r="A789">
            <v>20131.575000000001</v>
          </cell>
          <cell r="B789">
            <v>20131.575000000001</v>
          </cell>
          <cell r="C789">
            <v>20131.575000000001</v>
          </cell>
          <cell r="D789">
            <v>20131.575000000001</v>
          </cell>
          <cell r="E789">
            <v>20131.575000000001</v>
          </cell>
          <cell r="F789">
            <v>20131.575000000001</v>
          </cell>
          <cell r="G789">
            <v>20131.575000000001</v>
          </cell>
          <cell r="H789">
            <v>20131.575000000001</v>
          </cell>
          <cell r="I789">
            <v>20131.575000000001</v>
          </cell>
          <cell r="J789">
            <v>20131.575000000001</v>
          </cell>
          <cell r="K789">
            <v>20131.575000000001</v>
          </cell>
          <cell r="L789">
            <v>20131.575000000001</v>
          </cell>
          <cell r="M789">
            <v>20131.575000000001</v>
          </cell>
          <cell r="N789">
            <v>20131.575000000001</v>
          </cell>
          <cell r="O789">
            <v>20131.575000000001</v>
          </cell>
        </row>
        <row r="790">
          <cell r="A790">
            <v>20131.575000000001</v>
          </cell>
          <cell r="B790">
            <v>20131.575000000001</v>
          </cell>
          <cell r="C790">
            <v>20131.575000000001</v>
          </cell>
          <cell r="D790">
            <v>20131.575000000001</v>
          </cell>
          <cell r="E790">
            <v>20131.575000000001</v>
          </cell>
          <cell r="F790">
            <v>20131.575000000001</v>
          </cell>
          <cell r="G790">
            <v>20131.575000000001</v>
          </cell>
          <cell r="H790">
            <v>20131.575000000001</v>
          </cell>
          <cell r="I790">
            <v>20131.575000000001</v>
          </cell>
          <cell r="J790">
            <v>20131.575000000001</v>
          </cell>
          <cell r="K790">
            <v>20131.575000000001</v>
          </cell>
          <cell r="L790">
            <v>20131.575000000001</v>
          </cell>
          <cell r="M790">
            <v>20131.575000000001</v>
          </cell>
          <cell r="N790">
            <v>20131.575000000001</v>
          </cell>
          <cell r="O790">
            <v>20131.575000000001</v>
          </cell>
        </row>
        <row r="791">
          <cell r="A791">
            <v>20131.575000000001</v>
          </cell>
          <cell r="B791">
            <v>20131.575000000001</v>
          </cell>
          <cell r="C791">
            <v>20131.575000000001</v>
          </cell>
          <cell r="D791">
            <v>20131.575000000001</v>
          </cell>
          <cell r="E791">
            <v>20131.575000000001</v>
          </cell>
          <cell r="F791">
            <v>20131.575000000001</v>
          </cell>
          <cell r="G791">
            <v>20131.575000000001</v>
          </cell>
          <cell r="H791">
            <v>20131.575000000001</v>
          </cell>
          <cell r="I791">
            <v>20131.575000000001</v>
          </cell>
          <cell r="J791">
            <v>20131.575000000001</v>
          </cell>
          <cell r="K791">
            <v>20131.575000000001</v>
          </cell>
          <cell r="L791">
            <v>20131.575000000001</v>
          </cell>
          <cell r="M791">
            <v>20131.575000000001</v>
          </cell>
          <cell r="N791">
            <v>20131.575000000001</v>
          </cell>
          <cell r="O791">
            <v>20131.575000000001</v>
          </cell>
        </row>
        <row r="792">
          <cell r="A792">
            <v>20131.575000000001</v>
          </cell>
          <cell r="B792">
            <v>20131.575000000001</v>
          </cell>
          <cell r="C792">
            <v>20131.575000000001</v>
          </cell>
          <cell r="D792">
            <v>20131.575000000001</v>
          </cell>
          <cell r="E792">
            <v>20131.575000000001</v>
          </cell>
          <cell r="F792">
            <v>20131.575000000001</v>
          </cell>
          <cell r="G792">
            <v>20131.575000000001</v>
          </cell>
          <cell r="H792">
            <v>20131.575000000001</v>
          </cell>
          <cell r="I792">
            <v>20131.575000000001</v>
          </cell>
          <cell r="J792">
            <v>20131.575000000001</v>
          </cell>
          <cell r="K792">
            <v>20131.575000000001</v>
          </cell>
          <cell r="L792">
            <v>20131.575000000001</v>
          </cell>
          <cell r="M792">
            <v>20131.575000000001</v>
          </cell>
          <cell r="N792">
            <v>20131.575000000001</v>
          </cell>
          <cell r="O792">
            <v>20131.575000000001</v>
          </cell>
        </row>
        <row r="793">
          <cell r="A793">
            <v>20131.575000000001</v>
          </cell>
          <cell r="B793">
            <v>20131.575000000001</v>
          </cell>
          <cell r="C793">
            <v>20131.575000000001</v>
          </cell>
          <cell r="D793">
            <v>20131.575000000001</v>
          </cell>
          <cell r="E793">
            <v>20131.575000000001</v>
          </cell>
          <cell r="F793">
            <v>20131.575000000001</v>
          </cell>
          <cell r="G793">
            <v>20131.575000000001</v>
          </cell>
          <cell r="H793">
            <v>20131.575000000001</v>
          </cell>
          <cell r="I793">
            <v>20131.575000000001</v>
          </cell>
          <cell r="J793">
            <v>20131.575000000001</v>
          </cell>
          <cell r="K793">
            <v>20131.575000000001</v>
          </cell>
          <cell r="L793">
            <v>20131.575000000001</v>
          </cell>
          <cell r="M793">
            <v>20131.575000000001</v>
          </cell>
          <cell r="N793">
            <v>20131.575000000001</v>
          </cell>
          <cell r="O793">
            <v>20131.575000000001</v>
          </cell>
        </row>
        <row r="794">
          <cell r="A794">
            <v>20131.575000000001</v>
          </cell>
          <cell r="B794">
            <v>20131.575000000001</v>
          </cell>
          <cell r="C794">
            <v>20131.575000000001</v>
          </cell>
          <cell r="D794">
            <v>20131.575000000001</v>
          </cell>
          <cell r="E794">
            <v>20131.575000000001</v>
          </cell>
          <cell r="F794">
            <v>20131.575000000001</v>
          </cell>
          <cell r="G794">
            <v>20131.575000000001</v>
          </cell>
          <cell r="H794">
            <v>20131.575000000001</v>
          </cell>
          <cell r="I794">
            <v>20131.575000000001</v>
          </cell>
          <cell r="J794">
            <v>20131.575000000001</v>
          </cell>
          <cell r="K794">
            <v>20131.575000000001</v>
          </cell>
          <cell r="L794">
            <v>20131.575000000001</v>
          </cell>
          <cell r="M794">
            <v>20131.575000000001</v>
          </cell>
          <cell r="N794">
            <v>20131.575000000001</v>
          </cell>
          <cell r="O794">
            <v>20131.575000000001</v>
          </cell>
        </row>
        <row r="795">
          <cell r="A795">
            <v>20131.575000000001</v>
          </cell>
          <cell r="B795">
            <v>20131.575000000001</v>
          </cell>
          <cell r="C795">
            <v>20131.575000000001</v>
          </cell>
          <cell r="D795">
            <v>20131.575000000001</v>
          </cell>
          <cell r="E795">
            <v>20131.575000000001</v>
          </cell>
          <cell r="F795">
            <v>20131.575000000001</v>
          </cell>
          <cell r="G795">
            <v>20131.575000000001</v>
          </cell>
          <cell r="H795">
            <v>20131.575000000001</v>
          </cell>
          <cell r="I795">
            <v>20131.575000000001</v>
          </cell>
          <cell r="J795">
            <v>20131.575000000001</v>
          </cell>
          <cell r="K795">
            <v>20131.575000000001</v>
          </cell>
          <cell r="L795">
            <v>20131.575000000001</v>
          </cell>
          <cell r="M795">
            <v>20131.575000000001</v>
          </cell>
          <cell r="N795">
            <v>20131.575000000001</v>
          </cell>
          <cell r="O795">
            <v>20131.575000000001</v>
          </cell>
        </row>
        <row r="796">
          <cell r="A796">
            <v>20131.575000000001</v>
          </cell>
          <cell r="B796">
            <v>20131.575000000001</v>
          </cell>
          <cell r="C796">
            <v>20131.575000000001</v>
          </cell>
          <cell r="D796">
            <v>20131.575000000001</v>
          </cell>
          <cell r="E796">
            <v>20131.575000000001</v>
          </cell>
          <cell r="F796">
            <v>20131.575000000001</v>
          </cell>
          <cell r="G796">
            <v>20131.575000000001</v>
          </cell>
          <cell r="H796">
            <v>20131.575000000001</v>
          </cell>
          <cell r="I796">
            <v>20131.575000000001</v>
          </cell>
          <cell r="J796">
            <v>20131.575000000001</v>
          </cell>
          <cell r="K796">
            <v>20131.575000000001</v>
          </cell>
          <cell r="L796">
            <v>20131.575000000001</v>
          </cell>
          <cell r="M796">
            <v>20131.575000000001</v>
          </cell>
          <cell r="N796">
            <v>20131.575000000001</v>
          </cell>
          <cell r="O796">
            <v>20131.575000000001</v>
          </cell>
        </row>
        <row r="797">
          <cell r="A797">
            <v>20131.575000000001</v>
          </cell>
          <cell r="B797">
            <v>20131.575000000001</v>
          </cell>
          <cell r="C797">
            <v>20131.575000000001</v>
          </cell>
          <cell r="D797">
            <v>20131.575000000001</v>
          </cell>
          <cell r="E797">
            <v>20131.575000000001</v>
          </cell>
          <cell r="F797">
            <v>20131.575000000001</v>
          </cell>
          <cell r="G797">
            <v>20131.575000000001</v>
          </cell>
          <cell r="H797">
            <v>20131.575000000001</v>
          </cell>
          <cell r="I797">
            <v>20131.575000000001</v>
          </cell>
          <cell r="J797">
            <v>20131.575000000001</v>
          </cell>
          <cell r="K797">
            <v>20131.575000000001</v>
          </cell>
          <cell r="L797">
            <v>20131.575000000001</v>
          </cell>
          <cell r="M797">
            <v>20131.575000000001</v>
          </cell>
          <cell r="N797">
            <v>20131.575000000001</v>
          </cell>
          <cell r="O797">
            <v>20131.575000000001</v>
          </cell>
        </row>
        <row r="798">
          <cell r="A798">
            <v>20131.575000000001</v>
          </cell>
          <cell r="B798">
            <v>20131.575000000001</v>
          </cell>
          <cell r="C798">
            <v>20131.575000000001</v>
          </cell>
          <cell r="D798">
            <v>20131.575000000001</v>
          </cell>
          <cell r="E798">
            <v>20131.575000000001</v>
          </cell>
          <cell r="F798">
            <v>20131.575000000001</v>
          </cell>
          <cell r="G798">
            <v>20131.575000000001</v>
          </cell>
          <cell r="H798">
            <v>20131.575000000001</v>
          </cell>
          <cell r="I798">
            <v>20131.575000000001</v>
          </cell>
          <cell r="J798">
            <v>20131.575000000001</v>
          </cell>
          <cell r="K798">
            <v>20131.575000000001</v>
          </cell>
          <cell r="L798">
            <v>20131.575000000001</v>
          </cell>
          <cell r="M798">
            <v>20131.575000000001</v>
          </cell>
          <cell r="N798">
            <v>20131.575000000001</v>
          </cell>
          <cell r="O798">
            <v>20131.575000000001</v>
          </cell>
        </row>
        <row r="799">
          <cell r="A799">
            <v>20131.575000000001</v>
          </cell>
          <cell r="B799">
            <v>20131.575000000001</v>
          </cell>
          <cell r="C799">
            <v>20131.575000000001</v>
          </cell>
          <cell r="D799">
            <v>20131.575000000001</v>
          </cell>
          <cell r="E799">
            <v>20131.575000000001</v>
          </cell>
          <cell r="F799">
            <v>20131.575000000001</v>
          </cell>
          <cell r="G799">
            <v>20131.575000000001</v>
          </cell>
          <cell r="H799">
            <v>20131.575000000001</v>
          </cell>
          <cell r="I799">
            <v>20131.575000000001</v>
          </cell>
          <cell r="J799">
            <v>20131.575000000001</v>
          </cell>
          <cell r="K799">
            <v>20131.575000000001</v>
          </cell>
          <cell r="L799">
            <v>20131.575000000001</v>
          </cell>
          <cell r="M799">
            <v>20131.575000000001</v>
          </cell>
          <cell r="N799">
            <v>20131.575000000001</v>
          </cell>
          <cell r="O799">
            <v>20131.575000000001</v>
          </cell>
        </row>
        <row r="800">
          <cell r="A800">
            <v>20131.575000000001</v>
          </cell>
          <cell r="B800">
            <v>20131.575000000001</v>
          </cell>
          <cell r="C800">
            <v>20131.575000000001</v>
          </cell>
          <cell r="D800">
            <v>20131.575000000001</v>
          </cell>
          <cell r="E800">
            <v>20131.575000000001</v>
          </cell>
          <cell r="F800">
            <v>20131.575000000001</v>
          </cell>
          <cell r="G800">
            <v>20131.575000000001</v>
          </cell>
          <cell r="H800">
            <v>20131.575000000001</v>
          </cell>
          <cell r="I800">
            <v>20131.575000000001</v>
          </cell>
          <cell r="J800">
            <v>20131.575000000001</v>
          </cell>
          <cell r="K800">
            <v>20131.575000000001</v>
          </cell>
          <cell r="L800">
            <v>20131.575000000001</v>
          </cell>
          <cell r="M800">
            <v>20131.575000000001</v>
          </cell>
          <cell r="N800">
            <v>20131.575000000001</v>
          </cell>
          <cell r="O800">
            <v>20131.575000000001</v>
          </cell>
        </row>
        <row r="801">
          <cell r="A801">
            <v>20131.575000000001</v>
          </cell>
          <cell r="B801">
            <v>20131.575000000001</v>
          </cell>
          <cell r="C801">
            <v>20131.575000000001</v>
          </cell>
          <cell r="D801">
            <v>20131.575000000001</v>
          </cell>
          <cell r="E801">
            <v>20131.575000000001</v>
          </cell>
          <cell r="F801">
            <v>20131.575000000001</v>
          </cell>
          <cell r="G801">
            <v>20131.575000000001</v>
          </cell>
          <cell r="H801">
            <v>20131.575000000001</v>
          </cell>
          <cell r="I801">
            <v>20131.575000000001</v>
          </cell>
          <cell r="J801">
            <v>20131.575000000001</v>
          </cell>
          <cell r="K801">
            <v>20131.575000000001</v>
          </cell>
          <cell r="L801">
            <v>20131.575000000001</v>
          </cell>
          <cell r="M801">
            <v>20131.575000000001</v>
          </cell>
          <cell r="N801">
            <v>20131.575000000001</v>
          </cell>
          <cell r="O801">
            <v>20131.575000000001</v>
          </cell>
        </row>
        <row r="802">
          <cell r="A802">
            <v>20131.575000000001</v>
          </cell>
          <cell r="B802">
            <v>20131.575000000001</v>
          </cell>
          <cell r="C802">
            <v>20131.575000000001</v>
          </cell>
          <cell r="D802">
            <v>20131.575000000001</v>
          </cell>
          <cell r="E802">
            <v>20131.575000000001</v>
          </cell>
          <cell r="F802">
            <v>20131.575000000001</v>
          </cell>
          <cell r="G802">
            <v>20131.575000000001</v>
          </cell>
          <cell r="H802">
            <v>20131.575000000001</v>
          </cell>
          <cell r="I802">
            <v>20131.575000000001</v>
          </cell>
          <cell r="J802">
            <v>20131.575000000001</v>
          </cell>
          <cell r="K802">
            <v>20131.575000000001</v>
          </cell>
          <cell r="L802">
            <v>20131.575000000001</v>
          </cell>
          <cell r="M802">
            <v>20131.575000000001</v>
          </cell>
          <cell r="N802">
            <v>20131.575000000001</v>
          </cell>
          <cell r="O802">
            <v>20131.575000000001</v>
          </cell>
        </row>
        <row r="803">
          <cell r="A803">
            <v>20131.575000000001</v>
          </cell>
          <cell r="B803">
            <v>20131.575000000001</v>
          </cell>
          <cell r="C803">
            <v>20131.575000000001</v>
          </cell>
          <cell r="D803">
            <v>20131.575000000001</v>
          </cell>
          <cell r="E803">
            <v>20131.575000000001</v>
          </cell>
          <cell r="F803">
            <v>20131.575000000001</v>
          </cell>
          <cell r="G803">
            <v>20131.575000000001</v>
          </cell>
          <cell r="H803">
            <v>20131.575000000001</v>
          </cell>
          <cell r="I803">
            <v>20131.575000000001</v>
          </cell>
          <cell r="J803">
            <v>20131.575000000001</v>
          </cell>
          <cell r="K803">
            <v>20131.575000000001</v>
          </cell>
          <cell r="L803">
            <v>20131.575000000001</v>
          </cell>
          <cell r="M803">
            <v>20131.575000000001</v>
          </cell>
          <cell r="N803">
            <v>20131.575000000001</v>
          </cell>
          <cell r="O803">
            <v>20131.575000000001</v>
          </cell>
        </row>
        <row r="804">
          <cell r="A804">
            <v>20131.575000000001</v>
          </cell>
          <cell r="B804">
            <v>20131.575000000001</v>
          </cell>
          <cell r="C804">
            <v>20131.575000000001</v>
          </cell>
          <cell r="D804">
            <v>20131.575000000001</v>
          </cell>
          <cell r="E804">
            <v>20131.575000000001</v>
          </cell>
          <cell r="F804">
            <v>20131.575000000001</v>
          </cell>
          <cell r="G804">
            <v>20131.575000000001</v>
          </cell>
          <cell r="H804">
            <v>20131.575000000001</v>
          </cell>
          <cell r="I804">
            <v>20131.575000000001</v>
          </cell>
          <cell r="J804">
            <v>20131.575000000001</v>
          </cell>
          <cell r="K804">
            <v>20131.575000000001</v>
          </cell>
          <cell r="L804">
            <v>20131.575000000001</v>
          </cell>
          <cell r="M804">
            <v>20131.575000000001</v>
          </cell>
          <cell r="N804">
            <v>20131.575000000001</v>
          </cell>
          <cell r="O804">
            <v>20131.575000000001</v>
          </cell>
        </row>
        <row r="805">
          <cell r="A805">
            <v>20131.575000000001</v>
          </cell>
          <cell r="B805">
            <v>20131.575000000001</v>
          </cell>
          <cell r="C805">
            <v>20131.575000000001</v>
          </cell>
          <cell r="D805">
            <v>20131.575000000001</v>
          </cell>
          <cell r="E805">
            <v>20131.575000000001</v>
          </cell>
          <cell r="F805">
            <v>20131.575000000001</v>
          </cell>
          <cell r="G805">
            <v>20131.575000000001</v>
          </cell>
          <cell r="H805">
            <v>20131.575000000001</v>
          </cell>
          <cell r="I805">
            <v>20131.575000000001</v>
          </cell>
          <cell r="J805">
            <v>20131.575000000001</v>
          </cell>
          <cell r="K805">
            <v>20131.575000000001</v>
          </cell>
          <cell r="L805">
            <v>20131.575000000001</v>
          </cell>
          <cell r="M805">
            <v>20131.575000000001</v>
          </cell>
          <cell r="N805">
            <v>20131.575000000001</v>
          </cell>
          <cell r="O805">
            <v>20131.575000000001</v>
          </cell>
        </row>
        <row r="806">
          <cell r="A806">
            <v>20131.575000000001</v>
          </cell>
          <cell r="B806">
            <v>20131.575000000001</v>
          </cell>
          <cell r="C806">
            <v>20131.575000000001</v>
          </cell>
          <cell r="D806">
            <v>20131.575000000001</v>
          </cell>
          <cell r="E806">
            <v>20131.575000000001</v>
          </cell>
          <cell r="F806">
            <v>20131.575000000001</v>
          </cell>
          <cell r="G806">
            <v>20131.575000000001</v>
          </cell>
          <cell r="H806">
            <v>20131.575000000001</v>
          </cell>
          <cell r="I806">
            <v>20131.575000000001</v>
          </cell>
          <cell r="J806">
            <v>20131.575000000001</v>
          </cell>
          <cell r="K806">
            <v>20131.575000000001</v>
          </cell>
          <cell r="L806">
            <v>20131.575000000001</v>
          </cell>
          <cell r="M806">
            <v>20131.575000000001</v>
          </cell>
          <cell r="N806">
            <v>20131.575000000001</v>
          </cell>
          <cell r="O806">
            <v>20131.575000000001</v>
          </cell>
        </row>
        <row r="807">
          <cell r="A807">
            <v>20131.575000000001</v>
          </cell>
          <cell r="B807">
            <v>20131.575000000001</v>
          </cell>
          <cell r="C807">
            <v>20131.575000000001</v>
          </cell>
          <cell r="D807">
            <v>20131.575000000001</v>
          </cell>
          <cell r="E807">
            <v>20131.575000000001</v>
          </cell>
          <cell r="F807">
            <v>20131.575000000001</v>
          </cell>
          <cell r="G807">
            <v>20131.575000000001</v>
          </cell>
          <cell r="H807">
            <v>20131.575000000001</v>
          </cell>
          <cell r="I807">
            <v>20131.575000000001</v>
          </cell>
          <cell r="J807">
            <v>20131.575000000001</v>
          </cell>
          <cell r="K807">
            <v>20131.575000000001</v>
          </cell>
          <cell r="L807">
            <v>20131.575000000001</v>
          </cell>
          <cell r="M807">
            <v>20131.575000000001</v>
          </cell>
          <cell r="N807">
            <v>20131.575000000001</v>
          </cell>
          <cell r="O807">
            <v>20131.575000000001</v>
          </cell>
        </row>
        <row r="808">
          <cell r="A808">
            <v>20131.575000000001</v>
          </cell>
          <cell r="B808">
            <v>20131.575000000001</v>
          </cell>
          <cell r="C808">
            <v>20131.575000000001</v>
          </cell>
          <cell r="D808">
            <v>20131.575000000001</v>
          </cell>
          <cell r="E808">
            <v>20131.575000000001</v>
          </cell>
          <cell r="F808">
            <v>20131.575000000001</v>
          </cell>
          <cell r="G808">
            <v>20131.575000000001</v>
          </cell>
          <cell r="H808">
            <v>20131.575000000001</v>
          </cell>
          <cell r="I808">
            <v>20131.575000000001</v>
          </cell>
          <cell r="J808">
            <v>20131.575000000001</v>
          </cell>
          <cell r="K808">
            <v>20131.575000000001</v>
          </cell>
          <cell r="L808">
            <v>20131.575000000001</v>
          </cell>
          <cell r="M808">
            <v>20131.575000000001</v>
          </cell>
          <cell r="N808">
            <v>20131.575000000001</v>
          </cell>
          <cell r="O808">
            <v>20131.575000000001</v>
          </cell>
        </row>
        <row r="809">
          <cell r="A809">
            <v>20131.575000000001</v>
          </cell>
          <cell r="B809">
            <v>20131.575000000001</v>
          </cell>
          <cell r="C809">
            <v>20131.575000000001</v>
          </cell>
          <cell r="D809">
            <v>20131.575000000001</v>
          </cell>
          <cell r="E809">
            <v>20131.575000000001</v>
          </cell>
          <cell r="F809">
            <v>20131.575000000001</v>
          </cell>
          <cell r="G809">
            <v>20131.575000000001</v>
          </cell>
          <cell r="H809">
            <v>20131.575000000001</v>
          </cell>
          <cell r="I809">
            <v>20131.575000000001</v>
          </cell>
          <cell r="J809">
            <v>20131.575000000001</v>
          </cell>
          <cell r="K809">
            <v>20131.575000000001</v>
          </cell>
          <cell r="L809">
            <v>20131.575000000001</v>
          </cell>
          <cell r="M809">
            <v>20131.575000000001</v>
          </cell>
          <cell r="N809">
            <v>20131.575000000001</v>
          </cell>
          <cell r="O809">
            <v>20131.575000000001</v>
          </cell>
        </row>
        <row r="810">
          <cell r="A810">
            <v>20131.575000000001</v>
          </cell>
          <cell r="B810">
            <v>20131.575000000001</v>
          </cell>
          <cell r="C810">
            <v>20131.575000000001</v>
          </cell>
          <cell r="D810">
            <v>20131.575000000001</v>
          </cell>
          <cell r="E810">
            <v>20131.575000000001</v>
          </cell>
          <cell r="F810">
            <v>20131.575000000001</v>
          </cell>
          <cell r="G810">
            <v>20131.575000000001</v>
          </cell>
          <cell r="H810">
            <v>20131.575000000001</v>
          </cell>
          <cell r="I810">
            <v>20131.575000000001</v>
          </cell>
          <cell r="J810">
            <v>20131.575000000001</v>
          </cell>
          <cell r="K810">
            <v>20131.575000000001</v>
          </cell>
          <cell r="L810">
            <v>20131.575000000001</v>
          </cell>
          <cell r="M810">
            <v>20131.575000000001</v>
          </cell>
          <cell r="N810">
            <v>20131.575000000001</v>
          </cell>
          <cell r="O810">
            <v>20131.575000000001</v>
          </cell>
        </row>
        <row r="811">
          <cell r="A811">
            <v>20131.575000000001</v>
          </cell>
          <cell r="B811">
            <v>20131.575000000001</v>
          </cell>
          <cell r="C811">
            <v>20131.575000000001</v>
          </cell>
          <cell r="D811">
            <v>20131.575000000001</v>
          </cell>
          <cell r="E811">
            <v>20131.575000000001</v>
          </cell>
          <cell r="F811">
            <v>20131.575000000001</v>
          </cell>
          <cell r="G811">
            <v>20131.575000000001</v>
          </cell>
          <cell r="H811">
            <v>20131.575000000001</v>
          </cell>
          <cell r="I811">
            <v>20131.575000000001</v>
          </cell>
          <cell r="J811">
            <v>20131.575000000001</v>
          </cell>
          <cell r="K811">
            <v>20131.575000000001</v>
          </cell>
          <cell r="L811">
            <v>20131.575000000001</v>
          </cell>
          <cell r="M811">
            <v>20131.575000000001</v>
          </cell>
          <cell r="N811">
            <v>20131.575000000001</v>
          </cell>
          <cell r="O811">
            <v>20131.575000000001</v>
          </cell>
        </row>
        <row r="812">
          <cell r="A812">
            <v>20131.575000000001</v>
          </cell>
          <cell r="B812">
            <v>20131.575000000001</v>
          </cell>
          <cell r="C812">
            <v>20131.575000000001</v>
          </cell>
          <cell r="D812">
            <v>20131.575000000001</v>
          </cell>
          <cell r="E812">
            <v>20131.575000000001</v>
          </cell>
          <cell r="F812">
            <v>20131.575000000001</v>
          </cell>
          <cell r="G812">
            <v>20131.575000000001</v>
          </cell>
          <cell r="H812">
            <v>20131.575000000001</v>
          </cell>
          <cell r="I812">
            <v>20131.575000000001</v>
          </cell>
          <cell r="J812">
            <v>20131.575000000001</v>
          </cell>
          <cell r="K812">
            <v>20131.575000000001</v>
          </cell>
          <cell r="L812">
            <v>20131.575000000001</v>
          </cell>
          <cell r="M812">
            <v>20131.575000000001</v>
          </cell>
          <cell r="N812">
            <v>20131.575000000001</v>
          </cell>
          <cell r="O812">
            <v>20131.575000000001</v>
          </cell>
        </row>
        <row r="813">
          <cell r="A813">
            <v>20131.575000000001</v>
          </cell>
          <cell r="B813">
            <v>20131.575000000001</v>
          </cell>
          <cell r="C813">
            <v>20131.575000000001</v>
          </cell>
          <cell r="D813">
            <v>20131.575000000001</v>
          </cell>
          <cell r="E813">
            <v>20131.575000000001</v>
          </cell>
          <cell r="F813">
            <v>20131.575000000001</v>
          </cell>
          <cell r="G813">
            <v>20131.575000000001</v>
          </cell>
          <cell r="H813">
            <v>20131.575000000001</v>
          </cell>
          <cell r="I813">
            <v>20131.575000000001</v>
          </cell>
          <cell r="J813">
            <v>20131.575000000001</v>
          </cell>
          <cell r="K813">
            <v>20131.575000000001</v>
          </cell>
          <cell r="L813">
            <v>20131.575000000001</v>
          </cell>
          <cell r="M813">
            <v>20131.575000000001</v>
          </cell>
          <cell r="N813">
            <v>20131.575000000001</v>
          </cell>
          <cell r="O813">
            <v>20131.575000000001</v>
          </cell>
        </row>
        <row r="814">
          <cell r="A814">
            <v>20131.575000000001</v>
          </cell>
          <cell r="B814">
            <v>20131.575000000001</v>
          </cell>
          <cell r="C814">
            <v>20131.575000000001</v>
          </cell>
          <cell r="D814">
            <v>20131.575000000001</v>
          </cell>
          <cell r="E814">
            <v>20131.575000000001</v>
          </cell>
          <cell r="F814">
            <v>20131.575000000001</v>
          </cell>
          <cell r="G814">
            <v>20131.575000000001</v>
          </cell>
          <cell r="H814">
            <v>20131.575000000001</v>
          </cell>
          <cell r="I814">
            <v>20131.575000000001</v>
          </cell>
          <cell r="J814">
            <v>20131.575000000001</v>
          </cell>
          <cell r="K814">
            <v>20131.575000000001</v>
          </cell>
          <cell r="L814">
            <v>20131.575000000001</v>
          </cell>
          <cell r="M814">
            <v>20131.575000000001</v>
          </cell>
          <cell r="N814">
            <v>20131.575000000001</v>
          </cell>
          <cell r="O814">
            <v>20131.575000000001</v>
          </cell>
        </row>
        <row r="815">
          <cell r="A815">
            <v>20131.575000000001</v>
          </cell>
          <cell r="B815">
            <v>20131.575000000001</v>
          </cell>
          <cell r="C815">
            <v>20131.575000000001</v>
          </cell>
          <cell r="D815">
            <v>20131.575000000001</v>
          </cell>
          <cell r="E815">
            <v>20131.575000000001</v>
          </cell>
          <cell r="F815">
            <v>20131.575000000001</v>
          </cell>
          <cell r="G815">
            <v>20131.575000000001</v>
          </cell>
          <cell r="H815">
            <v>20131.575000000001</v>
          </cell>
          <cell r="I815">
            <v>20131.575000000001</v>
          </cell>
          <cell r="J815">
            <v>20131.575000000001</v>
          </cell>
          <cell r="K815">
            <v>20131.575000000001</v>
          </cell>
          <cell r="L815">
            <v>20131.575000000001</v>
          </cell>
          <cell r="M815">
            <v>20131.575000000001</v>
          </cell>
          <cell r="N815">
            <v>20131.575000000001</v>
          </cell>
          <cell r="O815">
            <v>20131.575000000001</v>
          </cell>
        </row>
        <row r="816">
          <cell r="A816">
            <v>20131.575000000001</v>
          </cell>
          <cell r="B816">
            <v>20131.575000000001</v>
          </cell>
          <cell r="C816">
            <v>20131.575000000001</v>
          </cell>
          <cell r="D816">
            <v>20131.575000000001</v>
          </cell>
          <cell r="E816">
            <v>20131.575000000001</v>
          </cell>
          <cell r="F816">
            <v>20131.575000000001</v>
          </cell>
          <cell r="G816">
            <v>20131.575000000001</v>
          </cell>
          <cell r="H816">
            <v>20131.575000000001</v>
          </cell>
          <cell r="I816">
            <v>20131.575000000001</v>
          </cell>
          <cell r="J816">
            <v>20131.575000000001</v>
          </cell>
          <cell r="K816">
            <v>20131.575000000001</v>
          </cell>
          <cell r="L816">
            <v>20131.575000000001</v>
          </cell>
          <cell r="M816">
            <v>20131.575000000001</v>
          </cell>
          <cell r="N816">
            <v>20131.575000000001</v>
          </cell>
          <cell r="O816">
            <v>20131.575000000001</v>
          </cell>
        </row>
        <row r="817">
          <cell r="A817">
            <v>20131.575000000001</v>
          </cell>
          <cell r="B817">
            <v>20131.575000000001</v>
          </cell>
          <cell r="C817">
            <v>20131.575000000001</v>
          </cell>
          <cell r="D817">
            <v>20131.575000000001</v>
          </cell>
          <cell r="E817">
            <v>20131.575000000001</v>
          </cell>
          <cell r="F817">
            <v>20131.575000000001</v>
          </cell>
          <cell r="G817">
            <v>20131.575000000001</v>
          </cell>
          <cell r="H817">
            <v>20131.575000000001</v>
          </cell>
          <cell r="I817">
            <v>20131.575000000001</v>
          </cell>
          <cell r="J817">
            <v>20131.575000000001</v>
          </cell>
          <cell r="K817">
            <v>20131.575000000001</v>
          </cell>
          <cell r="L817">
            <v>20131.575000000001</v>
          </cell>
          <cell r="M817">
            <v>20131.575000000001</v>
          </cell>
          <cell r="N817">
            <v>20131.575000000001</v>
          </cell>
          <cell r="O817">
            <v>20131.575000000001</v>
          </cell>
        </row>
        <row r="818">
          <cell r="A818">
            <v>20131.575000000001</v>
          </cell>
          <cell r="B818">
            <v>20131.575000000001</v>
          </cell>
          <cell r="C818">
            <v>20131.575000000001</v>
          </cell>
          <cell r="D818">
            <v>20131.575000000001</v>
          </cell>
          <cell r="E818">
            <v>20131.575000000001</v>
          </cell>
          <cell r="F818">
            <v>20131.575000000001</v>
          </cell>
          <cell r="G818">
            <v>20131.575000000001</v>
          </cell>
          <cell r="H818">
            <v>20131.575000000001</v>
          </cell>
          <cell r="I818">
            <v>20131.575000000001</v>
          </cell>
          <cell r="J818">
            <v>20131.575000000001</v>
          </cell>
          <cell r="K818">
            <v>20131.575000000001</v>
          </cell>
          <cell r="L818">
            <v>20131.575000000001</v>
          </cell>
          <cell r="M818">
            <v>20131.575000000001</v>
          </cell>
          <cell r="N818">
            <v>20131.575000000001</v>
          </cell>
          <cell r="O818">
            <v>20131.575000000001</v>
          </cell>
        </row>
        <row r="819">
          <cell r="A819">
            <v>20131.575000000001</v>
          </cell>
          <cell r="B819">
            <v>20131.575000000001</v>
          </cell>
          <cell r="C819">
            <v>20131.575000000001</v>
          </cell>
          <cell r="D819">
            <v>20131.575000000001</v>
          </cell>
          <cell r="E819">
            <v>20131.575000000001</v>
          </cell>
          <cell r="F819">
            <v>20131.575000000001</v>
          </cell>
          <cell r="G819">
            <v>20131.575000000001</v>
          </cell>
          <cell r="H819">
            <v>20131.575000000001</v>
          </cell>
          <cell r="I819">
            <v>20131.575000000001</v>
          </cell>
          <cell r="J819">
            <v>20131.575000000001</v>
          </cell>
          <cell r="K819">
            <v>20131.575000000001</v>
          </cell>
          <cell r="L819">
            <v>20131.575000000001</v>
          </cell>
          <cell r="M819">
            <v>20131.575000000001</v>
          </cell>
          <cell r="N819">
            <v>20131.575000000001</v>
          </cell>
          <cell r="O819">
            <v>20131.575000000001</v>
          </cell>
        </row>
        <row r="820">
          <cell r="A820">
            <v>20131.575000000001</v>
          </cell>
          <cell r="B820">
            <v>20131.575000000001</v>
          </cell>
          <cell r="C820">
            <v>20131.575000000001</v>
          </cell>
          <cell r="D820">
            <v>20131.575000000001</v>
          </cell>
          <cell r="E820">
            <v>20131.575000000001</v>
          </cell>
          <cell r="F820">
            <v>20131.575000000001</v>
          </cell>
          <cell r="G820">
            <v>20131.575000000001</v>
          </cell>
          <cell r="H820">
            <v>20131.575000000001</v>
          </cell>
          <cell r="I820">
            <v>20131.575000000001</v>
          </cell>
          <cell r="J820">
            <v>20131.575000000001</v>
          </cell>
          <cell r="K820">
            <v>20131.575000000001</v>
          </cell>
          <cell r="L820">
            <v>20131.575000000001</v>
          </cell>
          <cell r="M820">
            <v>20131.575000000001</v>
          </cell>
          <cell r="N820">
            <v>20131.575000000001</v>
          </cell>
          <cell r="O820">
            <v>20131.575000000001</v>
          </cell>
        </row>
        <row r="821">
          <cell r="A821">
            <v>20131.575000000001</v>
          </cell>
          <cell r="B821">
            <v>20131.575000000001</v>
          </cell>
          <cell r="C821">
            <v>20131.575000000001</v>
          </cell>
          <cell r="D821">
            <v>20131.575000000001</v>
          </cell>
          <cell r="E821">
            <v>20131.575000000001</v>
          </cell>
          <cell r="F821">
            <v>20131.575000000001</v>
          </cell>
          <cell r="G821">
            <v>20131.575000000001</v>
          </cell>
          <cell r="H821">
            <v>20131.575000000001</v>
          </cell>
          <cell r="I821">
            <v>20131.575000000001</v>
          </cell>
          <cell r="J821">
            <v>20131.575000000001</v>
          </cell>
          <cell r="K821">
            <v>20131.575000000001</v>
          </cell>
          <cell r="L821">
            <v>20131.575000000001</v>
          </cell>
          <cell r="M821">
            <v>20131.575000000001</v>
          </cell>
          <cell r="N821">
            <v>20131.575000000001</v>
          </cell>
          <cell r="O821">
            <v>20131.575000000001</v>
          </cell>
        </row>
        <row r="822">
          <cell r="A822">
            <v>20131.575000000001</v>
          </cell>
          <cell r="B822">
            <v>20131.575000000001</v>
          </cell>
          <cell r="C822">
            <v>20131.575000000001</v>
          </cell>
          <cell r="D822">
            <v>20131.575000000001</v>
          </cell>
          <cell r="E822">
            <v>20131.575000000001</v>
          </cell>
          <cell r="F822">
            <v>20131.575000000001</v>
          </cell>
          <cell r="G822">
            <v>20131.575000000001</v>
          </cell>
          <cell r="H822">
            <v>20131.575000000001</v>
          </cell>
          <cell r="I822">
            <v>20131.575000000001</v>
          </cell>
          <cell r="J822">
            <v>20131.575000000001</v>
          </cell>
          <cell r="K822">
            <v>20131.575000000001</v>
          </cell>
          <cell r="L822">
            <v>20131.575000000001</v>
          </cell>
          <cell r="M822">
            <v>20131.575000000001</v>
          </cell>
          <cell r="N822">
            <v>20131.575000000001</v>
          </cell>
          <cell r="O822">
            <v>20131.575000000001</v>
          </cell>
        </row>
        <row r="823">
          <cell r="A823">
            <v>20131.575000000001</v>
          </cell>
          <cell r="B823">
            <v>20131.575000000001</v>
          </cell>
          <cell r="C823">
            <v>20131.575000000001</v>
          </cell>
          <cell r="D823">
            <v>20131.575000000001</v>
          </cell>
          <cell r="E823">
            <v>20131.575000000001</v>
          </cell>
          <cell r="F823">
            <v>20131.575000000001</v>
          </cell>
          <cell r="G823">
            <v>20131.575000000001</v>
          </cell>
          <cell r="H823">
            <v>20131.575000000001</v>
          </cell>
          <cell r="I823">
            <v>20131.575000000001</v>
          </cell>
          <cell r="J823">
            <v>20131.575000000001</v>
          </cell>
          <cell r="K823">
            <v>20131.575000000001</v>
          </cell>
          <cell r="L823">
            <v>20131.575000000001</v>
          </cell>
          <cell r="M823">
            <v>20131.575000000001</v>
          </cell>
          <cell r="N823">
            <v>20131.575000000001</v>
          </cell>
          <cell r="O823">
            <v>20131.575000000001</v>
          </cell>
        </row>
        <row r="824">
          <cell r="A824">
            <v>20131.575000000001</v>
          </cell>
          <cell r="B824">
            <v>20131.575000000001</v>
          </cell>
          <cell r="C824">
            <v>20131.575000000001</v>
          </cell>
          <cell r="D824">
            <v>20131.575000000001</v>
          </cell>
          <cell r="E824">
            <v>20131.575000000001</v>
          </cell>
          <cell r="F824">
            <v>20131.575000000001</v>
          </cell>
          <cell r="G824">
            <v>20131.575000000001</v>
          </cell>
          <cell r="H824">
            <v>20131.575000000001</v>
          </cell>
          <cell r="I824">
            <v>20131.575000000001</v>
          </cell>
          <cell r="J824">
            <v>20131.575000000001</v>
          </cell>
          <cell r="K824">
            <v>20131.575000000001</v>
          </cell>
          <cell r="L824">
            <v>20131.575000000001</v>
          </cell>
          <cell r="M824">
            <v>20131.575000000001</v>
          </cell>
          <cell r="N824">
            <v>20131.575000000001</v>
          </cell>
          <cell r="O824">
            <v>20131.575000000001</v>
          </cell>
        </row>
        <row r="825">
          <cell r="A825">
            <v>20131.575000000001</v>
          </cell>
          <cell r="B825">
            <v>20131.575000000001</v>
          </cell>
          <cell r="C825">
            <v>20131.575000000001</v>
          </cell>
          <cell r="D825">
            <v>20131.575000000001</v>
          </cell>
          <cell r="E825">
            <v>20131.575000000001</v>
          </cell>
          <cell r="F825">
            <v>20131.575000000001</v>
          </cell>
          <cell r="G825">
            <v>20131.575000000001</v>
          </cell>
          <cell r="H825">
            <v>20131.575000000001</v>
          </cell>
          <cell r="I825">
            <v>20131.575000000001</v>
          </cell>
          <cell r="J825">
            <v>20131.575000000001</v>
          </cell>
          <cell r="K825">
            <v>20131.575000000001</v>
          </cell>
          <cell r="L825">
            <v>20131.575000000001</v>
          </cell>
          <cell r="M825">
            <v>20131.575000000001</v>
          </cell>
          <cell r="N825">
            <v>20131.575000000001</v>
          </cell>
          <cell r="O825">
            <v>20131.575000000001</v>
          </cell>
        </row>
        <row r="826">
          <cell r="A826">
            <v>20131.575000000001</v>
          </cell>
          <cell r="B826">
            <v>20131.575000000001</v>
          </cell>
          <cell r="C826">
            <v>20131.575000000001</v>
          </cell>
          <cell r="D826">
            <v>20131.575000000001</v>
          </cell>
          <cell r="E826">
            <v>20131.575000000001</v>
          </cell>
          <cell r="F826">
            <v>20131.575000000001</v>
          </cell>
          <cell r="G826">
            <v>20131.575000000001</v>
          </cell>
          <cell r="H826">
            <v>20131.575000000001</v>
          </cell>
          <cell r="I826">
            <v>20131.575000000001</v>
          </cell>
          <cell r="J826">
            <v>20131.575000000001</v>
          </cell>
          <cell r="K826">
            <v>20131.575000000001</v>
          </cell>
          <cell r="L826">
            <v>20131.575000000001</v>
          </cell>
          <cell r="M826">
            <v>20131.575000000001</v>
          </cell>
          <cell r="N826">
            <v>20131.575000000001</v>
          </cell>
          <cell r="O826">
            <v>20131.575000000001</v>
          </cell>
        </row>
        <row r="827">
          <cell r="A827">
            <v>20131.575000000001</v>
          </cell>
          <cell r="B827">
            <v>20131.575000000001</v>
          </cell>
          <cell r="C827">
            <v>20131.575000000001</v>
          </cell>
          <cell r="D827">
            <v>20131.575000000001</v>
          </cell>
          <cell r="E827">
            <v>20131.575000000001</v>
          </cell>
          <cell r="F827">
            <v>20131.575000000001</v>
          </cell>
          <cell r="G827">
            <v>20131.575000000001</v>
          </cell>
          <cell r="H827">
            <v>20131.575000000001</v>
          </cell>
          <cell r="I827">
            <v>20131.575000000001</v>
          </cell>
          <cell r="J827">
            <v>20131.575000000001</v>
          </cell>
          <cell r="K827">
            <v>20131.575000000001</v>
          </cell>
          <cell r="L827">
            <v>20131.575000000001</v>
          </cell>
          <cell r="M827">
            <v>20131.575000000001</v>
          </cell>
          <cell r="N827">
            <v>20131.575000000001</v>
          </cell>
          <cell r="O827">
            <v>20131.575000000001</v>
          </cell>
        </row>
        <row r="828">
          <cell r="A828">
            <v>20131.575000000001</v>
          </cell>
          <cell r="B828">
            <v>20131.575000000001</v>
          </cell>
          <cell r="C828">
            <v>20131.575000000001</v>
          </cell>
          <cell r="D828">
            <v>20131.575000000001</v>
          </cell>
          <cell r="E828">
            <v>20131.575000000001</v>
          </cell>
          <cell r="F828">
            <v>20131.575000000001</v>
          </cell>
          <cell r="G828">
            <v>20131.575000000001</v>
          </cell>
          <cell r="H828">
            <v>20131.575000000001</v>
          </cell>
          <cell r="I828">
            <v>20131.575000000001</v>
          </cell>
          <cell r="J828">
            <v>20131.575000000001</v>
          </cell>
          <cell r="K828">
            <v>20131.575000000001</v>
          </cell>
          <cell r="L828">
            <v>20131.575000000001</v>
          </cell>
          <cell r="M828">
            <v>20131.575000000001</v>
          </cell>
          <cell r="N828">
            <v>20131.575000000001</v>
          </cell>
          <cell r="O828">
            <v>20131.575000000001</v>
          </cell>
        </row>
        <row r="829">
          <cell r="A829">
            <v>20131.575000000001</v>
          </cell>
          <cell r="B829">
            <v>20131.575000000001</v>
          </cell>
          <cell r="C829">
            <v>20131.575000000001</v>
          </cell>
          <cell r="D829">
            <v>20131.575000000001</v>
          </cell>
          <cell r="E829">
            <v>20131.575000000001</v>
          </cell>
          <cell r="F829">
            <v>20131.575000000001</v>
          </cell>
          <cell r="G829">
            <v>20131.575000000001</v>
          </cell>
          <cell r="H829">
            <v>20131.575000000001</v>
          </cell>
          <cell r="I829">
            <v>20131.575000000001</v>
          </cell>
          <cell r="J829">
            <v>20131.575000000001</v>
          </cell>
          <cell r="K829">
            <v>20131.575000000001</v>
          </cell>
          <cell r="L829">
            <v>20131.575000000001</v>
          </cell>
          <cell r="M829">
            <v>20131.575000000001</v>
          </cell>
          <cell r="N829">
            <v>20131.575000000001</v>
          </cell>
          <cell r="O829">
            <v>20131.575000000001</v>
          </cell>
        </row>
        <row r="830">
          <cell r="A830">
            <v>20131.575000000001</v>
          </cell>
          <cell r="B830">
            <v>20131.575000000001</v>
          </cell>
          <cell r="C830">
            <v>20131.575000000001</v>
          </cell>
          <cell r="D830">
            <v>20131.575000000001</v>
          </cell>
          <cell r="E830">
            <v>20131.575000000001</v>
          </cell>
          <cell r="F830">
            <v>20131.575000000001</v>
          </cell>
          <cell r="G830">
            <v>20131.575000000001</v>
          </cell>
          <cell r="H830">
            <v>20131.575000000001</v>
          </cell>
          <cell r="I830">
            <v>20131.575000000001</v>
          </cell>
          <cell r="J830">
            <v>20131.575000000001</v>
          </cell>
          <cell r="K830">
            <v>20131.575000000001</v>
          </cell>
          <cell r="L830">
            <v>20131.575000000001</v>
          </cell>
          <cell r="M830">
            <v>20131.575000000001</v>
          </cell>
          <cell r="N830">
            <v>20131.575000000001</v>
          </cell>
          <cell r="O830">
            <v>20131.575000000001</v>
          </cell>
        </row>
        <row r="831">
          <cell r="A831">
            <v>20131.575000000001</v>
          </cell>
          <cell r="B831">
            <v>20131.575000000001</v>
          </cell>
          <cell r="C831">
            <v>20131.575000000001</v>
          </cell>
          <cell r="D831">
            <v>20131.575000000001</v>
          </cell>
          <cell r="E831">
            <v>20131.575000000001</v>
          </cell>
          <cell r="F831">
            <v>20131.575000000001</v>
          </cell>
          <cell r="G831">
            <v>20131.575000000001</v>
          </cell>
          <cell r="H831">
            <v>20131.575000000001</v>
          </cell>
          <cell r="I831">
            <v>20131.575000000001</v>
          </cell>
          <cell r="J831">
            <v>20131.575000000001</v>
          </cell>
          <cell r="K831">
            <v>20131.575000000001</v>
          </cell>
          <cell r="L831">
            <v>20131.575000000001</v>
          </cell>
          <cell r="M831">
            <v>20131.575000000001</v>
          </cell>
          <cell r="N831">
            <v>20131.575000000001</v>
          </cell>
          <cell r="O831">
            <v>20131.575000000001</v>
          </cell>
        </row>
        <row r="832">
          <cell r="A832">
            <v>20131.575000000001</v>
          </cell>
          <cell r="B832">
            <v>20131.575000000001</v>
          </cell>
          <cell r="C832">
            <v>20131.575000000001</v>
          </cell>
          <cell r="D832">
            <v>20131.575000000001</v>
          </cell>
          <cell r="E832">
            <v>20131.575000000001</v>
          </cell>
          <cell r="F832">
            <v>20131.575000000001</v>
          </cell>
          <cell r="G832">
            <v>20131.575000000001</v>
          </cell>
          <cell r="H832">
            <v>20131.575000000001</v>
          </cell>
          <cell r="I832">
            <v>20131.575000000001</v>
          </cell>
          <cell r="J832">
            <v>20131.575000000001</v>
          </cell>
          <cell r="K832">
            <v>20131.575000000001</v>
          </cell>
          <cell r="L832">
            <v>20131.575000000001</v>
          </cell>
          <cell r="M832">
            <v>20131.575000000001</v>
          </cell>
          <cell r="N832">
            <v>20131.575000000001</v>
          </cell>
          <cell r="O832">
            <v>20131.575000000001</v>
          </cell>
        </row>
        <row r="833">
          <cell r="A833">
            <v>20131.575000000001</v>
          </cell>
          <cell r="B833">
            <v>20131.575000000001</v>
          </cell>
          <cell r="C833">
            <v>20131.575000000001</v>
          </cell>
          <cell r="D833">
            <v>20131.575000000001</v>
          </cell>
          <cell r="E833">
            <v>20131.575000000001</v>
          </cell>
          <cell r="F833">
            <v>20131.575000000001</v>
          </cell>
          <cell r="G833">
            <v>20131.575000000001</v>
          </cell>
          <cell r="H833">
            <v>20131.575000000001</v>
          </cell>
          <cell r="I833">
            <v>20131.575000000001</v>
          </cell>
          <cell r="J833">
            <v>20131.575000000001</v>
          </cell>
          <cell r="K833">
            <v>20131.575000000001</v>
          </cell>
          <cell r="L833">
            <v>20131.575000000001</v>
          </cell>
          <cell r="M833">
            <v>20131.575000000001</v>
          </cell>
          <cell r="N833">
            <v>20131.575000000001</v>
          </cell>
          <cell r="O833">
            <v>20131.575000000001</v>
          </cell>
        </row>
        <row r="834">
          <cell r="A834">
            <v>20131.575000000001</v>
          </cell>
          <cell r="B834">
            <v>20131.575000000001</v>
          </cell>
          <cell r="C834">
            <v>20131.575000000001</v>
          </cell>
          <cell r="D834">
            <v>20131.575000000001</v>
          </cell>
          <cell r="E834">
            <v>20131.575000000001</v>
          </cell>
          <cell r="F834">
            <v>20131.575000000001</v>
          </cell>
          <cell r="G834">
            <v>20131.575000000001</v>
          </cell>
          <cell r="H834">
            <v>20131.575000000001</v>
          </cell>
          <cell r="I834">
            <v>20131.575000000001</v>
          </cell>
          <cell r="J834">
            <v>20131.575000000001</v>
          </cell>
          <cell r="K834">
            <v>20131.575000000001</v>
          </cell>
          <cell r="L834">
            <v>20131.575000000001</v>
          </cell>
          <cell r="M834">
            <v>20131.575000000001</v>
          </cell>
          <cell r="N834">
            <v>20131.575000000001</v>
          </cell>
          <cell r="O834">
            <v>20131.575000000001</v>
          </cell>
        </row>
        <row r="835">
          <cell r="A835">
            <v>20131.575000000001</v>
          </cell>
          <cell r="B835">
            <v>20131.575000000001</v>
          </cell>
          <cell r="C835">
            <v>20131.575000000001</v>
          </cell>
          <cell r="D835">
            <v>20131.575000000001</v>
          </cell>
          <cell r="E835">
            <v>20131.575000000001</v>
          </cell>
          <cell r="F835">
            <v>20131.575000000001</v>
          </cell>
          <cell r="G835">
            <v>20131.575000000001</v>
          </cell>
          <cell r="H835">
            <v>20131.575000000001</v>
          </cell>
          <cell r="I835">
            <v>20131.575000000001</v>
          </cell>
          <cell r="J835">
            <v>20131.575000000001</v>
          </cell>
          <cell r="K835">
            <v>20131.575000000001</v>
          </cell>
          <cell r="L835">
            <v>20131.575000000001</v>
          </cell>
          <cell r="M835">
            <v>20131.575000000001</v>
          </cell>
          <cell r="N835">
            <v>20131.575000000001</v>
          </cell>
          <cell r="O835">
            <v>20131.575000000001</v>
          </cell>
        </row>
        <row r="836">
          <cell r="A836">
            <v>20131.575000000001</v>
          </cell>
          <cell r="B836">
            <v>20131.575000000001</v>
          </cell>
          <cell r="C836">
            <v>20131.575000000001</v>
          </cell>
          <cell r="D836">
            <v>20131.575000000001</v>
          </cell>
          <cell r="E836">
            <v>20131.575000000001</v>
          </cell>
          <cell r="F836">
            <v>20131.575000000001</v>
          </cell>
          <cell r="G836">
            <v>20131.575000000001</v>
          </cell>
          <cell r="H836">
            <v>20131.575000000001</v>
          </cell>
          <cell r="I836">
            <v>20131.575000000001</v>
          </cell>
          <cell r="J836">
            <v>20131.575000000001</v>
          </cell>
          <cell r="K836">
            <v>20131.575000000001</v>
          </cell>
          <cell r="L836">
            <v>20131.575000000001</v>
          </cell>
          <cell r="M836">
            <v>20131.575000000001</v>
          </cell>
          <cell r="N836">
            <v>20131.575000000001</v>
          </cell>
          <cell r="O836">
            <v>20131.575000000001</v>
          </cell>
        </row>
        <row r="837">
          <cell r="A837">
            <v>20131.575000000001</v>
          </cell>
          <cell r="B837">
            <v>20131.575000000001</v>
          </cell>
          <cell r="C837">
            <v>20131.575000000001</v>
          </cell>
          <cell r="D837">
            <v>20131.575000000001</v>
          </cell>
          <cell r="E837">
            <v>20131.575000000001</v>
          </cell>
          <cell r="F837">
            <v>20131.575000000001</v>
          </cell>
          <cell r="G837">
            <v>20131.575000000001</v>
          </cell>
          <cell r="H837">
            <v>20131.575000000001</v>
          </cell>
          <cell r="I837">
            <v>20131.575000000001</v>
          </cell>
          <cell r="J837">
            <v>20131.575000000001</v>
          </cell>
          <cell r="K837">
            <v>20131.575000000001</v>
          </cell>
          <cell r="L837">
            <v>20131.575000000001</v>
          </cell>
          <cell r="M837">
            <v>20131.575000000001</v>
          </cell>
          <cell r="N837">
            <v>20131.575000000001</v>
          </cell>
          <cell r="O837">
            <v>20131.575000000001</v>
          </cell>
        </row>
        <row r="838">
          <cell r="A838">
            <v>20131.575000000001</v>
          </cell>
          <cell r="B838">
            <v>20131.575000000001</v>
          </cell>
          <cell r="C838">
            <v>20131.575000000001</v>
          </cell>
          <cell r="D838">
            <v>20131.575000000001</v>
          </cell>
          <cell r="E838">
            <v>20131.575000000001</v>
          </cell>
          <cell r="F838">
            <v>20131.575000000001</v>
          </cell>
          <cell r="G838">
            <v>20131.575000000001</v>
          </cell>
          <cell r="H838">
            <v>20131.575000000001</v>
          </cell>
          <cell r="I838">
            <v>20131.575000000001</v>
          </cell>
          <cell r="J838">
            <v>20131.575000000001</v>
          </cell>
          <cell r="K838">
            <v>20131.575000000001</v>
          </cell>
          <cell r="L838">
            <v>20131.575000000001</v>
          </cell>
          <cell r="M838">
            <v>20131.575000000001</v>
          </cell>
          <cell r="N838">
            <v>20131.575000000001</v>
          </cell>
          <cell r="O838">
            <v>20131.575000000001</v>
          </cell>
        </row>
        <row r="839">
          <cell r="A839">
            <v>20131.575000000001</v>
          </cell>
          <cell r="B839">
            <v>20131.575000000001</v>
          </cell>
          <cell r="C839">
            <v>20131.575000000001</v>
          </cell>
          <cell r="D839">
            <v>20131.575000000001</v>
          </cell>
          <cell r="E839">
            <v>20131.575000000001</v>
          </cell>
          <cell r="F839">
            <v>20131.575000000001</v>
          </cell>
          <cell r="G839">
            <v>20131.575000000001</v>
          </cell>
          <cell r="H839">
            <v>20131.575000000001</v>
          </cell>
          <cell r="I839">
            <v>20131.575000000001</v>
          </cell>
          <cell r="J839">
            <v>20131.575000000001</v>
          </cell>
          <cell r="K839">
            <v>20131.575000000001</v>
          </cell>
          <cell r="L839">
            <v>20131.575000000001</v>
          </cell>
          <cell r="M839">
            <v>20131.575000000001</v>
          </cell>
          <cell r="N839">
            <v>20131.575000000001</v>
          </cell>
          <cell r="O839">
            <v>20131.575000000001</v>
          </cell>
        </row>
        <row r="840">
          <cell r="A840">
            <v>20131.575000000001</v>
          </cell>
          <cell r="B840">
            <v>20131.575000000001</v>
          </cell>
          <cell r="C840">
            <v>20131.575000000001</v>
          </cell>
          <cell r="D840">
            <v>20131.575000000001</v>
          </cell>
          <cell r="E840">
            <v>20131.575000000001</v>
          </cell>
          <cell r="F840">
            <v>20131.575000000001</v>
          </cell>
          <cell r="G840">
            <v>20131.575000000001</v>
          </cell>
          <cell r="H840">
            <v>20131.575000000001</v>
          </cell>
          <cell r="I840">
            <v>20131.575000000001</v>
          </cell>
          <cell r="J840">
            <v>20131.575000000001</v>
          </cell>
          <cell r="K840">
            <v>20131.575000000001</v>
          </cell>
          <cell r="L840">
            <v>20131.575000000001</v>
          </cell>
          <cell r="M840">
            <v>20131.575000000001</v>
          </cell>
          <cell r="N840">
            <v>20131.575000000001</v>
          </cell>
          <cell r="O840">
            <v>20131.575000000001</v>
          </cell>
        </row>
        <row r="841">
          <cell r="A841">
            <v>20131.575000000001</v>
          </cell>
          <cell r="B841">
            <v>20131.575000000001</v>
          </cell>
          <cell r="C841">
            <v>20131.575000000001</v>
          </cell>
          <cell r="D841">
            <v>20131.575000000001</v>
          </cell>
          <cell r="E841">
            <v>20131.575000000001</v>
          </cell>
          <cell r="F841">
            <v>20131.575000000001</v>
          </cell>
          <cell r="G841">
            <v>20131.575000000001</v>
          </cell>
          <cell r="H841">
            <v>20131.575000000001</v>
          </cell>
          <cell r="I841">
            <v>20131.575000000001</v>
          </cell>
          <cell r="J841">
            <v>20131.575000000001</v>
          </cell>
          <cell r="K841">
            <v>20131.575000000001</v>
          </cell>
          <cell r="L841">
            <v>20131.575000000001</v>
          </cell>
          <cell r="M841">
            <v>20131.575000000001</v>
          </cell>
          <cell r="N841">
            <v>20131.575000000001</v>
          </cell>
          <cell r="O841">
            <v>20131.575000000001</v>
          </cell>
        </row>
        <row r="842">
          <cell r="A842">
            <v>20131.575000000001</v>
          </cell>
          <cell r="B842">
            <v>20131.575000000001</v>
          </cell>
          <cell r="C842">
            <v>20131.575000000001</v>
          </cell>
          <cell r="D842">
            <v>20131.575000000001</v>
          </cell>
          <cell r="E842">
            <v>20131.575000000001</v>
          </cell>
          <cell r="F842">
            <v>20131.575000000001</v>
          </cell>
          <cell r="G842">
            <v>20131.575000000001</v>
          </cell>
          <cell r="H842">
            <v>20131.575000000001</v>
          </cell>
          <cell r="I842">
            <v>20131.575000000001</v>
          </cell>
          <cell r="J842">
            <v>20131.575000000001</v>
          </cell>
          <cell r="K842">
            <v>20131.575000000001</v>
          </cell>
          <cell r="L842">
            <v>20131.575000000001</v>
          </cell>
          <cell r="M842">
            <v>20131.575000000001</v>
          </cell>
          <cell r="N842">
            <v>20131.575000000001</v>
          </cell>
          <cell r="O842">
            <v>20131.575000000001</v>
          </cell>
        </row>
        <row r="843">
          <cell r="A843">
            <v>20131.575000000001</v>
          </cell>
          <cell r="B843">
            <v>20131.575000000001</v>
          </cell>
          <cell r="C843">
            <v>20131.575000000001</v>
          </cell>
          <cell r="D843">
            <v>20131.575000000001</v>
          </cell>
          <cell r="E843">
            <v>20131.575000000001</v>
          </cell>
          <cell r="F843">
            <v>20131.575000000001</v>
          </cell>
          <cell r="G843">
            <v>20131.575000000001</v>
          </cell>
          <cell r="H843">
            <v>20131.575000000001</v>
          </cell>
          <cell r="I843">
            <v>20131.575000000001</v>
          </cell>
          <cell r="J843">
            <v>20131.575000000001</v>
          </cell>
          <cell r="K843">
            <v>20131.575000000001</v>
          </cell>
          <cell r="L843">
            <v>20131.575000000001</v>
          </cell>
          <cell r="M843">
            <v>20131.575000000001</v>
          </cell>
          <cell r="N843">
            <v>20131.575000000001</v>
          </cell>
          <cell r="O843">
            <v>20131.575000000001</v>
          </cell>
        </row>
        <row r="844">
          <cell r="A844">
            <v>20131.575000000001</v>
          </cell>
          <cell r="B844">
            <v>20131.575000000001</v>
          </cell>
          <cell r="C844">
            <v>20131.575000000001</v>
          </cell>
          <cell r="D844">
            <v>20131.575000000001</v>
          </cell>
          <cell r="E844">
            <v>20131.575000000001</v>
          </cell>
          <cell r="F844">
            <v>20131.575000000001</v>
          </cell>
          <cell r="G844">
            <v>20131.575000000001</v>
          </cell>
          <cell r="H844">
            <v>20131.575000000001</v>
          </cell>
          <cell r="I844">
            <v>20131.575000000001</v>
          </cell>
          <cell r="J844">
            <v>20131.575000000001</v>
          </cell>
          <cell r="K844">
            <v>20131.575000000001</v>
          </cell>
          <cell r="L844">
            <v>20131.575000000001</v>
          </cell>
          <cell r="M844">
            <v>20131.575000000001</v>
          </cell>
          <cell r="N844">
            <v>20131.575000000001</v>
          </cell>
          <cell r="O844">
            <v>20131.575000000001</v>
          </cell>
        </row>
        <row r="845">
          <cell r="A845">
            <v>20131.575000000001</v>
          </cell>
          <cell r="B845">
            <v>20131.575000000001</v>
          </cell>
          <cell r="C845">
            <v>20131.575000000001</v>
          </cell>
          <cell r="D845">
            <v>20131.575000000001</v>
          </cell>
          <cell r="E845">
            <v>20131.575000000001</v>
          </cell>
          <cell r="F845">
            <v>20131.575000000001</v>
          </cell>
          <cell r="G845">
            <v>20131.575000000001</v>
          </cell>
          <cell r="H845">
            <v>20131.575000000001</v>
          </cell>
          <cell r="I845">
            <v>20131.575000000001</v>
          </cell>
          <cell r="J845">
            <v>20131.575000000001</v>
          </cell>
          <cell r="K845">
            <v>20131.575000000001</v>
          </cell>
          <cell r="L845">
            <v>20131.575000000001</v>
          </cell>
          <cell r="M845">
            <v>20131.575000000001</v>
          </cell>
          <cell r="N845">
            <v>20131.575000000001</v>
          </cell>
          <cell r="O845">
            <v>20131.575000000001</v>
          </cell>
        </row>
        <row r="846">
          <cell r="A846">
            <v>20131.575000000001</v>
          </cell>
          <cell r="B846">
            <v>20131.575000000001</v>
          </cell>
          <cell r="C846">
            <v>20131.575000000001</v>
          </cell>
          <cell r="D846">
            <v>20131.575000000001</v>
          </cell>
          <cell r="E846">
            <v>20131.575000000001</v>
          </cell>
          <cell r="F846">
            <v>20131.575000000001</v>
          </cell>
          <cell r="G846">
            <v>20131.575000000001</v>
          </cell>
          <cell r="H846">
            <v>20131.575000000001</v>
          </cell>
          <cell r="I846">
            <v>20131.575000000001</v>
          </cell>
          <cell r="J846">
            <v>20131.575000000001</v>
          </cell>
          <cell r="K846">
            <v>20131.575000000001</v>
          </cell>
          <cell r="L846">
            <v>20131.575000000001</v>
          </cell>
          <cell r="M846">
            <v>20131.575000000001</v>
          </cell>
          <cell r="N846">
            <v>20131.575000000001</v>
          </cell>
          <cell r="O846">
            <v>20131.575000000001</v>
          </cell>
        </row>
        <row r="847">
          <cell r="A847">
            <v>20131.575000000001</v>
          </cell>
          <cell r="B847">
            <v>20131.575000000001</v>
          </cell>
          <cell r="C847">
            <v>20131.575000000001</v>
          </cell>
          <cell r="D847">
            <v>20131.575000000001</v>
          </cell>
          <cell r="E847">
            <v>20131.575000000001</v>
          </cell>
          <cell r="F847">
            <v>20131.575000000001</v>
          </cell>
          <cell r="G847">
            <v>20131.575000000001</v>
          </cell>
          <cell r="H847">
            <v>20131.575000000001</v>
          </cell>
          <cell r="I847">
            <v>20131.575000000001</v>
          </cell>
          <cell r="J847">
            <v>20131.575000000001</v>
          </cell>
          <cell r="K847">
            <v>20131.575000000001</v>
          </cell>
          <cell r="L847">
            <v>20131.575000000001</v>
          </cell>
          <cell r="M847">
            <v>20131.575000000001</v>
          </cell>
          <cell r="N847">
            <v>20131.575000000001</v>
          </cell>
          <cell r="O847">
            <v>20131.575000000001</v>
          </cell>
        </row>
        <row r="848">
          <cell r="A848">
            <v>20131.575000000001</v>
          </cell>
          <cell r="B848">
            <v>20131.575000000001</v>
          </cell>
          <cell r="C848">
            <v>20131.575000000001</v>
          </cell>
          <cell r="D848">
            <v>20131.575000000001</v>
          </cell>
          <cell r="E848">
            <v>20131.575000000001</v>
          </cell>
          <cell r="F848">
            <v>20131.575000000001</v>
          </cell>
          <cell r="G848">
            <v>20131.575000000001</v>
          </cell>
          <cell r="H848">
            <v>20131.575000000001</v>
          </cell>
          <cell r="I848">
            <v>20131.575000000001</v>
          </cell>
          <cell r="J848">
            <v>20131.575000000001</v>
          </cell>
          <cell r="K848">
            <v>20131.575000000001</v>
          </cell>
          <cell r="L848">
            <v>20131.575000000001</v>
          </cell>
          <cell r="M848">
            <v>20131.575000000001</v>
          </cell>
          <cell r="N848">
            <v>20131.575000000001</v>
          </cell>
          <cell r="O848">
            <v>20131.575000000001</v>
          </cell>
        </row>
        <row r="849">
          <cell r="A849">
            <v>20131.575000000001</v>
          </cell>
          <cell r="B849">
            <v>20131.575000000001</v>
          </cell>
          <cell r="C849">
            <v>20131.575000000001</v>
          </cell>
          <cell r="D849">
            <v>20131.575000000001</v>
          </cell>
          <cell r="E849">
            <v>20131.575000000001</v>
          </cell>
          <cell r="F849">
            <v>20131.575000000001</v>
          </cell>
          <cell r="G849">
            <v>20131.575000000001</v>
          </cell>
          <cell r="H849">
            <v>20131.575000000001</v>
          </cell>
          <cell r="I849">
            <v>20131.575000000001</v>
          </cell>
          <cell r="J849">
            <v>20131.575000000001</v>
          </cell>
          <cell r="K849">
            <v>20131.575000000001</v>
          </cell>
          <cell r="L849">
            <v>20131.575000000001</v>
          </cell>
          <cell r="M849">
            <v>20131.575000000001</v>
          </cell>
          <cell r="N849">
            <v>20131.575000000001</v>
          </cell>
          <cell r="O849">
            <v>20131.575000000001</v>
          </cell>
        </row>
        <row r="850">
          <cell r="A850">
            <v>20131.575000000001</v>
          </cell>
          <cell r="B850">
            <v>20131.575000000001</v>
          </cell>
          <cell r="C850">
            <v>20131.575000000001</v>
          </cell>
          <cell r="D850">
            <v>20131.575000000001</v>
          </cell>
          <cell r="E850">
            <v>20131.575000000001</v>
          </cell>
          <cell r="F850">
            <v>20131.575000000001</v>
          </cell>
          <cell r="G850">
            <v>20131.575000000001</v>
          </cell>
          <cell r="H850">
            <v>20131.575000000001</v>
          </cell>
          <cell r="I850">
            <v>20131.575000000001</v>
          </cell>
          <cell r="J850">
            <v>20131.575000000001</v>
          </cell>
          <cell r="K850">
            <v>20131.575000000001</v>
          </cell>
          <cell r="L850">
            <v>20131.575000000001</v>
          </cell>
          <cell r="M850">
            <v>20131.575000000001</v>
          </cell>
          <cell r="N850">
            <v>20131.575000000001</v>
          </cell>
          <cell r="O850">
            <v>20131.575000000001</v>
          </cell>
        </row>
        <row r="851">
          <cell r="A851">
            <v>20131.575000000001</v>
          </cell>
          <cell r="B851">
            <v>20131.575000000001</v>
          </cell>
          <cell r="C851">
            <v>20131.575000000001</v>
          </cell>
          <cell r="D851">
            <v>20131.575000000001</v>
          </cell>
          <cell r="E851">
            <v>20131.575000000001</v>
          </cell>
          <cell r="F851">
            <v>20131.575000000001</v>
          </cell>
          <cell r="G851">
            <v>20131.575000000001</v>
          </cell>
          <cell r="H851">
            <v>20131.575000000001</v>
          </cell>
          <cell r="I851">
            <v>20131.575000000001</v>
          </cell>
          <cell r="J851">
            <v>20131.575000000001</v>
          </cell>
          <cell r="K851">
            <v>20131.575000000001</v>
          </cell>
          <cell r="L851">
            <v>20131.575000000001</v>
          </cell>
          <cell r="M851">
            <v>20131.575000000001</v>
          </cell>
          <cell r="N851">
            <v>20131.575000000001</v>
          </cell>
          <cell r="O851">
            <v>20131.575000000001</v>
          </cell>
        </row>
        <row r="852">
          <cell r="A852">
            <v>20131.575000000001</v>
          </cell>
          <cell r="B852">
            <v>20131.575000000001</v>
          </cell>
          <cell r="C852">
            <v>20131.575000000001</v>
          </cell>
          <cell r="D852">
            <v>20131.575000000001</v>
          </cell>
          <cell r="E852">
            <v>20131.575000000001</v>
          </cell>
          <cell r="F852">
            <v>20131.575000000001</v>
          </cell>
          <cell r="G852">
            <v>20131.575000000001</v>
          </cell>
          <cell r="H852">
            <v>20131.575000000001</v>
          </cell>
          <cell r="I852">
            <v>20131.575000000001</v>
          </cell>
          <cell r="J852">
            <v>20131.575000000001</v>
          </cell>
          <cell r="K852">
            <v>20131.575000000001</v>
          </cell>
          <cell r="L852">
            <v>20131.575000000001</v>
          </cell>
          <cell r="M852">
            <v>20131.575000000001</v>
          </cell>
          <cell r="N852">
            <v>20131.575000000001</v>
          </cell>
          <cell r="O852">
            <v>20131.575000000001</v>
          </cell>
        </row>
        <row r="853">
          <cell r="A853">
            <v>20131.575000000001</v>
          </cell>
          <cell r="B853">
            <v>20131.575000000001</v>
          </cell>
          <cell r="C853">
            <v>20131.575000000001</v>
          </cell>
          <cell r="D853">
            <v>20131.575000000001</v>
          </cell>
          <cell r="E853">
            <v>20131.575000000001</v>
          </cell>
          <cell r="F853">
            <v>20131.575000000001</v>
          </cell>
          <cell r="G853">
            <v>20131.575000000001</v>
          </cell>
          <cell r="H853">
            <v>20131.575000000001</v>
          </cell>
          <cell r="I853">
            <v>20131.575000000001</v>
          </cell>
          <cell r="J853">
            <v>20131.575000000001</v>
          </cell>
          <cell r="K853">
            <v>20131.575000000001</v>
          </cell>
          <cell r="L853">
            <v>20131.575000000001</v>
          </cell>
          <cell r="M853">
            <v>20131.575000000001</v>
          </cell>
          <cell r="N853">
            <v>20131.575000000001</v>
          </cell>
          <cell r="O853">
            <v>20131.575000000001</v>
          </cell>
        </row>
        <row r="854">
          <cell r="A854">
            <v>20131.575000000001</v>
          </cell>
          <cell r="B854">
            <v>20131.575000000001</v>
          </cell>
          <cell r="C854">
            <v>20131.575000000001</v>
          </cell>
          <cell r="D854">
            <v>20131.575000000001</v>
          </cell>
          <cell r="E854">
            <v>20131.575000000001</v>
          </cell>
          <cell r="F854">
            <v>20131.575000000001</v>
          </cell>
          <cell r="G854">
            <v>20131.575000000001</v>
          </cell>
          <cell r="H854">
            <v>20131.575000000001</v>
          </cell>
          <cell r="I854">
            <v>20131.575000000001</v>
          </cell>
          <cell r="J854">
            <v>20131.575000000001</v>
          </cell>
          <cell r="K854">
            <v>20131.575000000001</v>
          </cell>
          <cell r="L854">
            <v>20131.575000000001</v>
          </cell>
          <cell r="M854">
            <v>20131.575000000001</v>
          </cell>
          <cell r="N854">
            <v>20131.575000000001</v>
          </cell>
          <cell r="O854">
            <v>20131.575000000001</v>
          </cell>
        </row>
        <row r="855">
          <cell r="A855">
            <v>20131.575000000001</v>
          </cell>
          <cell r="B855">
            <v>20131.575000000001</v>
          </cell>
          <cell r="C855">
            <v>20131.575000000001</v>
          </cell>
          <cell r="D855">
            <v>20131.575000000001</v>
          </cell>
          <cell r="E855">
            <v>20131.575000000001</v>
          </cell>
          <cell r="F855">
            <v>20131.575000000001</v>
          </cell>
          <cell r="G855">
            <v>20131.575000000001</v>
          </cell>
          <cell r="H855">
            <v>20131.575000000001</v>
          </cell>
          <cell r="I855">
            <v>20131.575000000001</v>
          </cell>
          <cell r="J855">
            <v>20131.575000000001</v>
          </cell>
          <cell r="K855">
            <v>20131.575000000001</v>
          </cell>
          <cell r="L855">
            <v>20131.575000000001</v>
          </cell>
          <cell r="M855">
            <v>20131.575000000001</v>
          </cell>
          <cell r="N855">
            <v>20131.575000000001</v>
          </cell>
          <cell r="O855">
            <v>20131.575000000001</v>
          </cell>
        </row>
        <row r="856">
          <cell r="A856">
            <v>20131.575000000001</v>
          </cell>
          <cell r="B856">
            <v>20131.575000000001</v>
          </cell>
          <cell r="C856">
            <v>20131.575000000001</v>
          </cell>
          <cell r="D856">
            <v>20131.575000000001</v>
          </cell>
          <cell r="E856">
            <v>20131.575000000001</v>
          </cell>
          <cell r="F856">
            <v>20131.575000000001</v>
          </cell>
          <cell r="G856">
            <v>20131.575000000001</v>
          </cell>
          <cell r="H856">
            <v>20131.575000000001</v>
          </cell>
          <cell r="I856">
            <v>20131.575000000001</v>
          </cell>
          <cell r="J856">
            <v>20131.575000000001</v>
          </cell>
          <cell r="K856">
            <v>20131.575000000001</v>
          </cell>
          <cell r="L856">
            <v>20131.575000000001</v>
          </cell>
          <cell r="M856">
            <v>20131.575000000001</v>
          </cell>
          <cell r="N856">
            <v>20131.575000000001</v>
          </cell>
          <cell r="O856">
            <v>20131.575000000001</v>
          </cell>
        </row>
        <row r="857">
          <cell r="A857">
            <v>20131.575000000001</v>
          </cell>
          <cell r="B857">
            <v>20131.575000000001</v>
          </cell>
          <cell r="C857">
            <v>20131.575000000001</v>
          </cell>
          <cell r="D857">
            <v>20131.575000000001</v>
          </cell>
          <cell r="E857">
            <v>20131.575000000001</v>
          </cell>
          <cell r="F857">
            <v>20131.575000000001</v>
          </cell>
          <cell r="G857">
            <v>20131.575000000001</v>
          </cell>
          <cell r="H857">
            <v>20131.575000000001</v>
          </cell>
          <cell r="I857">
            <v>20131.575000000001</v>
          </cell>
          <cell r="J857">
            <v>20131.575000000001</v>
          </cell>
          <cell r="K857">
            <v>20131.575000000001</v>
          </cell>
          <cell r="L857">
            <v>20131.575000000001</v>
          </cell>
          <cell r="M857">
            <v>20131.575000000001</v>
          </cell>
          <cell r="N857">
            <v>20131.575000000001</v>
          </cell>
          <cell r="O857">
            <v>20131.575000000001</v>
          </cell>
        </row>
        <row r="858">
          <cell r="A858">
            <v>20131.575000000001</v>
          </cell>
          <cell r="B858">
            <v>20131.575000000001</v>
          </cell>
          <cell r="C858">
            <v>20131.575000000001</v>
          </cell>
          <cell r="D858">
            <v>20131.575000000001</v>
          </cell>
          <cell r="E858">
            <v>20131.575000000001</v>
          </cell>
          <cell r="F858">
            <v>20131.575000000001</v>
          </cell>
          <cell r="G858">
            <v>20131.575000000001</v>
          </cell>
          <cell r="H858">
            <v>20131.575000000001</v>
          </cell>
          <cell r="I858">
            <v>20131.575000000001</v>
          </cell>
          <cell r="J858">
            <v>20131.575000000001</v>
          </cell>
          <cell r="K858">
            <v>20131.575000000001</v>
          </cell>
          <cell r="L858">
            <v>20131.575000000001</v>
          </cell>
          <cell r="M858">
            <v>20131.575000000001</v>
          </cell>
          <cell r="N858">
            <v>20131.575000000001</v>
          </cell>
          <cell r="O858">
            <v>20131.575000000001</v>
          </cell>
        </row>
        <row r="859">
          <cell r="A859">
            <v>20131.575000000001</v>
          </cell>
          <cell r="B859">
            <v>20131.575000000001</v>
          </cell>
          <cell r="C859">
            <v>20131.575000000001</v>
          </cell>
          <cell r="D859">
            <v>20131.575000000001</v>
          </cell>
          <cell r="E859">
            <v>20131.575000000001</v>
          </cell>
          <cell r="F859">
            <v>20131.575000000001</v>
          </cell>
          <cell r="G859">
            <v>20131.575000000001</v>
          </cell>
          <cell r="H859">
            <v>20131.575000000001</v>
          </cell>
          <cell r="I859">
            <v>20131.575000000001</v>
          </cell>
          <cell r="J859">
            <v>20131.575000000001</v>
          </cell>
          <cell r="K859">
            <v>20131.575000000001</v>
          </cell>
          <cell r="L859">
            <v>20131.575000000001</v>
          </cell>
          <cell r="M859">
            <v>20131.575000000001</v>
          </cell>
          <cell r="N859">
            <v>20131.575000000001</v>
          </cell>
          <cell r="O859">
            <v>20131.575000000001</v>
          </cell>
        </row>
        <row r="860">
          <cell r="A860">
            <v>20131.575000000001</v>
          </cell>
          <cell r="B860">
            <v>20131.575000000001</v>
          </cell>
          <cell r="C860">
            <v>20131.575000000001</v>
          </cell>
          <cell r="D860">
            <v>20131.575000000001</v>
          </cell>
          <cell r="E860">
            <v>20131.575000000001</v>
          </cell>
          <cell r="F860">
            <v>20131.575000000001</v>
          </cell>
          <cell r="G860">
            <v>20131.575000000001</v>
          </cell>
          <cell r="H860">
            <v>20131.575000000001</v>
          </cell>
          <cell r="I860">
            <v>20131.575000000001</v>
          </cell>
          <cell r="J860">
            <v>20131.575000000001</v>
          </cell>
          <cell r="K860">
            <v>20131.575000000001</v>
          </cell>
          <cell r="L860">
            <v>20131.575000000001</v>
          </cell>
          <cell r="M860">
            <v>20131.575000000001</v>
          </cell>
          <cell r="N860">
            <v>20131.575000000001</v>
          </cell>
          <cell r="O860">
            <v>20131.575000000001</v>
          </cell>
        </row>
        <row r="861">
          <cell r="A861">
            <v>20131.575000000001</v>
          </cell>
          <cell r="B861">
            <v>20131.575000000001</v>
          </cell>
          <cell r="C861">
            <v>20131.575000000001</v>
          </cell>
          <cell r="D861">
            <v>20131.575000000001</v>
          </cell>
          <cell r="E861">
            <v>20131.575000000001</v>
          </cell>
          <cell r="F861">
            <v>20131.575000000001</v>
          </cell>
          <cell r="G861">
            <v>20131.575000000001</v>
          </cell>
          <cell r="H861">
            <v>20131.575000000001</v>
          </cell>
          <cell r="I861">
            <v>20131.575000000001</v>
          </cell>
          <cell r="J861">
            <v>20131.575000000001</v>
          </cell>
          <cell r="K861">
            <v>20131.575000000001</v>
          </cell>
          <cell r="L861">
            <v>20131.575000000001</v>
          </cell>
          <cell r="M861">
            <v>20131.575000000001</v>
          </cell>
          <cell r="N861">
            <v>20131.575000000001</v>
          </cell>
          <cell r="O861">
            <v>20131.575000000001</v>
          </cell>
        </row>
        <row r="862">
          <cell r="A862">
            <v>20131.575000000001</v>
          </cell>
          <cell r="B862">
            <v>20131.575000000001</v>
          </cell>
          <cell r="C862">
            <v>20131.575000000001</v>
          </cell>
          <cell r="D862">
            <v>20131.575000000001</v>
          </cell>
          <cell r="E862">
            <v>20131.575000000001</v>
          </cell>
          <cell r="F862">
            <v>20131.575000000001</v>
          </cell>
          <cell r="G862">
            <v>20131.575000000001</v>
          </cell>
          <cell r="H862">
            <v>20131.575000000001</v>
          </cell>
          <cell r="I862">
            <v>20131.575000000001</v>
          </cell>
          <cell r="J862">
            <v>20131.575000000001</v>
          </cell>
          <cell r="K862">
            <v>20131.575000000001</v>
          </cell>
          <cell r="L862">
            <v>20131.575000000001</v>
          </cell>
          <cell r="M862">
            <v>20131.575000000001</v>
          </cell>
          <cell r="N862">
            <v>20131.575000000001</v>
          </cell>
          <cell r="O862">
            <v>20131.575000000001</v>
          </cell>
        </row>
        <row r="863">
          <cell r="A863">
            <v>20131.575000000001</v>
          </cell>
          <cell r="B863">
            <v>20131.575000000001</v>
          </cell>
          <cell r="C863">
            <v>20131.575000000001</v>
          </cell>
          <cell r="D863">
            <v>20131.575000000001</v>
          </cell>
          <cell r="E863">
            <v>20131.575000000001</v>
          </cell>
          <cell r="F863">
            <v>20131.575000000001</v>
          </cell>
          <cell r="G863">
            <v>20131.575000000001</v>
          </cell>
          <cell r="H863">
            <v>20131.575000000001</v>
          </cell>
          <cell r="I863">
            <v>20131.575000000001</v>
          </cell>
          <cell r="J863">
            <v>20131.575000000001</v>
          </cell>
          <cell r="K863">
            <v>20131.575000000001</v>
          </cell>
          <cell r="L863">
            <v>20131.575000000001</v>
          </cell>
          <cell r="M863">
            <v>20131.575000000001</v>
          </cell>
          <cell r="N863">
            <v>20131.575000000001</v>
          </cell>
          <cell r="O863">
            <v>20131.575000000001</v>
          </cell>
        </row>
        <row r="864">
          <cell r="A864">
            <v>20131.575000000001</v>
          </cell>
          <cell r="B864">
            <v>20131.575000000001</v>
          </cell>
          <cell r="C864">
            <v>20131.575000000001</v>
          </cell>
          <cell r="D864">
            <v>20131.575000000001</v>
          </cell>
          <cell r="E864">
            <v>20131.575000000001</v>
          </cell>
          <cell r="F864">
            <v>20131.575000000001</v>
          </cell>
          <cell r="G864">
            <v>20131.575000000001</v>
          </cell>
          <cell r="H864">
            <v>20131.575000000001</v>
          </cell>
          <cell r="I864">
            <v>20131.575000000001</v>
          </cell>
          <cell r="J864">
            <v>20131.575000000001</v>
          </cell>
          <cell r="K864">
            <v>20131.575000000001</v>
          </cell>
          <cell r="L864">
            <v>20131.575000000001</v>
          </cell>
          <cell r="M864">
            <v>20131.575000000001</v>
          </cell>
          <cell r="N864">
            <v>20131.575000000001</v>
          </cell>
          <cell r="O864">
            <v>20131.575000000001</v>
          </cell>
        </row>
        <row r="865">
          <cell r="A865">
            <v>20131.575000000001</v>
          </cell>
          <cell r="B865">
            <v>20131.575000000001</v>
          </cell>
          <cell r="C865">
            <v>20131.575000000001</v>
          </cell>
          <cell r="D865">
            <v>20131.575000000001</v>
          </cell>
          <cell r="E865">
            <v>20131.575000000001</v>
          </cell>
          <cell r="F865">
            <v>20131.575000000001</v>
          </cell>
          <cell r="G865">
            <v>20131.575000000001</v>
          </cell>
          <cell r="H865">
            <v>20131.575000000001</v>
          </cell>
          <cell r="I865">
            <v>20131.575000000001</v>
          </cell>
          <cell r="J865">
            <v>20131.575000000001</v>
          </cell>
          <cell r="K865">
            <v>20131.575000000001</v>
          </cell>
          <cell r="L865">
            <v>20131.575000000001</v>
          </cell>
          <cell r="M865">
            <v>20131.575000000001</v>
          </cell>
          <cell r="N865">
            <v>20131.575000000001</v>
          </cell>
          <cell r="O865">
            <v>20131.575000000001</v>
          </cell>
        </row>
        <row r="866">
          <cell r="A866">
            <v>20131.575000000001</v>
          </cell>
          <cell r="B866">
            <v>20131.575000000001</v>
          </cell>
          <cell r="C866">
            <v>20131.575000000001</v>
          </cell>
          <cell r="D866">
            <v>20131.575000000001</v>
          </cell>
          <cell r="E866">
            <v>20131.575000000001</v>
          </cell>
          <cell r="F866">
            <v>20131.575000000001</v>
          </cell>
          <cell r="G866">
            <v>20131.575000000001</v>
          </cell>
          <cell r="H866">
            <v>20131.575000000001</v>
          </cell>
          <cell r="I866">
            <v>20131.575000000001</v>
          </cell>
          <cell r="J866">
            <v>20131.575000000001</v>
          </cell>
          <cell r="K866">
            <v>20131.575000000001</v>
          </cell>
          <cell r="L866">
            <v>20131.575000000001</v>
          </cell>
          <cell r="M866">
            <v>20131.575000000001</v>
          </cell>
          <cell r="N866">
            <v>20131.575000000001</v>
          </cell>
          <cell r="O866">
            <v>20131.575000000001</v>
          </cell>
        </row>
        <row r="867">
          <cell r="A867">
            <v>20131.575000000001</v>
          </cell>
          <cell r="B867">
            <v>20131.575000000001</v>
          </cell>
          <cell r="C867">
            <v>20131.575000000001</v>
          </cell>
          <cell r="D867">
            <v>20131.575000000001</v>
          </cell>
          <cell r="E867">
            <v>20131.575000000001</v>
          </cell>
          <cell r="F867">
            <v>20131.575000000001</v>
          </cell>
          <cell r="G867">
            <v>20131.575000000001</v>
          </cell>
          <cell r="H867">
            <v>20131.575000000001</v>
          </cell>
          <cell r="I867">
            <v>20131.575000000001</v>
          </cell>
          <cell r="J867">
            <v>20131.575000000001</v>
          </cell>
          <cell r="K867">
            <v>20131.575000000001</v>
          </cell>
          <cell r="L867">
            <v>20131.575000000001</v>
          </cell>
          <cell r="M867">
            <v>20131.575000000001</v>
          </cell>
          <cell r="N867">
            <v>20131.575000000001</v>
          </cell>
          <cell r="O867">
            <v>20131.575000000001</v>
          </cell>
        </row>
        <row r="868">
          <cell r="A868">
            <v>20131.575000000001</v>
          </cell>
          <cell r="B868">
            <v>20131.575000000001</v>
          </cell>
          <cell r="C868">
            <v>20131.575000000001</v>
          </cell>
          <cell r="D868">
            <v>20131.575000000001</v>
          </cell>
          <cell r="E868">
            <v>20131.575000000001</v>
          </cell>
          <cell r="F868">
            <v>20131.575000000001</v>
          </cell>
          <cell r="G868">
            <v>20131.575000000001</v>
          </cell>
          <cell r="H868">
            <v>20131.575000000001</v>
          </cell>
          <cell r="I868">
            <v>20131.575000000001</v>
          </cell>
          <cell r="J868">
            <v>20131.575000000001</v>
          </cell>
          <cell r="K868">
            <v>20131.575000000001</v>
          </cell>
          <cell r="L868">
            <v>20131.575000000001</v>
          </cell>
          <cell r="M868">
            <v>20131.575000000001</v>
          </cell>
          <cell r="N868">
            <v>20131.575000000001</v>
          </cell>
          <cell r="O868">
            <v>20131.575000000001</v>
          </cell>
        </row>
        <row r="869">
          <cell r="A869">
            <v>20131.575000000001</v>
          </cell>
          <cell r="B869">
            <v>20131.575000000001</v>
          </cell>
          <cell r="C869">
            <v>20131.575000000001</v>
          </cell>
          <cell r="D869">
            <v>20131.575000000001</v>
          </cell>
          <cell r="E869">
            <v>20131.575000000001</v>
          </cell>
          <cell r="F869">
            <v>20131.575000000001</v>
          </cell>
          <cell r="G869">
            <v>20131.575000000001</v>
          </cell>
          <cell r="H869">
            <v>20131.575000000001</v>
          </cell>
          <cell r="I869">
            <v>20131.575000000001</v>
          </cell>
          <cell r="J869">
            <v>20131.575000000001</v>
          </cell>
          <cell r="K869">
            <v>20131.575000000001</v>
          </cell>
          <cell r="L869">
            <v>20131.575000000001</v>
          </cell>
          <cell r="M869">
            <v>20131.575000000001</v>
          </cell>
          <cell r="N869">
            <v>20131.575000000001</v>
          </cell>
          <cell r="O869">
            <v>20131.575000000001</v>
          </cell>
        </row>
        <row r="870">
          <cell r="A870">
            <v>20131.575000000001</v>
          </cell>
          <cell r="B870">
            <v>20131.575000000001</v>
          </cell>
          <cell r="C870">
            <v>20131.575000000001</v>
          </cell>
          <cell r="D870">
            <v>20131.575000000001</v>
          </cell>
          <cell r="E870">
            <v>20131.575000000001</v>
          </cell>
          <cell r="F870">
            <v>20131.575000000001</v>
          </cell>
          <cell r="G870">
            <v>20131.575000000001</v>
          </cell>
          <cell r="H870">
            <v>20131.575000000001</v>
          </cell>
          <cell r="I870">
            <v>20131.575000000001</v>
          </cell>
          <cell r="J870">
            <v>20131.575000000001</v>
          </cell>
          <cell r="K870">
            <v>20131.575000000001</v>
          </cell>
          <cell r="L870">
            <v>20131.575000000001</v>
          </cell>
          <cell r="M870">
            <v>20131.575000000001</v>
          </cell>
          <cell r="N870">
            <v>20131.575000000001</v>
          </cell>
          <cell r="O870">
            <v>20131.575000000001</v>
          </cell>
        </row>
        <row r="871">
          <cell r="A871">
            <v>20131.575000000001</v>
          </cell>
          <cell r="B871">
            <v>20131.575000000001</v>
          </cell>
          <cell r="C871">
            <v>20131.575000000001</v>
          </cell>
          <cell r="D871">
            <v>20131.575000000001</v>
          </cell>
          <cell r="E871">
            <v>20131.575000000001</v>
          </cell>
          <cell r="F871">
            <v>20131.575000000001</v>
          </cell>
          <cell r="G871">
            <v>20131.575000000001</v>
          </cell>
          <cell r="H871">
            <v>20131.575000000001</v>
          </cell>
          <cell r="I871">
            <v>20131.575000000001</v>
          </cell>
          <cell r="J871">
            <v>20131.575000000001</v>
          </cell>
          <cell r="K871">
            <v>20131.575000000001</v>
          </cell>
          <cell r="L871">
            <v>20131.575000000001</v>
          </cell>
          <cell r="M871">
            <v>20131.575000000001</v>
          </cell>
          <cell r="N871">
            <v>20131.575000000001</v>
          </cell>
          <cell r="O871">
            <v>20131.575000000001</v>
          </cell>
        </row>
        <row r="872">
          <cell r="A872">
            <v>20131.575000000001</v>
          </cell>
          <cell r="B872">
            <v>20131.575000000001</v>
          </cell>
          <cell r="C872">
            <v>20131.575000000001</v>
          </cell>
          <cell r="D872">
            <v>20131.575000000001</v>
          </cell>
          <cell r="E872">
            <v>20131.575000000001</v>
          </cell>
          <cell r="F872">
            <v>20131.575000000001</v>
          </cell>
          <cell r="G872">
            <v>20131.575000000001</v>
          </cell>
          <cell r="H872">
            <v>20131.575000000001</v>
          </cell>
          <cell r="I872">
            <v>20131.575000000001</v>
          </cell>
          <cell r="J872">
            <v>20131.575000000001</v>
          </cell>
          <cell r="K872">
            <v>20131.575000000001</v>
          </cell>
          <cell r="L872">
            <v>20131.575000000001</v>
          </cell>
          <cell r="M872">
            <v>20131.575000000001</v>
          </cell>
          <cell r="N872">
            <v>20131.575000000001</v>
          </cell>
          <cell r="O872">
            <v>20131.575000000001</v>
          </cell>
        </row>
        <row r="873">
          <cell r="A873">
            <v>20131.575000000001</v>
          </cell>
          <cell r="B873">
            <v>20131.575000000001</v>
          </cell>
          <cell r="C873">
            <v>20131.575000000001</v>
          </cell>
          <cell r="D873">
            <v>20131.575000000001</v>
          </cell>
          <cell r="E873">
            <v>20131.575000000001</v>
          </cell>
          <cell r="F873">
            <v>20131.575000000001</v>
          </cell>
          <cell r="G873">
            <v>20131.575000000001</v>
          </cell>
          <cell r="H873">
            <v>20131.575000000001</v>
          </cell>
          <cell r="I873">
            <v>20131.575000000001</v>
          </cell>
          <cell r="J873">
            <v>20131.575000000001</v>
          </cell>
          <cell r="K873">
            <v>20131.575000000001</v>
          </cell>
          <cell r="L873">
            <v>20131.575000000001</v>
          </cell>
          <cell r="M873">
            <v>20131.575000000001</v>
          </cell>
          <cell r="N873">
            <v>20131.575000000001</v>
          </cell>
          <cell r="O873">
            <v>20131.575000000001</v>
          </cell>
        </row>
        <row r="874">
          <cell r="A874">
            <v>20131.575000000001</v>
          </cell>
          <cell r="B874">
            <v>20131.575000000001</v>
          </cell>
          <cell r="C874">
            <v>20131.575000000001</v>
          </cell>
          <cell r="D874">
            <v>20131.575000000001</v>
          </cell>
          <cell r="E874">
            <v>20131.575000000001</v>
          </cell>
          <cell r="F874">
            <v>20131.575000000001</v>
          </cell>
          <cell r="G874">
            <v>20131.575000000001</v>
          </cell>
          <cell r="H874">
            <v>20131.575000000001</v>
          </cell>
          <cell r="I874">
            <v>20131.575000000001</v>
          </cell>
          <cell r="J874">
            <v>20131.575000000001</v>
          </cell>
          <cell r="K874">
            <v>20131.575000000001</v>
          </cell>
          <cell r="L874">
            <v>20131.575000000001</v>
          </cell>
          <cell r="M874">
            <v>20131.575000000001</v>
          </cell>
          <cell r="N874">
            <v>20131.575000000001</v>
          </cell>
          <cell r="O874">
            <v>20131.575000000001</v>
          </cell>
        </row>
        <row r="875">
          <cell r="A875">
            <v>20131.575000000001</v>
          </cell>
          <cell r="B875">
            <v>20131.575000000001</v>
          </cell>
          <cell r="C875">
            <v>20131.575000000001</v>
          </cell>
          <cell r="D875">
            <v>20131.575000000001</v>
          </cell>
          <cell r="E875">
            <v>20131.575000000001</v>
          </cell>
          <cell r="F875">
            <v>20131.575000000001</v>
          </cell>
          <cell r="G875">
            <v>20131.575000000001</v>
          </cell>
          <cell r="H875">
            <v>20131.575000000001</v>
          </cell>
          <cell r="I875">
            <v>20131.575000000001</v>
          </cell>
          <cell r="J875">
            <v>20131.575000000001</v>
          </cell>
          <cell r="K875">
            <v>20131.575000000001</v>
          </cell>
          <cell r="L875">
            <v>20131.575000000001</v>
          </cell>
          <cell r="M875">
            <v>20131.575000000001</v>
          </cell>
          <cell r="N875">
            <v>20131.575000000001</v>
          </cell>
          <cell r="O875">
            <v>20131.575000000001</v>
          </cell>
        </row>
        <row r="876">
          <cell r="A876">
            <v>20131.575000000001</v>
          </cell>
          <cell r="B876">
            <v>20131.575000000001</v>
          </cell>
          <cell r="C876">
            <v>20131.575000000001</v>
          </cell>
          <cell r="D876">
            <v>20131.575000000001</v>
          </cell>
          <cell r="E876">
            <v>20131.575000000001</v>
          </cell>
          <cell r="F876">
            <v>20131.575000000001</v>
          </cell>
          <cell r="G876">
            <v>20131.575000000001</v>
          </cell>
          <cell r="H876">
            <v>20131.575000000001</v>
          </cell>
          <cell r="I876">
            <v>20131.575000000001</v>
          </cell>
          <cell r="J876">
            <v>20131.575000000001</v>
          </cell>
          <cell r="K876">
            <v>20131.575000000001</v>
          </cell>
          <cell r="L876">
            <v>20131.575000000001</v>
          </cell>
          <cell r="M876">
            <v>20131.575000000001</v>
          </cell>
          <cell r="N876">
            <v>20131.575000000001</v>
          </cell>
          <cell r="O876">
            <v>20131.575000000001</v>
          </cell>
        </row>
        <row r="877">
          <cell r="A877">
            <v>20131.575000000001</v>
          </cell>
          <cell r="B877">
            <v>20131.575000000001</v>
          </cell>
          <cell r="C877">
            <v>20131.575000000001</v>
          </cell>
          <cell r="D877">
            <v>20131.575000000001</v>
          </cell>
          <cell r="E877">
            <v>20131.575000000001</v>
          </cell>
          <cell r="F877">
            <v>20131.575000000001</v>
          </cell>
          <cell r="G877">
            <v>20131.575000000001</v>
          </cell>
          <cell r="H877">
            <v>20131.575000000001</v>
          </cell>
          <cell r="I877">
            <v>20131.575000000001</v>
          </cell>
          <cell r="J877">
            <v>20131.575000000001</v>
          </cell>
          <cell r="K877">
            <v>20131.575000000001</v>
          </cell>
          <cell r="L877">
            <v>20131.575000000001</v>
          </cell>
          <cell r="M877">
            <v>20131.575000000001</v>
          </cell>
          <cell r="N877">
            <v>20131.575000000001</v>
          </cell>
          <cell r="O877">
            <v>20131.575000000001</v>
          </cell>
        </row>
        <row r="878">
          <cell r="A878">
            <v>20131.575000000001</v>
          </cell>
          <cell r="B878">
            <v>20131.575000000001</v>
          </cell>
          <cell r="C878">
            <v>20131.575000000001</v>
          </cell>
          <cell r="D878">
            <v>20131.575000000001</v>
          </cell>
          <cell r="E878">
            <v>20131.575000000001</v>
          </cell>
          <cell r="F878">
            <v>20131.575000000001</v>
          </cell>
          <cell r="G878">
            <v>20131.575000000001</v>
          </cell>
          <cell r="H878">
            <v>20131.575000000001</v>
          </cell>
          <cell r="I878">
            <v>20131.575000000001</v>
          </cell>
          <cell r="J878">
            <v>20131.575000000001</v>
          </cell>
          <cell r="K878">
            <v>20131.575000000001</v>
          </cell>
          <cell r="L878">
            <v>20131.575000000001</v>
          </cell>
          <cell r="M878">
            <v>20131.575000000001</v>
          </cell>
          <cell r="N878">
            <v>20131.575000000001</v>
          </cell>
          <cell r="O878">
            <v>20131.575000000001</v>
          </cell>
        </row>
        <row r="879">
          <cell r="A879">
            <v>20131.575000000001</v>
          </cell>
          <cell r="B879">
            <v>20131.575000000001</v>
          </cell>
          <cell r="C879">
            <v>20131.575000000001</v>
          </cell>
          <cell r="D879">
            <v>20131.575000000001</v>
          </cell>
          <cell r="E879">
            <v>20131.575000000001</v>
          </cell>
          <cell r="F879">
            <v>20131.575000000001</v>
          </cell>
          <cell r="G879">
            <v>20131.575000000001</v>
          </cell>
          <cell r="H879">
            <v>20131.575000000001</v>
          </cell>
          <cell r="I879">
            <v>20131.575000000001</v>
          </cell>
          <cell r="J879">
            <v>20131.575000000001</v>
          </cell>
          <cell r="K879">
            <v>20131.575000000001</v>
          </cell>
          <cell r="L879">
            <v>20131.575000000001</v>
          </cell>
          <cell r="M879">
            <v>20131.575000000001</v>
          </cell>
          <cell r="N879">
            <v>20131.575000000001</v>
          </cell>
          <cell r="O879">
            <v>20131.575000000001</v>
          </cell>
        </row>
        <row r="880">
          <cell r="A880">
            <v>20131.575000000001</v>
          </cell>
          <cell r="B880">
            <v>20131.575000000001</v>
          </cell>
          <cell r="C880">
            <v>20131.575000000001</v>
          </cell>
          <cell r="D880">
            <v>20131.575000000001</v>
          </cell>
          <cell r="E880">
            <v>20131.575000000001</v>
          </cell>
          <cell r="F880">
            <v>20131.575000000001</v>
          </cell>
          <cell r="G880">
            <v>20131.575000000001</v>
          </cell>
          <cell r="H880">
            <v>20131.575000000001</v>
          </cell>
          <cell r="I880">
            <v>20131.575000000001</v>
          </cell>
          <cell r="J880">
            <v>20131.575000000001</v>
          </cell>
          <cell r="K880">
            <v>20131.575000000001</v>
          </cell>
          <cell r="L880">
            <v>20131.575000000001</v>
          </cell>
          <cell r="M880">
            <v>20131.575000000001</v>
          </cell>
          <cell r="N880">
            <v>20131.575000000001</v>
          </cell>
          <cell r="O880">
            <v>20131.575000000001</v>
          </cell>
        </row>
        <row r="881">
          <cell r="A881">
            <v>20131.575000000001</v>
          </cell>
          <cell r="B881">
            <v>20131.575000000001</v>
          </cell>
          <cell r="C881">
            <v>20131.575000000001</v>
          </cell>
          <cell r="D881">
            <v>20131.575000000001</v>
          </cell>
          <cell r="E881">
            <v>20131.575000000001</v>
          </cell>
          <cell r="F881">
            <v>20131.575000000001</v>
          </cell>
          <cell r="G881">
            <v>20131.575000000001</v>
          </cell>
          <cell r="H881">
            <v>20131.575000000001</v>
          </cell>
          <cell r="I881">
            <v>20131.575000000001</v>
          </cell>
          <cell r="J881">
            <v>20131.575000000001</v>
          </cell>
          <cell r="K881">
            <v>20131.575000000001</v>
          </cell>
          <cell r="L881">
            <v>20131.575000000001</v>
          </cell>
          <cell r="M881">
            <v>20131.575000000001</v>
          </cell>
          <cell r="N881">
            <v>20131.575000000001</v>
          </cell>
          <cell r="O881">
            <v>20131.575000000001</v>
          </cell>
        </row>
        <row r="882">
          <cell r="A882">
            <v>20131.575000000001</v>
          </cell>
          <cell r="B882">
            <v>20131.575000000001</v>
          </cell>
          <cell r="C882">
            <v>20131.575000000001</v>
          </cell>
          <cell r="D882">
            <v>20131.575000000001</v>
          </cell>
          <cell r="E882">
            <v>20131.575000000001</v>
          </cell>
          <cell r="F882">
            <v>20131.575000000001</v>
          </cell>
          <cell r="G882">
            <v>20131.575000000001</v>
          </cell>
          <cell r="H882">
            <v>20131.575000000001</v>
          </cell>
          <cell r="I882">
            <v>20131.575000000001</v>
          </cell>
          <cell r="J882">
            <v>20131.575000000001</v>
          </cell>
          <cell r="K882">
            <v>20131.575000000001</v>
          </cell>
          <cell r="L882">
            <v>20131.575000000001</v>
          </cell>
          <cell r="M882">
            <v>20131.575000000001</v>
          </cell>
          <cell r="N882">
            <v>20131.575000000001</v>
          </cell>
          <cell r="O882">
            <v>20131.575000000001</v>
          </cell>
        </row>
        <row r="883">
          <cell r="A883">
            <v>20131.575000000001</v>
          </cell>
          <cell r="B883">
            <v>20131.575000000001</v>
          </cell>
          <cell r="C883">
            <v>20131.575000000001</v>
          </cell>
          <cell r="D883">
            <v>20131.575000000001</v>
          </cell>
          <cell r="E883">
            <v>20131.575000000001</v>
          </cell>
          <cell r="F883">
            <v>20131.575000000001</v>
          </cell>
          <cell r="G883">
            <v>20131.575000000001</v>
          </cell>
          <cell r="H883">
            <v>20131.575000000001</v>
          </cell>
          <cell r="I883">
            <v>20131.575000000001</v>
          </cell>
          <cell r="J883">
            <v>20131.575000000001</v>
          </cell>
          <cell r="K883">
            <v>20131.575000000001</v>
          </cell>
          <cell r="L883">
            <v>20131.575000000001</v>
          </cell>
          <cell r="M883">
            <v>20131.575000000001</v>
          </cell>
          <cell r="N883">
            <v>20131.575000000001</v>
          </cell>
          <cell r="O883">
            <v>20131.575000000001</v>
          </cell>
        </row>
        <row r="884">
          <cell r="A884">
            <v>20131.575000000001</v>
          </cell>
          <cell r="B884">
            <v>20131.575000000001</v>
          </cell>
          <cell r="C884">
            <v>20131.575000000001</v>
          </cell>
          <cell r="D884">
            <v>20131.575000000001</v>
          </cell>
          <cell r="E884">
            <v>20131.575000000001</v>
          </cell>
          <cell r="F884">
            <v>20131.575000000001</v>
          </cell>
          <cell r="G884">
            <v>20131.575000000001</v>
          </cell>
          <cell r="H884">
            <v>20131.575000000001</v>
          </cell>
          <cell r="I884">
            <v>20131.575000000001</v>
          </cell>
          <cell r="J884">
            <v>20131.575000000001</v>
          </cell>
          <cell r="K884">
            <v>20131.575000000001</v>
          </cell>
          <cell r="L884">
            <v>20131.575000000001</v>
          </cell>
          <cell r="M884">
            <v>20131.575000000001</v>
          </cell>
          <cell r="N884">
            <v>20131.575000000001</v>
          </cell>
          <cell r="O884">
            <v>20131.575000000001</v>
          </cell>
        </row>
        <row r="885">
          <cell r="A885">
            <v>20131.575000000001</v>
          </cell>
          <cell r="B885">
            <v>20131.575000000001</v>
          </cell>
          <cell r="C885">
            <v>20131.575000000001</v>
          </cell>
          <cell r="D885">
            <v>20131.575000000001</v>
          </cell>
          <cell r="E885">
            <v>20131.575000000001</v>
          </cell>
          <cell r="F885">
            <v>20131.575000000001</v>
          </cell>
          <cell r="G885">
            <v>20131.575000000001</v>
          </cell>
          <cell r="H885">
            <v>20131.575000000001</v>
          </cell>
          <cell r="I885">
            <v>20131.575000000001</v>
          </cell>
          <cell r="J885">
            <v>20131.575000000001</v>
          </cell>
          <cell r="K885">
            <v>20131.575000000001</v>
          </cell>
          <cell r="L885">
            <v>20131.575000000001</v>
          </cell>
          <cell r="M885">
            <v>20131.575000000001</v>
          </cell>
          <cell r="N885">
            <v>20131.575000000001</v>
          </cell>
          <cell r="O885">
            <v>20131.575000000001</v>
          </cell>
        </row>
        <row r="886">
          <cell r="A886">
            <v>20131.575000000001</v>
          </cell>
          <cell r="B886">
            <v>20131.575000000001</v>
          </cell>
          <cell r="C886">
            <v>20131.575000000001</v>
          </cell>
          <cell r="D886">
            <v>20131.575000000001</v>
          </cell>
          <cell r="E886">
            <v>20131.575000000001</v>
          </cell>
          <cell r="F886">
            <v>20131.575000000001</v>
          </cell>
          <cell r="G886">
            <v>20131.575000000001</v>
          </cell>
          <cell r="H886">
            <v>20131.575000000001</v>
          </cell>
          <cell r="I886">
            <v>20131.575000000001</v>
          </cell>
          <cell r="J886">
            <v>20131.575000000001</v>
          </cell>
          <cell r="K886">
            <v>20131.575000000001</v>
          </cell>
          <cell r="L886">
            <v>20131.575000000001</v>
          </cell>
          <cell r="M886">
            <v>20131.575000000001</v>
          </cell>
          <cell r="N886">
            <v>20131.575000000001</v>
          </cell>
          <cell r="O886">
            <v>20131.575000000001</v>
          </cell>
        </row>
        <row r="887">
          <cell r="A887">
            <v>20131.575000000001</v>
          </cell>
          <cell r="B887">
            <v>20131.575000000001</v>
          </cell>
          <cell r="C887">
            <v>20131.575000000001</v>
          </cell>
          <cell r="D887">
            <v>20131.575000000001</v>
          </cell>
          <cell r="E887">
            <v>20131.575000000001</v>
          </cell>
          <cell r="F887">
            <v>20131.575000000001</v>
          </cell>
          <cell r="G887">
            <v>20131.575000000001</v>
          </cell>
          <cell r="H887">
            <v>20131.575000000001</v>
          </cell>
          <cell r="I887">
            <v>20131.575000000001</v>
          </cell>
          <cell r="J887">
            <v>20131.575000000001</v>
          </cell>
          <cell r="K887">
            <v>20131.575000000001</v>
          </cell>
          <cell r="L887">
            <v>20131.575000000001</v>
          </cell>
          <cell r="M887">
            <v>20131.575000000001</v>
          </cell>
          <cell r="N887">
            <v>20131.575000000001</v>
          </cell>
          <cell r="O887">
            <v>20131.575000000001</v>
          </cell>
        </row>
        <row r="888">
          <cell r="A888">
            <v>20131.575000000001</v>
          </cell>
          <cell r="B888">
            <v>20131.575000000001</v>
          </cell>
          <cell r="C888">
            <v>20131.575000000001</v>
          </cell>
          <cell r="D888">
            <v>20131.575000000001</v>
          </cell>
          <cell r="E888">
            <v>20131.575000000001</v>
          </cell>
          <cell r="F888">
            <v>20131.575000000001</v>
          </cell>
          <cell r="G888">
            <v>20131.575000000001</v>
          </cell>
          <cell r="H888">
            <v>20131.575000000001</v>
          </cell>
          <cell r="I888">
            <v>20131.575000000001</v>
          </cell>
          <cell r="J888">
            <v>20131.575000000001</v>
          </cell>
          <cell r="K888">
            <v>20131.575000000001</v>
          </cell>
          <cell r="L888">
            <v>20131.575000000001</v>
          </cell>
          <cell r="M888">
            <v>20131.575000000001</v>
          </cell>
          <cell r="N888">
            <v>20131.575000000001</v>
          </cell>
          <cell r="O888">
            <v>20131.575000000001</v>
          </cell>
        </row>
        <row r="889">
          <cell r="A889">
            <v>20131.575000000001</v>
          </cell>
          <cell r="B889">
            <v>20131.575000000001</v>
          </cell>
          <cell r="C889">
            <v>20131.575000000001</v>
          </cell>
          <cell r="D889">
            <v>20131.575000000001</v>
          </cell>
          <cell r="E889">
            <v>20131.575000000001</v>
          </cell>
          <cell r="F889">
            <v>20131.575000000001</v>
          </cell>
          <cell r="G889">
            <v>20131.575000000001</v>
          </cell>
          <cell r="H889">
            <v>20131.575000000001</v>
          </cell>
          <cell r="I889">
            <v>20131.575000000001</v>
          </cell>
          <cell r="J889">
            <v>20131.575000000001</v>
          </cell>
          <cell r="K889">
            <v>20131.575000000001</v>
          </cell>
          <cell r="L889">
            <v>20131.575000000001</v>
          </cell>
          <cell r="M889">
            <v>20131.575000000001</v>
          </cell>
          <cell r="N889">
            <v>20131.575000000001</v>
          </cell>
          <cell r="O889">
            <v>20131.575000000001</v>
          </cell>
        </row>
        <row r="890">
          <cell r="A890">
            <v>20131.575000000001</v>
          </cell>
          <cell r="B890">
            <v>20131.575000000001</v>
          </cell>
          <cell r="C890">
            <v>20131.575000000001</v>
          </cell>
          <cell r="D890">
            <v>20131.575000000001</v>
          </cell>
          <cell r="E890">
            <v>20131.575000000001</v>
          </cell>
          <cell r="F890">
            <v>20131.575000000001</v>
          </cell>
          <cell r="G890">
            <v>20131.575000000001</v>
          </cell>
          <cell r="H890">
            <v>20131.575000000001</v>
          </cell>
          <cell r="I890">
            <v>20131.575000000001</v>
          </cell>
          <cell r="J890">
            <v>20131.575000000001</v>
          </cell>
          <cell r="K890">
            <v>20131.575000000001</v>
          </cell>
          <cell r="L890">
            <v>20131.575000000001</v>
          </cell>
          <cell r="M890">
            <v>20131.575000000001</v>
          </cell>
          <cell r="N890">
            <v>20131.575000000001</v>
          </cell>
          <cell r="O890">
            <v>20131.575000000001</v>
          </cell>
        </row>
        <row r="891">
          <cell r="A891">
            <v>20131.575000000001</v>
          </cell>
          <cell r="B891">
            <v>20131.575000000001</v>
          </cell>
          <cell r="C891">
            <v>20131.575000000001</v>
          </cell>
          <cell r="D891">
            <v>20131.575000000001</v>
          </cell>
          <cell r="E891">
            <v>20131.575000000001</v>
          </cell>
          <cell r="F891">
            <v>20131.575000000001</v>
          </cell>
          <cell r="G891">
            <v>20131.575000000001</v>
          </cell>
          <cell r="H891">
            <v>20131.575000000001</v>
          </cell>
          <cell r="I891">
            <v>20131.575000000001</v>
          </cell>
          <cell r="J891">
            <v>20131.575000000001</v>
          </cell>
          <cell r="K891">
            <v>20131.575000000001</v>
          </cell>
          <cell r="L891">
            <v>20131.575000000001</v>
          </cell>
          <cell r="M891">
            <v>20131.575000000001</v>
          </cell>
          <cell r="N891">
            <v>20131.575000000001</v>
          </cell>
          <cell r="O891">
            <v>20131.575000000001</v>
          </cell>
        </row>
        <row r="892">
          <cell r="A892">
            <v>20131.575000000001</v>
          </cell>
          <cell r="B892">
            <v>20131.575000000001</v>
          </cell>
          <cell r="C892">
            <v>20131.575000000001</v>
          </cell>
          <cell r="D892">
            <v>20131.575000000001</v>
          </cell>
          <cell r="E892">
            <v>20131.575000000001</v>
          </cell>
          <cell r="F892">
            <v>20131.575000000001</v>
          </cell>
          <cell r="G892">
            <v>20131.575000000001</v>
          </cell>
          <cell r="H892">
            <v>20131.575000000001</v>
          </cell>
          <cell r="I892">
            <v>20131.575000000001</v>
          </cell>
          <cell r="J892">
            <v>20131.575000000001</v>
          </cell>
          <cell r="K892">
            <v>20131.575000000001</v>
          </cell>
          <cell r="L892">
            <v>20131.575000000001</v>
          </cell>
          <cell r="M892">
            <v>20131.575000000001</v>
          </cell>
          <cell r="N892">
            <v>20131.575000000001</v>
          </cell>
          <cell r="O892">
            <v>20131.575000000001</v>
          </cell>
        </row>
        <row r="893">
          <cell r="A893">
            <v>20131.575000000001</v>
          </cell>
          <cell r="B893">
            <v>20131.575000000001</v>
          </cell>
          <cell r="C893">
            <v>20131.575000000001</v>
          </cell>
          <cell r="D893">
            <v>20131.575000000001</v>
          </cell>
          <cell r="E893">
            <v>20131.575000000001</v>
          </cell>
          <cell r="F893">
            <v>20131.575000000001</v>
          </cell>
          <cell r="G893">
            <v>20131.575000000001</v>
          </cell>
          <cell r="H893">
            <v>20131.575000000001</v>
          </cell>
          <cell r="I893">
            <v>20131.575000000001</v>
          </cell>
          <cell r="J893">
            <v>20131.575000000001</v>
          </cell>
          <cell r="K893">
            <v>20131.575000000001</v>
          </cell>
          <cell r="L893">
            <v>20131.575000000001</v>
          </cell>
          <cell r="M893">
            <v>20131.575000000001</v>
          </cell>
          <cell r="N893">
            <v>20131.575000000001</v>
          </cell>
          <cell r="O893">
            <v>20131.575000000001</v>
          </cell>
        </row>
        <row r="894">
          <cell r="A894">
            <v>20131.575000000001</v>
          </cell>
          <cell r="B894">
            <v>20131.575000000001</v>
          </cell>
          <cell r="C894">
            <v>20131.575000000001</v>
          </cell>
          <cell r="D894">
            <v>20131.575000000001</v>
          </cell>
          <cell r="E894">
            <v>20131.575000000001</v>
          </cell>
          <cell r="F894">
            <v>20131.575000000001</v>
          </cell>
          <cell r="G894">
            <v>20131.575000000001</v>
          </cell>
          <cell r="H894">
            <v>20131.575000000001</v>
          </cell>
          <cell r="I894">
            <v>20131.575000000001</v>
          </cell>
          <cell r="J894">
            <v>20131.575000000001</v>
          </cell>
          <cell r="K894">
            <v>20131.575000000001</v>
          </cell>
          <cell r="L894">
            <v>20131.575000000001</v>
          </cell>
          <cell r="M894">
            <v>20131.575000000001</v>
          </cell>
          <cell r="N894">
            <v>20131.575000000001</v>
          </cell>
          <cell r="O894">
            <v>20131.575000000001</v>
          </cell>
        </row>
        <row r="895">
          <cell r="A895">
            <v>20131.575000000001</v>
          </cell>
          <cell r="B895">
            <v>20131.575000000001</v>
          </cell>
          <cell r="C895">
            <v>20131.575000000001</v>
          </cell>
          <cell r="D895">
            <v>20131.575000000001</v>
          </cell>
          <cell r="E895">
            <v>20131.575000000001</v>
          </cell>
          <cell r="F895">
            <v>20131.575000000001</v>
          </cell>
          <cell r="G895">
            <v>20131.575000000001</v>
          </cell>
          <cell r="H895">
            <v>20131.575000000001</v>
          </cell>
          <cell r="I895">
            <v>20131.575000000001</v>
          </cell>
          <cell r="J895">
            <v>20131.575000000001</v>
          </cell>
          <cell r="K895">
            <v>20131.575000000001</v>
          </cell>
          <cell r="L895">
            <v>20131.575000000001</v>
          </cell>
          <cell r="M895">
            <v>20131.575000000001</v>
          </cell>
          <cell r="N895">
            <v>20131.575000000001</v>
          </cell>
          <cell r="O895">
            <v>20131.575000000001</v>
          </cell>
        </row>
        <row r="896">
          <cell r="A896">
            <v>20131.575000000001</v>
          </cell>
          <cell r="B896">
            <v>20131.575000000001</v>
          </cell>
          <cell r="C896">
            <v>20131.575000000001</v>
          </cell>
          <cell r="D896">
            <v>20131.575000000001</v>
          </cell>
          <cell r="E896">
            <v>20131.575000000001</v>
          </cell>
          <cell r="F896">
            <v>20131.575000000001</v>
          </cell>
          <cell r="G896">
            <v>20131.575000000001</v>
          </cell>
          <cell r="H896">
            <v>20131.575000000001</v>
          </cell>
          <cell r="I896">
            <v>20131.575000000001</v>
          </cell>
          <cell r="J896">
            <v>20131.575000000001</v>
          </cell>
          <cell r="K896">
            <v>20131.575000000001</v>
          </cell>
          <cell r="L896">
            <v>20131.575000000001</v>
          </cell>
          <cell r="M896">
            <v>20131.575000000001</v>
          </cell>
          <cell r="N896">
            <v>20131.575000000001</v>
          </cell>
          <cell r="O896">
            <v>20131.575000000001</v>
          </cell>
        </row>
        <row r="897">
          <cell r="A897">
            <v>20131.575000000001</v>
          </cell>
          <cell r="B897">
            <v>20131.575000000001</v>
          </cell>
          <cell r="C897">
            <v>20131.575000000001</v>
          </cell>
          <cell r="D897">
            <v>20131.575000000001</v>
          </cell>
          <cell r="E897">
            <v>20131.575000000001</v>
          </cell>
          <cell r="F897">
            <v>20131.575000000001</v>
          </cell>
          <cell r="G897">
            <v>20131.575000000001</v>
          </cell>
          <cell r="H897">
            <v>20131.575000000001</v>
          </cell>
          <cell r="I897">
            <v>20131.575000000001</v>
          </cell>
          <cell r="J897">
            <v>20131.575000000001</v>
          </cell>
          <cell r="K897">
            <v>20131.575000000001</v>
          </cell>
          <cell r="L897">
            <v>20131.575000000001</v>
          </cell>
          <cell r="M897">
            <v>20131.575000000001</v>
          </cell>
          <cell r="N897">
            <v>20131.575000000001</v>
          </cell>
          <cell r="O897">
            <v>20131.575000000001</v>
          </cell>
        </row>
        <row r="898">
          <cell r="A898">
            <v>20131.575000000001</v>
          </cell>
          <cell r="B898">
            <v>20131.575000000001</v>
          </cell>
          <cell r="C898">
            <v>20131.575000000001</v>
          </cell>
          <cell r="D898">
            <v>20131.575000000001</v>
          </cell>
          <cell r="E898">
            <v>20131.575000000001</v>
          </cell>
          <cell r="F898">
            <v>20131.575000000001</v>
          </cell>
          <cell r="G898">
            <v>20131.575000000001</v>
          </cell>
          <cell r="H898">
            <v>20131.575000000001</v>
          </cell>
          <cell r="I898">
            <v>20131.575000000001</v>
          </cell>
          <cell r="J898">
            <v>20131.575000000001</v>
          </cell>
          <cell r="K898">
            <v>20131.575000000001</v>
          </cell>
          <cell r="L898">
            <v>20131.575000000001</v>
          </cell>
          <cell r="M898">
            <v>20131.575000000001</v>
          </cell>
          <cell r="N898">
            <v>20131.575000000001</v>
          </cell>
          <cell r="O898">
            <v>20131.575000000001</v>
          </cell>
        </row>
        <row r="899">
          <cell r="A899">
            <v>20131.575000000001</v>
          </cell>
          <cell r="B899">
            <v>20131.575000000001</v>
          </cell>
          <cell r="C899">
            <v>20131.575000000001</v>
          </cell>
          <cell r="D899">
            <v>20131.575000000001</v>
          </cell>
          <cell r="E899">
            <v>20131.575000000001</v>
          </cell>
          <cell r="F899">
            <v>20131.575000000001</v>
          </cell>
          <cell r="G899">
            <v>20131.575000000001</v>
          </cell>
          <cell r="H899">
            <v>20131.575000000001</v>
          </cell>
          <cell r="I899">
            <v>20131.575000000001</v>
          </cell>
          <cell r="J899">
            <v>20131.575000000001</v>
          </cell>
          <cell r="K899">
            <v>20131.575000000001</v>
          </cell>
          <cell r="L899">
            <v>20131.575000000001</v>
          </cell>
          <cell r="M899">
            <v>20131.575000000001</v>
          </cell>
          <cell r="N899">
            <v>20131.575000000001</v>
          </cell>
          <cell r="O899">
            <v>20131.575000000001</v>
          </cell>
        </row>
        <row r="900">
          <cell r="A900">
            <v>20131.575000000001</v>
          </cell>
          <cell r="B900">
            <v>20131.575000000001</v>
          </cell>
          <cell r="C900">
            <v>20131.575000000001</v>
          </cell>
          <cell r="D900">
            <v>20131.575000000001</v>
          </cell>
          <cell r="E900">
            <v>20131.575000000001</v>
          </cell>
          <cell r="F900">
            <v>20131.575000000001</v>
          </cell>
          <cell r="G900">
            <v>20131.575000000001</v>
          </cell>
          <cell r="H900">
            <v>20131.575000000001</v>
          </cell>
          <cell r="I900">
            <v>20131.575000000001</v>
          </cell>
          <cell r="J900">
            <v>20131.575000000001</v>
          </cell>
          <cell r="K900">
            <v>20131.575000000001</v>
          </cell>
          <cell r="L900">
            <v>20131.575000000001</v>
          </cell>
          <cell r="M900">
            <v>20131.575000000001</v>
          </cell>
          <cell r="N900">
            <v>20131.575000000001</v>
          </cell>
          <cell r="O900">
            <v>20131.575000000001</v>
          </cell>
        </row>
        <row r="901">
          <cell r="A901">
            <v>20131.575000000001</v>
          </cell>
          <cell r="B901">
            <v>20131.575000000001</v>
          </cell>
          <cell r="C901">
            <v>20131.575000000001</v>
          </cell>
          <cell r="D901">
            <v>20131.575000000001</v>
          </cell>
          <cell r="E901">
            <v>20131.575000000001</v>
          </cell>
          <cell r="F901">
            <v>20131.575000000001</v>
          </cell>
          <cell r="G901">
            <v>20131.575000000001</v>
          </cell>
          <cell r="H901">
            <v>20131.575000000001</v>
          </cell>
          <cell r="I901">
            <v>20131.575000000001</v>
          </cell>
          <cell r="J901">
            <v>20131.575000000001</v>
          </cell>
          <cell r="K901">
            <v>20131.575000000001</v>
          </cell>
          <cell r="L901">
            <v>20131.575000000001</v>
          </cell>
          <cell r="M901">
            <v>20131.575000000001</v>
          </cell>
          <cell r="N901">
            <v>20131.575000000001</v>
          </cell>
          <cell r="O901">
            <v>20131.575000000001</v>
          </cell>
        </row>
        <row r="902">
          <cell r="A902">
            <v>20131.575000000001</v>
          </cell>
          <cell r="B902">
            <v>20131.575000000001</v>
          </cell>
          <cell r="C902">
            <v>20131.575000000001</v>
          </cell>
          <cell r="D902">
            <v>20131.575000000001</v>
          </cell>
          <cell r="E902">
            <v>20131.575000000001</v>
          </cell>
          <cell r="F902">
            <v>20131.575000000001</v>
          </cell>
          <cell r="G902">
            <v>20131.575000000001</v>
          </cell>
          <cell r="H902">
            <v>20131.575000000001</v>
          </cell>
          <cell r="I902">
            <v>20131.575000000001</v>
          </cell>
          <cell r="J902">
            <v>20131.575000000001</v>
          </cell>
          <cell r="K902">
            <v>20131.575000000001</v>
          </cell>
          <cell r="L902">
            <v>20131.575000000001</v>
          </cell>
          <cell r="M902">
            <v>20131.575000000001</v>
          </cell>
          <cell r="N902">
            <v>20131.575000000001</v>
          </cell>
          <cell r="O902">
            <v>20131.575000000001</v>
          </cell>
        </row>
        <row r="903">
          <cell r="A903">
            <v>20131.575000000001</v>
          </cell>
          <cell r="B903">
            <v>20131.575000000001</v>
          </cell>
          <cell r="C903">
            <v>20131.575000000001</v>
          </cell>
          <cell r="D903">
            <v>20131.575000000001</v>
          </cell>
          <cell r="E903">
            <v>20131.575000000001</v>
          </cell>
          <cell r="F903">
            <v>20131.575000000001</v>
          </cell>
          <cell r="G903">
            <v>20131.575000000001</v>
          </cell>
          <cell r="H903">
            <v>20131.575000000001</v>
          </cell>
          <cell r="I903">
            <v>20131.575000000001</v>
          </cell>
          <cell r="J903">
            <v>20131.575000000001</v>
          </cell>
          <cell r="K903">
            <v>20131.575000000001</v>
          </cell>
          <cell r="L903">
            <v>20131.575000000001</v>
          </cell>
          <cell r="M903">
            <v>20131.575000000001</v>
          </cell>
          <cell r="N903">
            <v>20131.575000000001</v>
          </cell>
          <cell r="O903">
            <v>20131.575000000001</v>
          </cell>
        </row>
        <row r="904">
          <cell r="A904">
            <v>20131.575000000001</v>
          </cell>
          <cell r="B904">
            <v>20131.575000000001</v>
          </cell>
          <cell r="C904">
            <v>20131.575000000001</v>
          </cell>
          <cell r="D904">
            <v>20131.575000000001</v>
          </cell>
          <cell r="E904">
            <v>20131.575000000001</v>
          </cell>
          <cell r="F904">
            <v>20131.575000000001</v>
          </cell>
          <cell r="G904">
            <v>20131.575000000001</v>
          </cell>
          <cell r="H904">
            <v>20131.575000000001</v>
          </cell>
          <cell r="I904">
            <v>20131.575000000001</v>
          </cell>
          <cell r="J904">
            <v>20131.575000000001</v>
          </cell>
          <cell r="K904">
            <v>20131.575000000001</v>
          </cell>
          <cell r="L904">
            <v>20131.575000000001</v>
          </cell>
          <cell r="M904">
            <v>20131.575000000001</v>
          </cell>
          <cell r="N904">
            <v>20131.575000000001</v>
          </cell>
          <cell r="O904">
            <v>20131.575000000001</v>
          </cell>
        </row>
        <row r="905">
          <cell r="A905">
            <v>20131.575000000001</v>
          </cell>
          <cell r="B905">
            <v>20131.575000000001</v>
          </cell>
          <cell r="C905">
            <v>20131.575000000001</v>
          </cell>
          <cell r="D905">
            <v>20131.575000000001</v>
          </cell>
          <cell r="E905">
            <v>20131.575000000001</v>
          </cell>
          <cell r="F905">
            <v>20131.575000000001</v>
          </cell>
          <cell r="G905">
            <v>20131.575000000001</v>
          </cell>
          <cell r="H905">
            <v>20131.575000000001</v>
          </cell>
          <cell r="I905">
            <v>20131.575000000001</v>
          </cell>
          <cell r="J905">
            <v>20131.575000000001</v>
          </cell>
          <cell r="K905">
            <v>20131.575000000001</v>
          </cell>
          <cell r="L905">
            <v>20131.575000000001</v>
          </cell>
          <cell r="M905">
            <v>20131.575000000001</v>
          </cell>
          <cell r="N905">
            <v>20131.575000000001</v>
          </cell>
          <cell r="O905">
            <v>20131.575000000001</v>
          </cell>
        </row>
        <row r="906">
          <cell r="A906">
            <v>20131.575000000001</v>
          </cell>
          <cell r="B906">
            <v>20131.575000000001</v>
          </cell>
          <cell r="C906">
            <v>20131.575000000001</v>
          </cell>
          <cell r="D906">
            <v>20131.575000000001</v>
          </cell>
          <cell r="E906">
            <v>20131.575000000001</v>
          </cell>
          <cell r="F906">
            <v>20131.575000000001</v>
          </cell>
          <cell r="G906">
            <v>20131.575000000001</v>
          </cell>
          <cell r="H906">
            <v>20131.575000000001</v>
          </cell>
          <cell r="I906">
            <v>20131.575000000001</v>
          </cell>
          <cell r="J906">
            <v>20131.575000000001</v>
          </cell>
          <cell r="K906">
            <v>20131.575000000001</v>
          </cell>
          <cell r="L906">
            <v>20131.575000000001</v>
          </cell>
          <cell r="M906">
            <v>20131.575000000001</v>
          </cell>
          <cell r="N906">
            <v>20131.575000000001</v>
          </cell>
          <cell r="O906">
            <v>20131.575000000001</v>
          </cell>
        </row>
        <row r="907">
          <cell r="A907">
            <v>20131.575000000001</v>
          </cell>
          <cell r="B907">
            <v>20131.575000000001</v>
          </cell>
          <cell r="C907">
            <v>20131.575000000001</v>
          </cell>
          <cell r="D907">
            <v>20131.575000000001</v>
          </cell>
          <cell r="E907">
            <v>20131.575000000001</v>
          </cell>
          <cell r="F907">
            <v>20131.575000000001</v>
          </cell>
          <cell r="G907">
            <v>20131.575000000001</v>
          </cell>
          <cell r="H907">
            <v>20131.575000000001</v>
          </cell>
          <cell r="I907">
            <v>20131.575000000001</v>
          </cell>
          <cell r="J907">
            <v>20131.575000000001</v>
          </cell>
          <cell r="K907">
            <v>20131.575000000001</v>
          </cell>
          <cell r="L907">
            <v>20131.575000000001</v>
          </cell>
          <cell r="M907">
            <v>20131.575000000001</v>
          </cell>
          <cell r="N907">
            <v>20131.575000000001</v>
          </cell>
          <cell r="O907">
            <v>20131.575000000001</v>
          </cell>
        </row>
        <row r="908">
          <cell r="A908">
            <v>20131.575000000001</v>
          </cell>
          <cell r="B908">
            <v>20131.575000000001</v>
          </cell>
          <cell r="C908">
            <v>20131.575000000001</v>
          </cell>
          <cell r="D908">
            <v>20131.575000000001</v>
          </cell>
          <cell r="E908">
            <v>20131.575000000001</v>
          </cell>
          <cell r="F908">
            <v>20131.575000000001</v>
          </cell>
          <cell r="G908">
            <v>20131.575000000001</v>
          </cell>
          <cell r="H908">
            <v>20131.575000000001</v>
          </cell>
          <cell r="I908">
            <v>20131.575000000001</v>
          </cell>
          <cell r="J908">
            <v>20131.575000000001</v>
          </cell>
          <cell r="K908">
            <v>20131.575000000001</v>
          </cell>
          <cell r="L908">
            <v>20131.575000000001</v>
          </cell>
          <cell r="M908">
            <v>20131.575000000001</v>
          </cell>
          <cell r="N908">
            <v>20131.575000000001</v>
          </cell>
          <cell r="O908">
            <v>20131.575000000001</v>
          </cell>
        </row>
        <row r="909">
          <cell r="A909">
            <v>20131.575000000001</v>
          </cell>
          <cell r="B909">
            <v>20131.575000000001</v>
          </cell>
          <cell r="C909">
            <v>20131.575000000001</v>
          </cell>
          <cell r="D909">
            <v>20131.575000000001</v>
          </cell>
          <cell r="E909">
            <v>20131.575000000001</v>
          </cell>
          <cell r="F909">
            <v>20131.575000000001</v>
          </cell>
          <cell r="G909">
            <v>20131.575000000001</v>
          </cell>
          <cell r="H909">
            <v>20131.575000000001</v>
          </cell>
          <cell r="I909">
            <v>20131.575000000001</v>
          </cell>
          <cell r="J909">
            <v>20131.575000000001</v>
          </cell>
          <cell r="K909">
            <v>20131.575000000001</v>
          </cell>
          <cell r="L909">
            <v>20131.575000000001</v>
          </cell>
          <cell r="M909">
            <v>20131.575000000001</v>
          </cell>
          <cell r="N909">
            <v>20131.575000000001</v>
          </cell>
          <cell r="O909">
            <v>20131.575000000001</v>
          </cell>
        </row>
        <row r="910">
          <cell r="A910">
            <v>20131.575000000001</v>
          </cell>
          <cell r="B910">
            <v>20131.575000000001</v>
          </cell>
          <cell r="C910">
            <v>20131.575000000001</v>
          </cell>
          <cell r="D910">
            <v>20131.575000000001</v>
          </cell>
          <cell r="E910">
            <v>20131.575000000001</v>
          </cell>
          <cell r="F910">
            <v>20131.575000000001</v>
          </cell>
          <cell r="G910">
            <v>20131.575000000001</v>
          </cell>
          <cell r="H910">
            <v>20131.575000000001</v>
          </cell>
          <cell r="I910">
            <v>20131.575000000001</v>
          </cell>
          <cell r="J910">
            <v>20131.575000000001</v>
          </cell>
          <cell r="K910">
            <v>20131.575000000001</v>
          </cell>
          <cell r="L910">
            <v>20131.575000000001</v>
          </cell>
          <cell r="M910">
            <v>20131.575000000001</v>
          </cell>
          <cell r="N910">
            <v>20131.575000000001</v>
          </cell>
          <cell r="O910">
            <v>20131.575000000001</v>
          </cell>
        </row>
        <row r="911">
          <cell r="A911">
            <v>20131.575000000001</v>
          </cell>
          <cell r="B911">
            <v>20131.575000000001</v>
          </cell>
          <cell r="C911">
            <v>20131.575000000001</v>
          </cell>
          <cell r="D911">
            <v>20131.575000000001</v>
          </cell>
          <cell r="E911">
            <v>20131.575000000001</v>
          </cell>
          <cell r="F911">
            <v>20131.575000000001</v>
          </cell>
          <cell r="G911">
            <v>20131.575000000001</v>
          </cell>
          <cell r="H911">
            <v>20131.575000000001</v>
          </cell>
          <cell r="I911">
            <v>20131.575000000001</v>
          </cell>
          <cell r="J911">
            <v>20131.575000000001</v>
          </cell>
          <cell r="K911">
            <v>20131.575000000001</v>
          </cell>
          <cell r="L911">
            <v>20131.575000000001</v>
          </cell>
          <cell r="M911">
            <v>20131.575000000001</v>
          </cell>
          <cell r="N911">
            <v>20131.575000000001</v>
          </cell>
          <cell r="O911">
            <v>20131.575000000001</v>
          </cell>
        </row>
        <row r="912">
          <cell r="A912">
            <v>20131.575000000001</v>
          </cell>
          <cell r="B912">
            <v>20131.575000000001</v>
          </cell>
          <cell r="C912">
            <v>20131.575000000001</v>
          </cell>
          <cell r="D912">
            <v>20131.575000000001</v>
          </cell>
          <cell r="E912">
            <v>20131.575000000001</v>
          </cell>
          <cell r="F912">
            <v>20131.575000000001</v>
          </cell>
          <cell r="G912">
            <v>20131.575000000001</v>
          </cell>
          <cell r="H912">
            <v>20131.575000000001</v>
          </cell>
          <cell r="I912">
            <v>20131.575000000001</v>
          </cell>
          <cell r="J912">
            <v>20131.575000000001</v>
          </cell>
          <cell r="K912">
            <v>20131.575000000001</v>
          </cell>
          <cell r="L912">
            <v>20131.575000000001</v>
          </cell>
          <cell r="M912">
            <v>20131.575000000001</v>
          </cell>
          <cell r="N912">
            <v>20131.575000000001</v>
          </cell>
          <cell r="O912">
            <v>20131.575000000001</v>
          </cell>
        </row>
        <row r="913">
          <cell r="A913">
            <v>20131.575000000001</v>
          </cell>
          <cell r="B913">
            <v>20131.575000000001</v>
          </cell>
          <cell r="C913">
            <v>20131.575000000001</v>
          </cell>
          <cell r="D913">
            <v>20131.575000000001</v>
          </cell>
          <cell r="E913">
            <v>20131.575000000001</v>
          </cell>
          <cell r="F913">
            <v>20131.575000000001</v>
          </cell>
          <cell r="G913">
            <v>20131.575000000001</v>
          </cell>
          <cell r="H913">
            <v>20131.575000000001</v>
          </cell>
          <cell r="I913">
            <v>20131.575000000001</v>
          </cell>
          <cell r="J913">
            <v>20131.575000000001</v>
          </cell>
          <cell r="K913">
            <v>20131.575000000001</v>
          </cell>
          <cell r="L913">
            <v>20131.575000000001</v>
          </cell>
          <cell r="M913">
            <v>20131.575000000001</v>
          </cell>
          <cell r="N913">
            <v>20131.575000000001</v>
          </cell>
          <cell r="O913">
            <v>20131.575000000001</v>
          </cell>
        </row>
        <row r="914">
          <cell r="A914">
            <v>20131.575000000001</v>
          </cell>
          <cell r="B914">
            <v>20131.575000000001</v>
          </cell>
          <cell r="C914">
            <v>20131.575000000001</v>
          </cell>
          <cell r="D914">
            <v>20131.575000000001</v>
          </cell>
          <cell r="E914">
            <v>20131.575000000001</v>
          </cell>
          <cell r="F914">
            <v>20131.575000000001</v>
          </cell>
          <cell r="G914">
            <v>20131.575000000001</v>
          </cell>
          <cell r="H914">
            <v>20131.575000000001</v>
          </cell>
          <cell r="I914">
            <v>20131.575000000001</v>
          </cell>
          <cell r="J914">
            <v>20131.575000000001</v>
          </cell>
          <cell r="K914">
            <v>20131.575000000001</v>
          </cell>
          <cell r="L914">
            <v>20131.575000000001</v>
          </cell>
          <cell r="M914">
            <v>20131.575000000001</v>
          </cell>
          <cell r="N914">
            <v>20131.575000000001</v>
          </cell>
          <cell r="O914">
            <v>20131.575000000001</v>
          </cell>
        </row>
        <row r="915">
          <cell r="A915">
            <v>20131.575000000001</v>
          </cell>
          <cell r="B915">
            <v>20131.575000000001</v>
          </cell>
          <cell r="C915">
            <v>20131.575000000001</v>
          </cell>
          <cell r="D915">
            <v>20131.575000000001</v>
          </cell>
          <cell r="E915">
            <v>20131.575000000001</v>
          </cell>
          <cell r="F915">
            <v>20131.575000000001</v>
          </cell>
          <cell r="G915">
            <v>20131.575000000001</v>
          </cell>
          <cell r="H915">
            <v>20131.575000000001</v>
          </cell>
          <cell r="I915">
            <v>20131.575000000001</v>
          </cell>
          <cell r="J915">
            <v>20131.575000000001</v>
          </cell>
          <cell r="K915">
            <v>20131.575000000001</v>
          </cell>
          <cell r="L915">
            <v>20131.575000000001</v>
          </cell>
          <cell r="M915">
            <v>20131.575000000001</v>
          </cell>
          <cell r="N915">
            <v>20131.575000000001</v>
          </cell>
          <cell r="O915">
            <v>20131.575000000001</v>
          </cell>
        </row>
        <row r="916">
          <cell r="A916">
            <v>20131.575000000001</v>
          </cell>
          <cell r="B916">
            <v>20131.575000000001</v>
          </cell>
          <cell r="C916">
            <v>20131.575000000001</v>
          </cell>
          <cell r="D916">
            <v>20131.575000000001</v>
          </cell>
          <cell r="E916">
            <v>20131.575000000001</v>
          </cell>
          <cell r="F916">
            <v>20131.575000000001</v>
          </cell>
          <cell r="G916">
            <v>20131.575000000001</v>
          </cell>
          <cell r="H916">
            <v>20131.575000000001</v>
          </cell>
          <cell r="I916">
            <v>20131.575000000001</v>
          </cell>
          <cell r="J916">
            <v>20131.575000000001</v>
          </cell>
          <cell r="K916">
            <v>20131.575000000001</v>
          </cell>
          <cell r="L916">
            <v>20131.575000000001</v>
          </cell>
          <cell r="M916">
            <v>20131.575000000001</v>
          </cell>
          <cell r="N916">
            <v>20131.575000000001</v>
          </cell>
          <cell r="O916">
            <v>20131.575000000001</v>
          </cell>
        </row>
        <row r="917">
          <cell r="A917">
            <v>20131.575000000001</v>
          </cell>
          <cell r="B917">
            <v>20131.575000000001</v>
          </cell>
          <cell r="C917">
            <v>20131.575000000001</v>
          </cell>
          <cell r="D917">
            <v>20131.575000000001</v>
          </cell>
          <cell r="E917">
            <v>20131.575000000001</v>
          </cell>
          <cell r="F917">
            <v>20131.575000000001</v>
          </cell>
          <cell r="G917">
            <v>20131.575000000001</v>
          </cell>
          <cell r="H917">
            <v>20131.575000000001</v>
          </cell>
          <cell r="I917">
            <v>20131.575000000001</v>
          </cell>
          <cell r="J917">
            <v>20131.575000000001</v>
          </cell>
          <cell r="K917">
            <v>20131.575000000001</v>
          </cell>
          <cell r="L917">
            <v>20131.575000000001</v>
          </cell>
          <cell r="M917">
            <v>20131.575000000001</v>
          </cell>
          <cell r="N917">
            <v>20131.575000000001</v>
          </cell>
          <cell r="O917">
            <v>20131.575000000001</v>
          </cell>
        </row>
        <row r="918">
          <cell r="A918">
            <v>20131.575000000001</v>
          </cell>
          <cell r="B918">
            <v>20131.575000000001</v>
          </cell>
          <cell r="C918">
            <v>20131.575000000001</v>
          </cell>
          <cell r="D918">
            <v>20131.575000000001</v>
          </cell>
          <cell r="E918">
            <v>20131.575000000001</v>
          </cell>
          <cell r="F918">
            <v>20131.575000000001</v>
          </cell>
          <cell r="G918">
            <v>20131.575000000001</v>
          </cell>
          <cell r="H918">
            <v>20131.575000000001</v>
          </cell>
          <cell r="I918">
            <v>20131.575000000001</v>
          </cell>
          <cell r="J918">
            <v>20131.575000000001</v>
          </cell>
          <cell r="K918">
            <v>20131.575000000001</v>
          </cell>
          <cell r="L918">
            <v>20131.575000000001</v>
          </cell>
          <cell r="M918">
            <v>20131.575000000001</v>
          </cell>
          <cell r="N918">
            <v>20131.575000000001</v>
          </cell>
          <cell r="O918">
            <v>20131.575000000001</v>
          </cell>
        </row>
        <row r="919">
          <cell r="A919">
            <v>20131.575000000001</v>
          </cell>
          <cell r="B919">
            <v>20131.575000000001</v>
          </cell>
          <cell r="C919">
            <v>20131.575000000001</v>
          </cell>
          <cell r="D919">
            <v>20131.575000000001</v>
          </cell>
          <cell r="E919">
            <v>20131.575000000001</v>
          </cell>
          <cell r="F919">
            <v>20131.575000000001</v>
          </cell>
          <cell r="G919">
            <v>20131.575000000001</v>
          </cell>
          <cell r="H919">
            <v>20131.575000000001</v>
          </cell>
          <cell r="I919">
            <v>20131.575000000001</v>
          </cell>
          <cell r="J919">
            <v>20131.575000000001</v>
          </cell>
          <cell r="K919">
            <v>20131.575000000001</v>
          </cell>
          <cell r="L919">
            <v>20131.575000000001</v>
          </cell>
          <cell r="M919">
            <v>20131.575000000001</v>
          </cell>
          <cell r="N919">
            <v>20131.575000000001</v>
          </cell>
          <cell r="O919">
            <v>20131.575000000001</v>
          </cell>
        </row>
        <row r="920">
          <cell r="A920">
            <v>20131.575000000001</v>
          </cell>
          <cell r="B920">
            <v>20131.575000000001</v>
          </cell>
          <cell r="C920">
            <v>20131.575000000001</v>
          </cell>
          <cell r="D920">
            <v>20131.575000000001</v>
          </cell>
          <cell r="E920">
            <v>20131.575000000001</v>
          </cell>
          <cell r="F920">
            <v>20131.575000000001</v>
          </cell>
          <cell r="G920">
            <v>20131.575000000001</v>
          </cell>
          <cell r="H920">
            <v>20131.575000000001</v>
          </cell>
          <cell r="I920">
            <v>20131.575000000001</v>
          </cell>
          <cell r="J920">
            <v>20131.575000000001</v>
          </cell>
          <cell r="K920">
            <v>20131.575000000001</v>
          </cell>
          <cell r="L920">
            <v>20131.575000000001</v>
          </cell>
          <cell r="M920">
            <v>20131.575000000001</v>
          </cell>
          <cell r="N920">
            <v>20131.575000000001</v>
          </cell>
          <cell r="O920">
            <v>20131.575000000001</v>
          </cell>
        </row>
        <row r="921">
          <cell r="A921">
            <v>20131.575000000001</v>
          </cell>
          <cell r="B921">
            <v>20131.575000000001</v>
          </cell>
          <cell r="C921">
            <v>20131.575000000001</v>
          </cell>
          <cell r="D921">
            <v>20131.575000000001</v>
          </cell>
          <cell r="E921">
            <v>20131.575000000001</v>
          </cell>
          <cell r="F921">
            <v>20131.575000000001</v>
          </cell>
          <cell r="G921">
            <v>20131.575000000001</v>
          </cell>
          <cell r="H921">
            <v>20131.575000000001</v>
          </cell>
          <cell r="I921">
            <v>20131.575000000001</v>
          </cell>
          <cell r="J921">
            <v>20131.575000000001</v>
          </cell>
          <cell r="K921">
            <v>20131.575000000001</v>
          </cell>
          <cell r="L921">
            <v>20131.575000000001</v>
          </cell>
          <cell r="M921">
            <v>20131.575000000001</v>
          </cell>
          <cell r="N921">
            <v>20131.575000000001</v>
          </cell>
          <cell r="O921">
            <v>20131.575000000001</v>
          </cell>
        </row>
        <row r="922">
          <cell r="A922">
            <v>20131.575000000001</v>
          </cell>
          <cell r="B922">
            <v>20131.575000000001</v>
          </cell>
          <cell r="C922">
            <v>20131.575000000001</v>
          </cell>
          <cell r="D922">
            <v>20131.575000000001</v>
          </cell>
          <cell r="E922">
            <v>20131.575000000001</v>
          </cell>
          <cell r="F922">
            <v>20131.575000000001</v>
          </cell>
          <cell r="G922">
            <v>20131.575000000001</v>
          </cell>
          <cell r="H922">
            <v>20131.575000000001</v>
          </cell>
          <cell r="I922">
            <v>20131.575000000001</v>
          </cell>
          <cell r="J922">
            <v>20131.575000000001</v>
          </cell>
          <cell r="K922">
            <v>20131.575000000001</v>
          </cell>
          <cell r="L922">
            <v>20131.575000000001</v>
          </cell>
          <cell r="M922">
            <v>20131.575000000001</v>
          </cell>
          <cell r="N922">
            <v>20131.575000000001</v>
          </cell>
          <cell r="O922">
            <v>20131.575000000001</v>
          </cell>
        </row>
        <row r="923">
          <cell r="A923">
            <v>20131.575000000001</v>
          </cell>
          <cell r="B923">
            <v>20131.575000000001</v>
          </cell>
          <cell r="C923">
            <v>20131.575000000001</v>
          </cell>
          <cell r="D923">
            <v>20131.575000000001</v>
          </cell>
          <cell r="E923">
            <v>20131.575000000001</v>
          </cell>
          <cell r="F923">
            <v>20131.575000000001</v>
          </cell>
          <cell r="G923">
            <v>20131.575000000001</v>
          </cell>
          <cell r="H923">
            <v>20131.575000000001</v>
          </cell>
          <cell r="I923">
            <v>20131.575000000001</v>
          </cell>
          <cell r="J923">
            <v>20131.575000000001</v>
          </cell>
          <cell r="K923">
            <v>20131.575000000001</v>
          </cell>
          <cell r="L923">
            <v>20131.575000000001</v>
          </cell>
          <cell r="M923">
            <v>20131.575000000001</v>
          </cell>
          <cell r="N923">
            <v>20131.575000000001</v>
          </cell>
          <cell r="O923">
            <v>20131.575000000001</v>
          </cell>
        </row>
        <row r="924">
          <cell r="A924">
            <v>20131.575000000001</v>
          </cell>
          <cell r="B924">
            <v>20131.575000000001</v>
          </cell>
          <cell r="C924">
            <v>20131.575000000001</v>
          </cell>
          <cell r="D924">
            <v>20131.575000000001</v>
          </cell>
          <cell r="E924">
            <v>20131.575000000001</v>
          </cell>
          <cell r="F924">
            <v>20131.575000000001</v>
          </cell>
          <cell r="G924">
            <v>20131.575000000001</v>
          </cell>
          <cell r="H924">
            <v>20131.575000000001</v>
          </cell>
          <cell r="I924">
            <v>20131.575000000001</v>
          </cell>
          <cell r="J924">
            <v>20131.575000000001</v>
          </cell>
          <cell r="K924">
            <v>20131.575000000001</v>
          </cell>
          <cell r="L924">
            <v>20131.575000000001</v>
          </cell>
          <cell r="M924">
            <v>20131.575000000001</v>
          </cell>
          <cell r="N924">
            <v>20131.575000000001</v>
          </cell>
          <cell r="O924">
            <v>20131.575000000001</v>
          </cell>
        </row>
        <row r="925">
          <cell r="A925">
            <v>20131.575000000001</v>
          </cell>
          <cell r="B925">
            <v>20131.575000000001</v>
          </cell>
          <cell r="C925">
            <v>20131.575000000001</v>
          </cell>
          <cell r="D925">
            <v>20131.575000000001</v>
          </cell>
          <cell r="E925">
            <v>20131.575000000001</v>
          </cell>
          <cell r="F925">
            <v>20131.575000000001</v>
          </cell>
          <cell r="G925">
            <v>20131.575000000001</v>
          </cell>
          <cell r="H925">
            <v>20131.575000000001</v>
          </cell>
          <cell r="I925">
            <v>20131.575000000001</v>
          </cell>
          <cell r="J925">
            <v>20131.575000000001</v>
          </cell>
          <cell r="K925">
            <v>20131.575000000001</v>
          </cell>
          <cell r="L925">
            <v>20131.575000000001</v>
          </cell>
          <cell r="M925">
            <v>20131.575000000001</v>
          </cell>
          <cell r="N925">
            <v>20131.575000000001</v>
          </cell>
          <cell r="O925">
            <v>20131.575000000001</v>
          </cell>
        </row>
        <row r="926">
          <cell r="A926">
            <v>20131.575000000001</v>
          </cell>
          <cell r="B926">
            <v>20131.575000000001</v>
          </cell>
          <cell r="C926">
            <v>20131.575000000001</v>
          </cell>
          <cell r="D926">
            <v>20131.575000000001</v>
          </cell>
          <cell r="E926">
            <v>20131.575000000001</v>
          </cell>
          <cell r="F926">
            <v>20131.575000000001</v>
          </cell>
          <cell r="G926">
            <v>20131.575000000001</v>
          </cell>
          <cell r="H926">
            <v>20131.575000000001</v>
          </cell>
          <cell r="I926">
            <v>20131.575000000001</v>
          </cell>
          <cell r="J926">
            <v>20131.575000000001</v>
          </cell>
          <cell r="K926">
            <v>20131.575000000001</v>
          </cell>
          <cell r="L926">
            <v>20131.575000000001</v>
          </cell>
          <cell r="M926">
            <v>20131.575000000001</v>
          </cell>
          <cell r="N926">
            <v>20131.575000000001</v>
          </cell>
          <cell r="O926">
            <v>20131.575000000001</v>
          </cell>
        </row>
        <row r="927">
          <cell r="A927">
            <v>20131.575000000001</v>
          </cell>
          <cell r="B927">
            <v>20131.575000000001</v>
          </cell>
          <cell r="C927">
            <v>20131.575000000001</v>
          </cell>
          <cell r="D927">
            <v>20131.575000000001</v>
          </cell>
          <cell r="E927">
            <v>20131.575000000001</v>
          </cell>
          <cell r="F927">
            <v>20131.575000000001</v>
          </cell>
          <cell r="G927">
            <v>20131.575000000001</v>
          </cell>
          <cell r="H927">
            <v>20131.575000000001</v>
          </cell>
          <cell r="I927">
            <v>20131.575000000001</v>
          </cell>
          <cell r="J927">
            <v>20131.575000000001</v>
          </cell>
          <cell r="K927">
            <v>20131.575000000001</v>
          </cell>
          <cell r="L927">
            <v>20131.575000000001</v>
          </cell>
          <cell r="M927">
            <v>20131.575000000001</v>
          </cell>
          <cell r="N927">
            <v>20131.575000000001</v>
          </cell>
          <cell r="O927">
            <v>20131.575000000001</v>
          </cell>
        </row>
        <row r="928">
          <cell r="A928">
            <v>20131.575000000001</v>
          </cell>
          <cell r="B928">
            <v>20131.575000000001</v>
          </cell>
          <cell r="C928">
            <v>20131.575000000001</v>
          </cell>
          <cell r="D928">
            <v>20131.575000000001</v>
          </cell>
          <cell r="E928">
            <v>20131.575000000001</v>
          </cell>
          <cell r="F928">
            <v>20131.575000000001</v>
          </cell>
          <cell r="G928">
            <v>20131.575000000001</v>
          </cell>
          <cell r="H928">
            <v>20131.575000000001</v>
          </cell>
          <cell r="I928">
            <v>20131.575000000001</v>
          </cell>
          <cell r="J928">
            <v>20131.575000000001</v>
          </cell>
          <cell r="K928">
            <v>20131.575000000001</v>
          </cell>
          <cell r="L928">
            <v>20131.575000000001</v>
          </cell>
          <cell r="M928">
            <v>20131.575000000001</v>
          </cell>
          <cell r="N928">
            <v>20131.575000000001</v>
          </cell>
          <cell r="O928">
            <v>20131.575000000001</v>
          </cell>
        </row>
        <row r="929">
          <cell r="A929">
            <v>20131.575000000001</v>
          </cell>
          <cell r="B929">
            <v>20131.575000000001</v>
          </cell>
          <cell r="C929">
            <v>20131.575000000001</v>
          </cell>
          <cell r="D929">
            <v>20131.575000000001</v>
          </cell>
          <cell r="E929">
            <v>20131.575000000001</v>
          </cell>
          <cell r="F929">
            <v>20131.575000000001</v>
          </cell>
          <cell r="G929">
            <v>20131.575000000001</v>
          </cell>
          <cell r="H929">
            <v>20131.575000000001</v>
          </cell>
          <cell r="I929">
            <v>20131.575000000001</v>
          </cell>
          <cell r="J929">
            <v>20131.575000000001</v>
          </cell>
          <cell r="K929">
            <v>20131.575000000001</v>
          </cell>
          <cell r="L929">
            <v>20131.575000000001</v>
          </cell>
          <cell r="M929">
            <v>20131.575000000001</v>
          </cell>
          <cell r="N929">
            <v>20131.575000000001</v>
          </cell>
          <cell r="O929">
            <v>20131.575000000001</v>
          </cell>
        </row>
        <row r="930">
          <cell r="A930">
            <v>20131.575000000001</v>
          </cell>
          <cell r="B930">
            <v>20131.575000000001</v>
          </cell>
          <cell r="C930">
            <v>20131.575000000001</v>
          </cell>
          <cell r="D930">
            <v>20131.575000000001</v>
          </cell>
          <cell r="E930">
            <v>20131.575000000001</v>
          </cell>
          <cell r="F930">
            <v>20131.575000000001</v>
          </cell>
          <cell r="G930">
            <v>20131.575000000001</v>
          </cell>
          <cell r="H930">
            <v>20131.575000000001</v>
          </cell>
          <cell r="I930">
            <v>20131.575000000001</v>
          </cell>
          <cell r="J930">
            <v>20131.575000000001</v>
          </cell>
          <cell r="K930">
            <v>20131.575000000001</v>
          </cell>
          <cell r="L930">
            <v>20131.575000000001</v>
          </cell>
          <cell r="M930">
            <v>20131.575000000001</v>
          </cell>
          <cell r="N930">
            <v>20131.575000000001</v>
          </cell>
          <cell r="O930">
            <v>20131.575000000001</v>
          </cell>
        </row>
        <row r="931">
          <cell r="A931">
            <v>20131.575000000001</v>
          </cell>
          <cell r="B931">
            <v>20131.575000000001</v>
          </cell>
          <cell r="C931">
            <v>20131.575000000001</v>
          </cell>
          <cell r="D931">
            <v>20131.575000000001</v>
          </cell>
          <cell r="E931">
            <v>20131.575000000001</v>
          </cell>
          <cell r="F931">
            <v>20131.575000000001</v>
          </cell>
          <cell r="G931">
            <v>20131.575000000001</v>
          </cell>
          <cell r="H931">
            <v>20131.575000000001</v>
          </cell>
          <cell r="I931">
            <v>20131.575000000001</v>
          </cell>
          <cell r="J931">
            <v>20131.575000000001</v>
          </cell>
          <cell r="K931">
            <v>20131.575000000001</v>
          </cell>
          <cell r="L931">
            <v>20131.575000000001</v>
          </cell>
          <cell r="M931">
            <v>20131.575000000001</v>
          </cell>
          <cell r="N931">
            <v>20131.575000000001</v>
          </cell>
          <cell r="O931">
            <v>20131.575000000001</v>
          </cell>
        </row>
        <row r="932">
          <cell r="A932">
            <v>20131.575000000001</v>
          </cell>
          <cell r="B932">
            <v>20131.575000000001</v>
          </cell>
          <cell r="C932">
            <v>20131.575000000001</v>
          </cell>
          <cell r="D932">
            <v>20131.575000000001</v>
          </cell>
          <cell r="E932">
            <v>20131.575000000001</v>
          </cell>
          <cell r="F932">
            <v>20131.575000000001</v>
          </cell>
          <cell r="G932">
            <v>20131.575000000001</v>
          </cell>
          <cell r="H932">
            <v>20131.575000000001</v>
          </cell>
          <cell r="I932">
            <v>20131.575000000001</v>
          </cell>
          <cell r="J932">
            <v>20131.575000000001</v>
          </cell>
          <cell r="K932">
            <v>20131.575000000001</v>
          </cell>
          <cell r="L932">
            <v>20131.575000000001</v>
          </cell>
          <cell r="M932">
            <v>20131.575000000001</v>
          </cell>
          <cell r="N932">
            <v>20131.575000000001</v>
          </cell>
          <cell r="O932">
            <v>20131.575000000001</v>
          </cell>
        </row>
        <row r="933">
          <cell r="A933">
            <v>20131.575000000001</v>
          </cell>
          <cell r="B933">
            <v>20131.575000000001</v>
          </cell>
          <cell r="C933">
            <v>20131.575000000001</v>
          </cell>
          <cell r="D933">
            <v>20131.575000000001</v>
          </cell>
          <cell r="E933">
            <v>20131.575000000001</v>
          </cell>
          <cell r="F933">
            <v>20131.575000000001</v>
          </cell>
          <cell r="G933">
            <v>20131.575000000001</v>
          </cell>
          <cell r="H933">
            <v>20131.575000000001</v>
          </cell>
          <cell r="I933">
            <v>20131.575000000001</v>
          </cell>
          <cell r="J933">
            <v>20131.575000000001</v>
          </cell>
          <cell r="K933">
            <v>20131.575000000001</v>
          </cell>
          <cell r="L933">
            <v>20131.575000000001</v>
          </cell>
          <cell r="M933">
            <v>20131.575000000001</v>
          </cell>
          <cell r="N933">
            <v>20131.575000000001</v>
          </cell>
          <cell r="O933">
            <v>20131.575000000001</v>
          </cell>
        </row>
        <row r="934">
          <cell r="A934">
            <v>20131.575000000001</v>
          </cell>
          <cell r="B934">
            <v>20131.575000000001</v>
          </cell>
          <cell r="C934">
            <v>20131.575000000001</v>
          </cell>
          <cell r="D934">
            <v>20131.575000000001</v>
          </cell>
          <cell r="E934">
            <v>20131.575000000001</v>
          </cell>
          <cell r="F934">
            <v>20131.575000000001</v>
          </cell>
          <cell r="G934">
            <v>20131.575000000001</v>
          </cell>
          <cell r="H934">
            <v>20131.575000000001</v>
          </cell>
          <cell r="I934">
            <v>20131.575000000001</v>
          </cell>
          <cell r="J934">
            <v>20131.575000000001</v>
          </cell>
          <cell r="K934">
            <v>20131.575000000001</v>
          </cell>
          <cell r="L934">
            <v>20131.575000000001</v>
          </cell>
          <cell r="M934">
            <v>20131.575000000001</v>
          </cell>
          <cell r="N934">
            <v>20131.575000000001</v>
          </cell>
          <cell r="O934">
            <v>20131.575000000001</v>
          </cell>
        </row>
        <row r="935">
          <cell r="A935">
            <v>20131.575000000001</v>
          </cell>
          <cell r="B935">
            <v>20131.575000000001</v>
          </cell>
          <cell r="C935">
            <v>20131.575000000001</v>
          </cell>
          <cell r="D935">
            <v>20131.575000000001</v>
          </cell>
          <cell r="E935">
            <v>20131.575000000001</v>
          </cell>
          <cell r="F935">
            <v>20131.575000000001</v>
          </cell>
          <cell r="G935">
            <v>20131.575000000001</v>
          </cell>
          <cell r="H935">
            <v>20131.575000000001</v>
          </cell>
          <cell r="I935">
            <v>20131.575000000001</v>
          </cell>
          <cell r="J935">
            <v>20131.575000000001</v>
          </cell>
          <cell r="K935">
            <v>20131.575000000001</v>
          </cell>
          <cell r="L935">
            <v>20131.575000000001</v>
          </cell>
          <cell r="M935">
            <v>20131.575000000001</v>
          </cell>
          <cell r="N935">
            <v>20131.575000000001</v>
          </cell>
          <cell r="O935">
            <v>20131.575000000001</v>
          </cell>
        </row>
        <row r="936">
          <cell r="A936">
            <v>20131.575000000001</v>
          </cell>
          <cell r="B936">
            <v>20131.575000000001</v>
          </cell>
          <cell r="C936">
            <v>20131.575000000001</v>
          </cell>
          <cell r="D936">
            <v>20131.575000000001</v>
          </cell>
          <cell r="E936">
            <v>20131.575000000001</v>
          </cell>
          <cell r="F936">
            <v>20131.575000000001</v>
          </cell>
          <cell r="G936">
            <v>20131.575000000001</v>
          </cell>
          <cell r="H936">
            <v>20131.575000000001</v>
          </cell>
          <cell r="I936">
            <v>20131.575000000001</v>
          </cell>
          <cell r="J936">
            <v>20131.575000000001</v>
          </cell>
          <cell r="K936">
            <v>20131.575000000001</v>
          </cell>
          <cell r="L936">
            <v>20131.575000000001</v>
          </cell>
          <cell r="M936">
            <v>20131.575000000001</v>
          </cell>
          <cell r="N936">
            <v>20131.575000000001</v>
          </cell>
          <cell r="O936">
            <v>20131.575000000001</v>
          </cell>
        </row>
        <row r="937">
          <cell r="A937">
            <v>20131.575000000001</v>
          </cell>
          <cell r="B937">
            <v>20131.575000000001</v>
          </cell>
          <cell r="C937">
            <v>20131.575000000001</v>
          </cell>
          <cell r="D937">
            <v>20131.575000000001</v>
          </cell>
          <cell r="E937">
            <v>20131.575000000001</v>
          </cell>
          <cell r="F937">
            <v>20131.575000000001</v>
          </cell>
          <cell r="G937">
            <v>20131.575000000001</v>
          </cell>
          <cell r="H937">
            <v>20131.575000000001</v>
          </cell>
          <cell r="I937">
            <v>20131.575000000001</v>
          </cell>
          <cell r="J937">
            <v>20131.575000000001</v>
          </cell>
          <cell r="K937">
            <v>20131.575000000001</v>
          </cell>
          <cell r="L937">
            <v>20131.575000000001</v>
          </cell>
          <cell r="M937">
            <v>20131.575000000001</v>
          </cell>
          <cell r="N937">
            <v>20131.575000000001</v>
          </cell>
          <cell r="O937">
            <v>20131.575000000001</v>
          </cell>
        </row>
        <row r="938">
          <cell r="A938">
            <v>20131.575000000001</v>
          </cell>
          <cell r="B938">
            <v>20131.575000000001</v>
          </cell>
          <cell r="C938">
            <v>20131.575000000001</v>
          </cell>
          <cell r="D938">
            <v>20131.575000000001</v>
          </cell>
          <cell r="E938">
            <v>20131.575000000001</v>
          </cell>
          <cell r="F938">
            <v>20131.575000000001</v>
          </cell>
          <cell r="G938">
            <v>20131.575000000001</v>
          </cell>
          <cell r="H938">
            <v>20131.575000000001</v>
          </cell>
          <cell r="I938">
            <v>20131.575000000001</v>
          </cell>
          <cell r="J938">
            <v>20131.575000000001</v>
          </cell>
          <cell r="K938">
            <v>20131.575000000001</v>
          </cell>
          <cell r="L938">
            <v>20131.575000000001</v>
          </cell>
          <cell r="M938">
            <v>20131.575000000001</v>
          </cell>
          <cell r="N938">
            <v>20131.575000000001</v>
          </cell>
          <cell r="O938">
            <v>20131.575000000001</v>
          </cell>
        </row>
        <row r="939">
          <cell r="A939">
            <v>20131.575000000001</v>
          </cell>
          <cell r="B939">
            <v>20131.575000000001</v>
          </cell>
          <cell r="C939">
            <v>20131.575000000001</v>
          </cell>
          <cell r="D939">
            <v>20131.575000000001</v>
          </cell>
          <cell r="E939">
            <v>20131.575000000001</v>
          </cell>
          <cell r="F939">
            <v>20131.575000000001</v>
          </cell>
          <cell r="G939">
            <v>20131.575000000001</v>
          </cell>
          <cell r="H939">
            <v>20131.575000000001</v>
          </cell>
          <cell r="I939">
            <v>20131.575000000001</v>
          </cell>
          <cell r="J939">
            <v>20131.575000000001</v>
          </cell>
          <cell r="K939">
            <v>20131.575000000001</v>
          </cell>
          <cell r="L939">
            <v>20131.575000000001</v>
          </cell>
          <cell r="M939">
            <v>20131.575000000001</v>
          </cell>
          <cell r="N939">
            <v>20131.575000000001</v>
          </cell>
          <cell r="O939">
            <v>20131.575000000001</v>
          </cell>
        </row>
        <row r="940">
          <cell r="A940">
            <v>20131.575000000001</v>
          </cell>
          <cell r="B940">
            <v>20131.575000000001</v>
          </cell>
          <cell r="C940">
            <v>20131.575000000001</v>
          </cell>
          <cell r="D940">
            <v>20131.575000000001</v>
          </cell>
          <cell r="E940">
            <v>20131.575000000001</v>
          </cell>
          <cell r="F940">
            <v>20131.575000000001</v>
          </cell>
          <cell r="G940">
            <v>20131.575000000001</v>
          </cell>
          <cell r="H940">
            <v>20131.575000000001</v>
          </cell>
          <cell r="I940">
            <v>20131.575000000001</v>
          </cell>
          <cell r="J940">
            <v>20131.575000000001</v>
          </cell>
          <cell r="K940">
            <v>20131.575000000001</v>
          </cell>
          <cell r="L940">
            <v>20131.575000000001</v>
          </cell>
          <cell r="M940">
            <v>20131.575000000001</v>
          </cell>
          <cell r="N940">
            <v>20131.575000000001</v>
          </cell>
          <cell r="O940">
            <v>20131.575000000001</v>
          </cell>
        </row>
        <row r="941">
          <cell r="A941">
            <v>20131.575000000001</v>
          </cell>
          <cell r="B941">
            <v>20131.575000000001</v>
          </cell>
          <cell r="C941">
            <v>20131.575000000001</v>
          </cell>
          <cell r="D941">
            <v>20131.575000000001</v>
          </cell>
          <cell r="E941">
            <v>20131.575000000001</v>
          </cell>
          <cell r="F941">
            <v>20131.575000000001</v>
          </cell>
          <cell r="G941">
            <v>20131.575000000001</v>
          </cell>
          <cell r="H941">
            <v>20131.575000000001</v>
          </cell>
          <cell r="I941">
            <v>20131.575000000001</v>
          </cell>
          <cell r="J941">
            <v>20131.575000000001</v>
          </cell>
          <cell r="K941">
            <v>20131.575000000001</v>
          </cell>
          <cell r="L941">
            <v>20131.575000000001</v>
          </cell>
          <cell r="M941">
            <v>20131.575000000001</v>
          </cell>
          <cell r="N941">
            <v>20131.575000000001</v>
          </cell>
          <cell r="O941">
            <v>20131.575000000001</v>
          </cell>
        </row>
        <row r="942">
          <cell r="A942">
            <v>20131.575000000001</v>
          </cell>
          <cell r="B942">
            <v>20131.575000000001</v>
          </cell>
          <cell r="C942">
            <v>20131.575000000001</v>
          </cell>
          <cell r="D942">
            <v>20131.575000000001</v>
          </cell>
          <cell r="E942">
            <v>20131.575000000001</v>
          </cell>
          <cell r="F942">
            <v>20131.575000000001</v>
          </cell>
          <cell r="G942">
            <v>20131.575000000001</v>
          </cell>
          <cell r="H942">
            <v>20131.575000000001</v>
          </cell>
          <cell r="I942">
            <v>20131.575000000001</v>
          </cell>
          <cell r="J942">
            <v>20131.575000000001</v>
          </cell>
          <cell r="K942">
            <v>20131.575000000001</v>
          </cell>
          <cell r="L942">
            <v>20131.575000000001</v>
          </cell>
          <cell r="M942">
            <v>20131.575000000001</v>
          </cell>
          <cell r="N942">
            <v>20131.575000000001</v>
          </cell>
          <cell r="O942">
            <v>20131.575000000001</v>
          </cell>
        </row>
        <row r="943">
          <cell r="A943">
            <v>20131.575000000001</v>
          </cell>
          <cell r="B943">
            <v>20131.575000000001</v>
          </cell>
          <cell r="C943">
            <v>20131.575000000001</v>
          </cell>
          <cell r="D943">
            <v>20131.575000000001</v>
          </cell>
          <cell r="E943">
            <v>20131.575000000001</v>
          </cell>
          <cell r="F943">
            <v>20131.575000000001</v>
          </cell>
          <cell r="G943">
            <v>20131.575000000001</v>
          </cell>
          <cell r="H943">
            <v>20131.575000000001</v>
          </cell>
          <cell r="I943">
            <v>20131.575000000001</v>
          </cell>
          <cell r="J943">
            <v>20131.575000000001</v>
          </cell>
          <cell r="K943">
            <v>20131.575000000001</v>
          </cell>
          <cell r="L943">
            <v>20131.575000000001</v>
          </cell>
          <cell r="M943">
            <v>20131.575000000001</v>
          </cell>
          <cell r="N943">
            <v>20131.575000000001</v>
          </cell>
          <cell r="O943">
            <v>20131.575000000001</v>
          </cell>
        </row>
        <row r="944">
          <cell r="A944">
            <v>20131.575000000001</v>
          </cell>
          <cell r="B944">
            <v>20131.575000000001</v>
          </cell>
          <cell r="C944">
            <v>20131.575000000001</v>
          </cell>
          <cell r="D944">
            <v>20131.575000000001</v>
          </cell>
          <cell r="E944">
            <v>20131.575000000001</v>
          </cell>
          <cell r="F944">
            <v>20131.575000000001</v>
          </cell>
          <cell r="G944">
            <v>20131.575000000001</v>
          </cell>
          <cell r="H944">
            <v>20131.575000000001</v>
          </cell>
          <cell r="I944">
            <v>20131.575000000001</v>
          </cell>
          <cell r="J944">
            <v>20131.575000000001</v>
          </cell>
          <cell r="K944">
            <v>20131.575000000001</v>
          </cell>
          <cell r="L944">
            <v>20131.575000000001</v>
          </cell>
          <cell r="M944">
            <v>20131.575000000001</v>
          </cell>
          <cell r="N944">
            <v>20131.575000000001</v>
          </cell>
          <cell r="O944">
            <v>20131.575000000001</v>
          </cell>
        </row>
        <row r="945">
          <cell r="A945">
            <v>20131.575000000001</v>
          </cell>
          <cell r="B945">
            <v>20131.575000000001</v>
          </cell>
          <cell r="C945">
            <v>20131.575000000001</v>
          </cell>
          <cell r="D945">
            <v>20131.575000000001</v>
          </cell>
          <cell r="E945">
            <v>20131.575000000001</v>
          </cell>
          <cell r="F945">
            <v>20131.575000000001</v>
          </cell>
          <cell r="G945">
            <v>20131.575000000001</v>
          </cell>
          <cell r="H945">
            <v>20131.575000000001</v>
          </cell>
          <cell r="I945">
            <v>20131.575000000001</v>
          </cell>
          <cell r="J945">
            <v>20131.575000000001</v>
          </cell>
          <cell r="K945">
            <v>20131.575000000001</v>
          </cell>
          <cell r="L945">
            <v>20131.575000000001</v>
          </cell>
          <cell r="M945">
            <v>20131.575000000001</v>
          </cell>
          <cell r="N945">
            <v>20131.575000000001</v>
          </cell>
          <cell r="O945">
            <v>20131.575000000001</v>
          </cell>
        </row>
        <row r="946">
          <cell r="A946">
            <v>20131.575000000001</v>
          </cell>
          <cell r="B946">
            <v>20131.575000000001</v>
          </cell>
          <cell r="C946">
            <v>20131.575000000001</v>
          </cell>
          <cell r="D946">
            <v>20131.575000000001</v>
          </cell>
          <cell r="E946">
            <v>20131.575000000001</v>
          </cell>
          <cell r="F946">
            <v>20131.575000000001</v>
          </cell>
          <cell r="G946">
            <v>20131.575000000001</v>
          </cell>
          <cell r="H946">
            <v>20131.575000000001</v>
          </cell>
          <cell r="I946">
            <v>20131.575000000001</v>
          </cell>
          <cell r="J946">
            <v>20131.575000000001</v>
          </cell>
          <cell r="K946">
            <v>20131.575000000001</v>
          </cell>
          <cell r="L946">
            <v>20131.575000000001</v>
          </cell>
          <cell r="M946">
            <v>20131.575000000001</v>
          </cell>
          <cell r="N946">
            <v>20131.575000000001</v>
          </cell>
          <cell r="O946">
            <v>20131.575000000001</v>
          </cell>
        </row>
        <row r="947">
          <cell r="A947">
            <v>20131.575000000001</v>
          </cell>
          <cell r="B947">
            <v>20131.575000000001</v>
          </cell>
          <cell r="C947">
            <v>20131.575000000001</v>
          </cell>
          <cell r="D947">
            <v>20131.575000000001</v>
          </cell>
          <cell r="E947">
            <v>20131.575000000001</v>
          </cell>
          <cell r="F947">
            <v>20131.575000000001</v>
          </cell>
          <cell r="G947">
            <v>20131.575000000001</v>
          </cell>
          <cell r="H947">
            <v>20131.575000000001</v>
          </cell>
          <cell r="I947">
            <v>20131.575000000001</v>
          </cell>
          <cell r="J947">
            <v>20131.575000000001</v>
          </cell>
          <cell r="K947">
            <v>20131.575000000001</v>
          </cell>
          <cell r="L947">
            <v>20131.575000000001</v>
          </cell>
          <cell r="M947">
            <v>20131.575000000001</v>
          </cell>
          <cell r="N947">
            <v>20131.575000000001</v>
          </cell>
          <cell r="O947">
            <v>20131.575000000001</v>
          </cell>
        </row>
        <row r="948">
          <cell r="A948">
            <v>20131.575000000001</v>
          </cell>
          <cell r="B948">
            <v>20131.575000000001</v>
          </cell>
          <cell r="C948">
            <v>20131.575000000001</v>
          </cell>
          <cell r="D948">
            <v>20131.575000000001</v>
          </cell>
          <cell r="E948">
            <v>20131.575000000001</v>
          </cell>
          <cell r="F948">
            <v>20131.575000000001</v>
          </cell>
          <cell r="G948">
            <v>20131.575000000001</v>
          </cell>
          <cell r="H948">
            <v>20131.575000000001</v>
          </cell>
          <cell r="I948">
            <v>20131.575000000001</v>
          </cell>
          <cell r="J948">
            <v>20131.575000000001</v>
          </cell>
          <cell r="K948">
            <v>20131.575000000001</v>
          </cell>
          <cell r="L948">
            <v>20131.575000000001</v>
          </cell>
          <cell r="M948">
            <v>20131.575000000001</v>
          </cell>
          <cell r="N948">
            <v>20131.575000000001</v>
          </cell>
          <cell r="O948">
            <v>20131.575000000001</v>
          </cell>
        </row>
        <row r="949">
          <cell r="A949">
            <v>20131.575000000001</v>
          </cell>
          <cell r="B949">
            <v>20131.575000000001</v>
          </cell>
          <cell r="C949">
            <v>20131.575000000001</v>
          </cell>
          <cell r="D949">
            <v>20131.575000000001</v>
          </cell>
          <cell r="E949">
            <v>20131.575000000001</v>
          </cell>
          <cell r="F949">
            <v>20131.575000000001</v>
          </cell>
          <cell r="G949">
            <v>20131.575000000001</v>
          </cell>
          <cell r="H949">
            <v>20131.575000000001</v>
          </cell>
          <cell r="I949">
            <v>20131.575000000001</v>
          </cell>
          <cell r="J949">
            <v>20131.575000000001</v>
          </cell>
          <cell r="K949">
            <v>20131.575000000001</v>
          </cell>
          <cell r="L949">
            <v>20131.575000000001</v>
          </cell>
          <cell r="M949">
            <v>20131.575000000001</v>
          </cell>
          <cell r="N949">
            <v>20131.575000000001</v>
          </cell>
          <cell r="O949">
            <v>20131.575000000001</v>
          </cell>
        </row>
        <row r="950">
          <cell r="A950">
            <v>20131.575000000001</v>
          </cell>
          <cell r="B950">
            <v>20131.575000000001</v>
          </cell>
          <cell r="C950">
            <v>20131.575000000001</v>
          </cell>
          <cell r="D950">
            <v>20131.575000000001</v>
          </cell>
          <cell r="E950">
            <v>20131.575000000001</v>
          </cell>
          <cell r="F950">
            <v>20131.575000000001</v>
          </cell>
          <cell r="G950">
            <v>20131.575000000001</v>
          </cell>
          <cell r="H950">
            <v>20131.575000000001</v>
          </cell>
          <cell r="I950">
            <v>20131.575000000001</v>
          </cell>
          <cell r="J950">
            <v>20131.575000000001</v>
          </cell>
          <cell r="K950">
            <v>20131.575000000001</v>
          </cell>
          <cell r="L950">
            <v>20131.575000000001</v>
          </cell>
          <cell r="M950">
            <v>20131.575000000001</v>
          </cell>
          <cell r="N950">
            <v>20131.575000000001</v>
          </cell>
          <cell r="O950">
            <v>20131.575000000001</v>
          </cell>
        </row>
        <row r="951">
          <cell r="A951">
            <v>20131.575000000001</v>
          </cell>
          <cell r="B951">
            <v>20131.575000000001</v>
          </cell>
          <cell r="C951">
            <v>20131.575000000001</v>
          </cell>
          <cell r="D951">
            <v>20131.575000000001</v>
          </cell>
          <cell r="E951">
            <v>20131.575000000001</v>
          </cell>
          <cell r="F951">
            <v>20131.575000000001</v>
          </cell>
          <cell r="G951">
            <v>20131.575000000001</v>
          </cell>
          <cell r="H951">
            <v>20131.575000000001</v>
          </cell>
          <cell r="I951">
            <v>20131.575000000001</v>
          </cell>
          <cell r="J951">
            <v>20131.575000000001</v>
          </cell>
          <cell r="K951">
            <v>20131.575000000001</v>
          </cell>
          <cell r="L951">
            <v>20131.575000000001</v>
          </cell>
          <cell r="M951">
            <v>20131.575000000001</v>
          </cell>
          <cell r="N951">
            <v>20131.575000000001</v>
          </cell>
          <cell r="O951">
            <v>20131.575000000001</v>
          </cell>
        </row>
        <row r="952">
          <cell r="A952">
            <v>20131.575000000001</v>
          </cell>
          <cell r="B952">
            <v>20131.575000000001</v>
          </cell>
          <cell r="C952">
            <v>20131.575000000001</v>
          </cell>
          <cell r="D952">
            <v>20131.575000000001</v>
          </cell>
          <cell r="E952">
            <v>20131.575000000001</v>
          </cell>
          <cell r="F952">
            <v>20131.575000000001</v>
          </cell>
          <cell r="G952">
            <v>20131.575000000001</v>
          </cell>
          <cell r="H952">
            <v>20131.575000000001</v>
          </cell>
          <cell r="I952">
            <v>20131.575000000001</v>
          </cell>
          <cell r="J952">
            <v>20131.575000000001</v>
          </cell>
          <cell r="K952">
            <v>20131.575000000001</v>
          </cell>
          <cell r="L952">
            <v>20131.575000000001</v>
          </cell>
          <cell r="M952">
            <v>20131.575000000001</v>
          </cell>
          <cell r="N952">
            <v>20131.575000000001</v>
          </cell>
          <cell r="O952">
            <v>20131.575000000001</v>
          </cell>
        </row>
        <row r="953">
          <cell r="A953">
            <v>20131.575000000001</v>
          </cell>
          <cell r="B953">
            <v>20131.575000000001</v>
          </cell>
          <cell r="C953">
            <v>20131.575000000001</v>
          </cell>
          <cell r="D953">
            <v>20131.575000000001</v>
          </cell>
          <cell r="E953">
            <v>20131.575000000001</v>
          </cell>
          <cell r="F953">
            <v>20131.575000000001</v>
          </cell>
          <cell r="G953">
            <v>20131.575000000001</v>
          </cell>
          <cell r="H953">
            <v>20131.575000000001</v>
          </cell>
          <cell r="I953">
            <v>20131.575000000001</v>
          </cell>
          <cell r="J953">
            <v>20131.575000000001</v>
          </cell>
          <cell r="K953">
            <v>20131.575000000001</v>
          </cell>
          <cell r="L953">
            <v>20131.575000000001</v>
          </cell>
          <cell r="M953">
            <v>20131.575000000001</v>
          </cell>
          <cell r="N953">
            <v>20131.575000000001</v>
          </cell>
          <cell r="O953">
            <v>20131.575000000001</v>
          </cell>
        </row>
        <row r="954">
          <cell r="A954">
            <v>20131.575000000001</v>
          </cell>
          <cell r="B954">
            <v>20131.575000000001</v>
          </cell>
          <cell r="C954">
            <v>20131.575000000001</v>
          </cell>
          <cell r="D954">
            <v>20131.575000000001</v>
          </cell>
          <cell r="E954">
            <v>20131.575000000001</v>
          </cell>
          <cell r="F954">
            <v>20131.575000000001</v>
          </cell>
          <cell r="G954">
            <v>20131.575000000001</v>
          </cell>
          <cell r="H954">
            <v>20131.575000000001</v>
          </cell>
          <cell r="I954">
            <v>20131.575000000001</v>
          </cell>
          <cell r="J954">
            <v>20131.575000000001</v>
          </cell>
          <cell r="K954">
            <v>20131.575000000001</v>
          </cell>
          <cell r="L954">
            <v>20131.575000000001</v>
          </cell>
          <cell r="M954">
            <v>20131.575000000001</v>
          </cell>
          <cell r="N954">
            <v>20131.575000000001</v>
          </cell>
          <cell r="O954">
            <v>20131.575000000001</v>
          </cell>
        </row>
        <row r="955">
          <cell r="A955">
            <v>20131.575000000001</v>
          </cell>
          <cell r="B955">
            <v>20131.575000000001</v>
          </cell>
          <cell r="C955">
            <v>20131.575000000001</v>
          </cell>
          <cell r="D955">
            <v>20131.575000000001</v>
          </cell>
          <cell r="E955">
            <v>20131.575000000001</v>
          </cell>
          <cell r="F955">
            <v>20131.575000000001</v>
          </cell>
          <cell r="G955">
            <v>20131.575000000001</v>
          </cell>
          <cell r="H955">
            <v>20131.575000000001</v>
          </cell>
          <cell r="I955">
            <v>20131.575000000001</v>
          </cell>
          <cell r="J955">
            <v>20131.575000000001</v>
          </cell>
          <cell r="K955">
            <v>20131.575000000001</v>
          </cell>
          <cell r="L955">
            <v>20131.575000000001</v>
          </cell>
          <cell r="M955">
            <v>20131.575000000001</v>
          </cell>
          <cell r="N955">
            <v>20131.575000000001</v>
          </cell>
          <cell r="O955">
            <v>20131.575000000001</v>
          </cell>
        </row>
        <row r="956">
          <cell r="A956">
            <v>20131.575000000001</v>
          </cell>
          <cell r="B956">
            <v>20131.575000000001</v>
          </cell>
          <cell r="C956">
            <v>20131.575000000001</v>
          </cell>
          <cell r="D956">
            <v>20131.575000000001</v>
          </cell>
          <cell r="E956">
            <v>20131.575000000001</v>
          </cell>
          <cell r="F956">
            <v>20131.575000000001</v>
          </cell>
          <cell r="G956">
            <v>20131.575000000001</v>
          </cell>
          <cell r="H956">
            <v>20131.575000000001</v>
          </cell>
          <cell r="I956">
            <v>20131.575000000001</v>
          </cell>
          <cell r="J956">
            <v>20131.575000000001</v>
          </cell>
          <cell r="K956">
            <v>20131.575000000001</v>
          </cell>
          <cell r="L956">
            <v>20131.575000000001</v>
          </cell>
          <cell r="M956">
            <v>20131.575000000001</v>
          </cell>
          <cell r="N956">
            <v>20131.575000000001</v>
          </cell>
          <cell r="O956">
            <v>20131.575000000001</v>
          </cell>
        </row>
        <row r="957">
          <cell r="A957">
            <v>20131.575000000001</v>
          </cell>
          <cell r="B957">
            <v>20131.575000000001</v>
          </cell>
          <cell r="C957">
            <v>20131.575000000001</v>
          </cell>
          <cell r="D957">
            <v>20131.575000000001</v>
          </cell>
          <cell r="E957">
            <v>20131.575000000001</v>
          </cell>
          <cell r="F957">
            <v>20131.575000000001</v>
          </cell>
          <cell r="G957">
            <v>20131.575000000001</v>
          </cell>
          <cell r="H957">
            <v>20131.575000000001</v>
          </cell>
          <cell r="I957">
            <v>20131.575000000001</v>
          </cell>
          <cell r="J957">
            <v>20131.575000000001</v>
          </cell>
          <cell r="K957">
            <v>20131.575000000001</v>
          </cell>
          <cell r="L957">
            <v>20131.575000000001</v>
          </cell>
          <cell r="M957">
            <v>20131.575000000001</v>
          </cell>
          <cell r="N957">
            <v>20131.575000000001</v>
          </cell>
          <cell r="O957">
            <v>20131.575000000001</v>
          </cell>
        </row>
        <row r="958">
          <cell r="A958">
            <v>20131.575000000001</v>
          </cell>
          <cell r="B958">
            <v>20131.575000000001</v>
          </cell>
          <cell r="C958">
            <v>20131.575000000001</v>
          </cell>
          <cell r="D958">
            <v>20131.575000000001</v>
          </cell>
          <cell r="E958">
            <v>20131.575000000001</v>
          </cell>
          <cell r="F958">
            <v>20131.575000000001</v>
          </cell>
          <cell r="G958">
            <v>20131.575000000001</v>
          </cell>
          <cell r="H958">
            <v>20131.575000000001</v>
          </cell>
          <cell r="I958">
            <v>20131.575000000001</v>
          </cell>
          <cell r="J958">
            <v>20131.575000000001</v>
          </cell>
          <cell r="K958">
            <v>20131.575000000001</v>
          </cell>
          <cell r="L958">
            <v>20131.575000000001</v>
          </cell>
          <cell r="M958">
            <v>20131.575000000001</v>
          </cell>
          <cell r="N958">
            <v>20131.575000000001</v>
          </cell>
          <cell r="O958">
            <v>20131.575000000001</v>
          </cell>
        </row>
        <row r="959">
          <cell r="A959">
            <v>20131.575000000001</v>
          </cell>
          <cell r="B959">
            <v>20131.575000000001</v>
          </cell>
          <cell r="C959">
            <v>20131.575000000001</v>
          </cell>
          <cell r="D959">
            <v>20131.575000000001</v>
          </cell>
          <cell r="E959">
            <v>20131.575000000001</v>
          </cell>
          <cell r="F959">
            <v>20131.575000000001</v>
          </cell>
          <cell r="G959">
            <v>20131.575000000001</v>
          </cell>
          <cell r="H959">
            <v>20131.575000000001</v>
          </cell>
          <cell r="I959">
            <v>20131.575000000001</v>
          </cell>
          <cell r="J959">
            <v>20131.575000000001</v>
          </cell>
          <cell r="K959">
            <v>20131.575000000001</v>
          </cell>
          <cell r="L959">
            <v>20131.575000000001</v>
          </cell>
          <cell r="M959">
            <v>20131.575000000001</v>
          </cell>
          <cell r="N959">
            <v>20131.575000000001</v>
          </cell>
          <cell r="O959">
            <v>20131.575000000001</v>
          </cell>
        </row>
        <row r="960">
          <cell r="A960">
            <v>20131.575000000001</v>
          </cell>
          <cell r="B960">
            <v>20131.575000000001</v>
          </cell>
          <cell r="C960">
            <v>20131.575000000001</v>
          </cell>
          <cell r="D960">
            <v>20131.575000000001</v>
          </cell>
          <cell r="E960">
            <v>20131.575000000001</v>
          </cell>
          <cell r="F960">
            <v>20131.575000000001</v>
          </cell>
          <cell r="G960">
            <v>20131.575000000001</v>
          </cell>
          <cell r="H960">
            <v>20131.575000000001</v>
          </cell>
          <cell r="I960">
            <v>20131.575000000001</v>
          </cell>
          <cell r="J960">
            <v>20131.575000000001</v>
          </cell>
          <cell r="K960">
            <v>20131.575000000001</v>
          </cell>
          <cell r="L960">
            <v>20131.575000000001</v>
          </cell>
          <cell r="M960">
            <v>20131.575000000001</v>
          </cell>
          <cell r="N960">
            <v>20131.575000000001</v>
          </cell>
          <cell r="O960">
            <v>20131.575000000001</v>
          </cell>
        </row>
        <row r="961">
          <cell r="A961">
            <v>20131.575000000001</v>
          </cell>
          <cell r="B961">
            <v>20131.575000000001</v>
          </cell>
          <cell r="C961">
            <v>20131.575000000001</v>
          </cell>
          <cell r="D961">
            <v>20131.575000000001</v>
          </cell>
          <cell r="E961">
            <v>20131.575000000001</v>
          </cell>
          <cell r="F961">
            <v>20131.575000000001</v>
          </cell>
          <cell r="G961">
            <v>20131.575000000001</v>
          </cell>
          <cell r="H961">
            <v>20131.575000000001</v>
          </cell>
          <cell r="I961">
            <v>20131.575000000001</v>
          </cell>
          <cell r="J961">
            <v>20131.575000000001</v>
          </cell>
          <cell r="K961">
            <v>20131.575000000001</v>
          </cell>
          <cell r="L961">
            <v>20131.575000000001</v>
          </cell>
          <cell r="M961">
            <v>20131.575000000001</v>
          </cell>
          <cell r="N961">
            <v>20131.575000000001</v>
          </cell>
          <cell r="O961">
            <v>20131.575000000001</v>
          </cell>
        </row>
        <row r="962">
          <cell r="A962">
            <v>20131.575000000001</v>
          </cell>
          <cell r="B962">
            <v>20131.575000000001</v>
          </cell>
          <cell r="C962">
            <v>20131.575000000001</v>
          </cell>
          <cell r="D962">
            <v>20131.575000000001</v>
          </cell>
          <cell r="E962">
            <v>20131.575000000001</v>
          </cell>
          <cell r="F962">
            <v>20131.575000000001</v>
          </cell>
          <cell r="G962">
            <v>20131.575000000001</v>
          </cell>
          <cell r="H962">
            <v>20131.575000000001</v>
          </cell>
          <cell r="I962">
            <v>20131.575000000001</v>
          </cell>
          <cell r="J962">
            <v>20131.575000000001</v>
          </cell>
          <cell r="K962">
            <v>20131.575000000001</v>
          </cell>
          <cell r="L962">
            <v>20131.575000000001</v>
          </cell>
          <cell r="M962">
            <v>20131.575000000001</v>
          </cell>
          <cell r="N962">
            <v>20131.575000000001</v>
          </cell>
          <cell r="O962">
            <v>20131.575000000001</v>
          </cell>
        </row>
        <row r="963">
          <cell r="A963">
            <v>20131.575000000001</v>
          </cell>
          <cell r="B963">
            <v>20131.575000000001</v>
          </cell>
          <cell r="C963">
            <v>20131.575000000001</v>
          </cell>
          <cell r="D963">
            <v>20131.575000000001</v>
          </cell>
          <cell r="E963">
            <v>20131.575000000001</v>
          </cell>
          <cell r="F963">
            <v>20131.575000000001</v>
          </cell>
          <cell r="G963">
            <v>20131.575000000001</v>
          </cell>
          <cell r="H963">
            <v>20131.575000000001</v>
          </cell>
          <cell r="I963">
            <v>20131.575000000001</v>
          </cell>
          <cell r="J963">
            <v>20131.575000000001</v>
          </cell>
          <cell r="K963">
            <v>20131.575000000001</v>
          </cell>
          <cell r="L963">
            <v>20131.575000000001</v>
          </cell>
          <cell r="M963">
            <v>20131.575000000001</v>
          </cell>
          <cell r="N963">
            <v>20131.575000000001</v>
          </cell>
          <cell r="O963">
            <v>20131.575000000001</v>
          </cell>
        </row>
        <row r="964">
          <cell r="A964">
            <v>20131.575000000001</v>
          </cell>
          <cell r="B964">
            <v>20131.575000000001</v>
          </cell>
          <cell r="C964">
            <v>20131.575000000001</v>
          </cell>
          <cell r="D964">
            <v>20131.575000000001</v>
          </cell>
          <cell r="E964">
            <v>20131.575000000001</v>
          </cell>
          <cell r="F964">
            <v>20131.575000000001</v>
          </cell>
          <cell r="G964">
            <v>20131.575000000001</v>
          </cell>
          <cell r="H964">
            <v>20131.575000000001</v>
          </cell>
          <cell r="I964">
            <v>20131.575000000001</v>
          </cell>
          <cell r="J964">
            <v>20131.575000000001</v>
          </cell>
          <cell r="K964">
            <v>20131.575000000001</v>
          </cell>
          <cell r="L964">
            <v>20131.575000000001</v>
          </cell>
          <cell r="M964">
            <v>20131.575000000001</v>
          </cell>
          <cell r="N964">
            <v>20131.575000000001</v>
          </cell>
          <cell r="O964">
            <v>20131.575000000001</v>
          </cell>
        </row>
        <row r="965">
          <cell r="A965">
            <v>20131.575000000001</v>
          </cell>
          <cell r="B965">
            <v>20131.575000000001</v>
          </cell>
          <cell r="C965">
            <v>20131.575000000001</v>
          </cell>
          <cell r="D965">
            <v>20131.575000000001</v>
          </cell>
          <cell r="E965">
            <v>20131.575000000001</v>
          </cell>
          <cell r="F965">
            <v>20131.575000000001</v>
          </cell>
          <cell r="G965">
            <v>20131.575000000001</v>
          </cell>
          <cell r="H965">
            <v>20131.575000000001</v>
          </cell>
          <cell r="I965">
            <v>20131.575000000001</v>
          </cell>
          <cell r="J965">
            <v>20131.575000000001</v>
          </cell>
          <cell r="K965">
            <v>20131.575000000001</v>
          </cell>
          <cell r="L965">
            <v>20131.575000000001</v>
          </cell>
          <cell r="M965">
            <v>20131.575000000001</v>
          </cell>
          <cell r="N965">
            <v>20131.575000000001</v>
          </cell>
          <cell r="O965">
            <v>20131.575000000001</v>
          </cell>
        </row>
        <row r="966">
          <cell r="A966">
            <v>20131.575000000001</v>
          </cell>
          <cell r="B966">
            <v>20131.575000000001</v>
          </cell>
          <cell r="C966">
            <v>20131.575000000001</v>
          </cell>
          <cell r="D966">
            <v>20131.575000000001</v>
          </cell>
          <cell r="E966">
            <v>20131.575000000001</v>
          </cell>
          <cell r="F966">
            <v>20131.575000000001</v>
          </cell>
          <cell r="G966">
            <v>20131.575000000001</v>
          </cell>
          <cell r="H966">
            <v>20131.575000000001</v>
          </cell>
          <cell r="I966">
            <v>20131.575000000001</v>
          </cell>
          <cell r="J966">
            <v>20131.575000000001</v>
          </cell>
          <cell r="K966">
            <v>20131.575000000001</v>
          </cell>
          <cell r="L966">
            <v>20131.575000000001</v>
          </cell>
          <cell r="M966">
            <v>20131.575000000001</v>
          </cell>
          <cell r="N966">
            <v>20131.575000000001</v>
          </cell>
          <cell r="O966">
            <v>20131.575000000001</v>
          </cell>
        </row>
        <row r="967">
          <cell r="A967">
            <v>20131.575000000001</v>
          </cell>
          <cell r="B967">
            <v>20131.575000000001</v>
          </cell>
          <cell r="C967">
            <v>20131.575000000001</v>
          </cell>
          <cell r="D967">
            <v>20131.575000000001</v>
          </cell>
          <cell r="E967">
            <v>20131.575000000001</v>
          </cell>
          <cell r="F967">
            <v>20131.575000000001</v>
          </cell>
          <cell r="G967">
            <v>20131.575000000001</v>
          </cell>
          <cell r="H967">
            <v>20131.575000000001</v>
          </cell>
          <cell r="I967">
            <v>20131.575000000001</v>
          </cell>
          <cell r="J967">
            <v>20131.575000000001</v>
          </cell>
          <cell r="K967">
            <v>20131.575000000001</v>
          </cell>
          <cell r="L967">
            <v>20131.575000000001</v>
          </cell>
          <cell r="M967">
            <v>20131.575000000001</v>
          </cell>
          <cell r="N967">
            <v>20131.575000000001</v>
          </cell>
          <cell r="O967">
            <v>20131.575000000001</v>
          </cell>
        </row>
        <row r="968">
          <cell r="A968">
            <v>20131.575000000001</v>
          </cell>
          <cell r="B968">
            <v>20131.575000000001</v>
          </cell>
          <cell r="C968">
            <v>20131.575000000001</v>
          </cell>
          <cell r="D968">
            <v>20131.575000000001</v>
          </cell>
          <cell r="E968">
            <v>20131.575000000001</v>
          </cell>
          <cell r="F968">
            <v>20131.575000000001</v>
          </cell>
          <cell r="G968">
            <v>20131.575000000001</v>
          </cell>
          <cell r="H968">
            <v>20131.575000000001</v>
          </cell>
          <cell r="I968">
            <v>20131.575000000001</v>
          </cell>
          <cell r="J968">
            <v>20131.575000000001</v>
          </cell>
          <cell r="K968">
            <v>20131.575000000001</v>
          </cell>
          <cell r="L968">
            <v>20131.575000000001</v>
          </cell>
          <cell r="M968">
            <v>20131.575000000001</v>
          </cell>
          <cell r="N968">
            <v>20131.575000000001</v>
          </cell>
          <cell r="O968">
            <v>20131.575000000001</v>
          </cell>
        </row>
        <row r="969">
          <cell r="A969">
            <v>20131.575000000001</v>
          </cell>
          <cell r="B969">
            <v>20131.575000000001</v>
          </cell>
          <cell r="C969">
            <v>20131.575000000001</v>
          </cell>
          <cell r="D969">
            <v>20131.575000000001</v>
          </cell>
          <cell r="E969">
            <v>20131.575000000001</v>
          </cell>
          <cell r="F969">
            <v>20131.575000000001</v>
          </cell>
          <cell r="G969">
            <v>20131.575000000001</v>
          </cell>
          <cell r="H969">
            <v>20131.575000000001</v>
          </cell>
          <cell r="I969">
            <v>20131.575000000001</v>
          </cell>
          <cell r="J969">
            <v>20131.575000000001</v>
          </cell>
          <cell r="K969">
            <v>20131.575000000001</v>
          </cell>
          <cell r="L969">
            <v>20131.575000000001</v>
          </cell>
          <cell r="M969">
            <v>20131.575000000001</v>
          </cell>
          <cell r="N969">
            <v>20131.575000000001</v>
          </cell>
          <cell r="O969">
            <v>20131.575000000001</v>
          </cell>
        </row>
        <row r="970">
          <cell r="A970">
            <v>20131.575000000001</v>
          </cell>
          <cell r="B970">
            <v>20131.575000000001</v>
          </cell>
          <cell r="C970">
            <v>20131.575000000001</v>
          </cell>
          <cell r="D970">
            <v>20131.575000000001</v>
          </cell>
          <cell r="E970">
            <v>20131.575000000001</v>
          </cell>
          <cell r="F970">
            <v>20131.575000000001</v>
          </cell>
          <cell r="G970">
            <v>20131.575000000001</v>
          </cell>
          <cell r="H970">
            <v>20131.575000000001</v>
          </cell>
          <cell r="I970">
            <v>20131.575000000001</v>
          </cell>
          <cell r="J970">
            <v>20131.575000000001</v>
          </cell>
          <cell r="K970">
            <v>20131.575000000001</v>
          </cell>
          <cell r="L970">
            <v>20131.575000000001</v>
          </cell>
          <cell r="M970">
            <v>20131.575000000001</v>
          </cell>
          <cell r="N970">
            <v>20131.575000000001</v>
          </cell>
          <cell r="O970">
            <v>20131.575000000001</v>
          </cell>
        </row>
        <row r="971">
          <cell r="A971">
            <v>20131.575000000001</v>
          </cell>
          <cell r="B971">
            <v>20131.575000000001</v>
          </cell>
          <cell r="C971">
            <v>20131.575000000001</v>
          </cell>
          <cell r="D971">
            <v>20131.575000000001</v>
          </cell>
          <cell r="E971">
            <v>20131.575000000001</v>
          </cell>
          <cell r="F971">
            <v>20131.575000000001</v>
          </cell>
          <cell r="G971">
            <v>20131.575000000001</v>
          </cell>
          <cell r="H971">
            <v>20131.575000000001</v>
          </cell>
          <cell r="I971">
            <v>20131.575000000001</v>
          </cell>
          <cell r="J971">
            <v>20131.575000000001</v>
          </cell>
          <cell r="K971">
            <v>20131.575000000001</v>
          </cell>
          <cell r="L971">
            <v>20131.575000000001</v>
          </cell>
          <cell r="M971">
            <v>20131.575000000001</v>
          </cell>
          <cell r="N971">
            <v>20131.575000000001</v>
          </cell>
          <cell r="O971">
            <v>20131.575000000001</v>
          </cell>
        </row>
        <row r="972">
          <cell r="A972">
            <v>20131.575000000001</v>
          </cell>
          <cell r="B972">
            <v>20131.575000000001</v>
          </cell>
          <cell r="C972">
            <v>20131.575000000001</v>
          </cell>
          <cell r="D972">
            <v>20131.575000000001</v>
          </cell>
          <cell r="E972">
            <v>20131.575000000001</v>
          </cell>
          <cell r="F972">
            <v>20131.575000000001</v>
          </cell>
          <cell r="G972">
            <v>20131.575000000001</v>
          </cell>
          <cell r="H972">
            <v>20131.575000000001</v>
          </cell>
          <cell r="I972">
            <v>20131.575000000001</v>
          </cell>
          <cell r="J972">
            <v>20131.575000000001</v>
          </cell>
          <cell r="K972">
            <v>20131.575000000001</v>
          </cell>
          <cell r="L972">
            <v>20131.575000000001</v>
          </cell>
          <cell r="M972">
            <v>20131.575000000001</v>
          </cell>
          <cell r="N972">
            <v>20131.575000000001</v>
          </cell>
          <cell r="O972">
            <v>20131.575000000001</v>
          </cell>
        </row>
        <row r="973">
          <cell r="A973">
            <v>20131.575000000001</v>
          </cell>
          <cell r="B973">
            <v>20131.575000000001</v>
          </cell>
          <cell r="C973">
            <v>20131.575000000001</v>
          </cell>
          <cell r="D973">
            <v>20131.575000000001</v>
          </cell>
          <cell r="E973">
            <v>20131.575000000001</v>
          </cell>
          <cell r="F973">
            <v>20131.575000000001</v>
          </cell>
          <cell r="G973">
            <v>20131.575000000001</v>
          </cell>
          <cell r="H973">
            <v>20131.575000000001</v>
          </cell>
          <cell r="I973">
            <v>20131.575000000001</v>
          </cell>
          <cell r="J973">
            <v>20131.575000000001</v>
          </cell>
          <cell r="K973">
            <v>20131.575000000001</v>
          </cell>
          <cell r="L973">
            <v>20131.575000000001</v>
          </cell>
          <cell r="M973">
            <v>20131.575000000001</v>
          </cell>
          <cell r="N973">
            <v>20131.575000000001</v>
          </cell>
          <cell r="O973">
            <v>20131.575000000001</v>
          </cell>
        </row>
        <row r="974">
          <cell r="A974">
            <v>20131.575000000001</v>
          </cell>
          <cell r="B974">
            <v>20131.575000000001</v>
          </cell>
          <cell r="C974">
            <v>20131.575000000001</v>
          </cell>
          <cell r="D974">
            <v>20131.575000000001</v>
          </cell>
          <cell r="E974">
            <v>20131.575000000001</v>
          </cell>
          <cell r="F974">
            <v>20131.575000000001</v>
          </cell>
          <cell r="G974">
            <v>20131.575000000001</v>
          </cell>
          <cell r="H974">
            <v>20131.575000000001</v>
          </cell>
          <cell r="I974">
            <v>20131.575000000001</v>
          </cell>
          <cell r="J974">
            <v>20131.575000000001</v>
          </cell>
          <cell r="K974">
            <v>20131.575000000001</v>
          </cell>
          <cell r="L974">
            <v>20131.575000000001</v>
          </cell>
          <cell r="M974">
            <v>20131.575000000001</v>
          </cell>
          <cell r="N974">
            <v>20131.575000000001</v>
          </cell>
          <cell r="O974">
            <v>20131.575000000001</v>
          </cell>
        </row>
        <row r="975">
          <cell r="A975">
            <v>20131.575000000001</v>
          </cell>
          <cell r="B975">
            <v>20131.575000000001</v>
          </cell>
          <cell r="C975">
            <v>20131.575000000001</v>
          </cell>
          <cell r="D975">
            <v>20131.575000000001</v>
          </cell>
          <cell r="E975">
            <v>20131.575000000001</v>
          </cell>
          <cell r="F975">
            <v>20131.575000000001</v>
          </cell>
          <cell r="G975">
            <v>20131.575000000001</v>
          </cell>
          <cell r="H975">
            <v>20131.575000000001</v>
          </cell>
          <cell r="I975">
            <v>20131.575000000001</v>
          </cell>
          <cell r="J975">
            <v>20131.575000000001</v>
          </cell>
          <cell r="K975">
            <v>20131.575000000001</v>
          </cell>
          <cell r="L975">
            <v>20131.575000000001</v>
          </cell>
          <cell r="M975">
            <v>20131.575000000001</v>
          </cell>
          <cell r="N975">
            <v>20131.575000000001</v>
          </cell>
          <cell r="O975">
            <v>20131.575000000001</v>
          </cell>
        </row>
        <row r="976">
          <cell r="A976">
            <v>20131.575000000001</v>
          </cell>
          <cell r="B976">
            <v>20131.575000000001</v>
          </cell>
          <cell r="C976">
            <v>20131.575000000001</v>
          </cell>
          <cell r="D976">
            <v>20131.575000000001</v>
          </cell>
          <cell r="E976">
            <v>20131.575000000001</v>
          </cell>
          <cell r="F976">
            <v>20131.575000000001</v>
          </cell>
          <cell r="G976">
            <v>20131.575000000001</v>
          </cell>
          <cell r="H976">
            <v>20131.575000000001</v>
          </cell>
          <cell r="I976">
            <v>20131.575000000001</v>
          </cell>
          <cell r="J976">
            <v>20131.575000000001</v>
          </cell>
          <cell r="K976">
            <v>20131.575000000001</v>
          </cell>
          <cell r="L976">
            <v>20131.575000000001</v>
          </cell>
          <cell r="M976">
            <v>20131.575000000001</v>
          </cell>
          <cell r="N976">
            <v>20131.575000000001</v>
          </cell>
          <cell r="O976">
            <v>20131.575000000001</v>
          </cell>
        </row>
        <row r="977">
          <cell r="A977">
            <v>20131.575000000001</v>
          </cell>
          <cell r="B977">
            <v>20131.575000000001</v>
          </cell>
          <cell r="C977">
            <v>20131.575000000001</v>
          </cell>
          <cell r="D977">
            <v>20131.575000000001</v>
          </cell>
          <cell r="E977">
            <v>20131.575000000001</v>
          </cell>
          <cell r="F977">
            <v>20131.575000000001</v>
          </cell>
          <cell r="G977">
            <v>20131.575000000001</v>
          </cell>
          <cell r="H977">
            <v>20131.575000000001</v>
          </cell>
          <cell r="I977">
            <v>20131.575000000001</v>
          </cell>
          <cell r="J977">
            <v>20131.575000000001</v>
          </cell>
          <cell r="K977">
            <v>20131.575000000001</v>
          </cell>
          <cell r="L977">
            <v>20131.575000000001</v>
          </cell>
          <cell r="M977">
            <v>20131.575000000001</v>
          </cell>
          <cell r="N977">
            <v>20131.575000000001</v>
          </cell>
          <cell r="O977">
            <v>20131.575000000001</v>
          </cell>
        </row>
        <row r="978">
          <cell r="A978">
            <v>20131.575000000001</v>
          </cell>
          <cell r="B978">
            <v>20131.575000000001</v>
          </cell>
          <cell r="C978">
            <v>20131.575000000001</v>
          </cell>
          <cell r="D978">
            <v>20131.575000000001</v>
          </cell>
          <cell r="E978">
            <v>20131.575000000001</v>
          </cell>
          <cell r="F978">
            <v>20131.575000000001</v>
          </cell>
          <cell r="G978">
            <v>20131.575000000001</v>
          </cell>
          <cell r="H978">
            <v>20131.575000000001</v>
          </cell>
          <cell r="I978">
            <v>20131.575000000001</v>
          </cell>
          <cell r="J978">
            <v>20131.575000000001</v>
          </cell>
          <cell r="K978">
            <v>20131.575000000001</v>
          </cell>
          <cell r="L978">
            <v>20131.575000000001</v>
          </cell>
          <cell r="M978">
            <v>20131.575000000001</v>
          </cell>
          <cell r="N978">
            <v>20131.575000000001</v>
          </cell>
          <cell r="O978">
            <v>20131.575000000001</v>
          </cell>
        </row>
        <row r="979">
          <cell r="A979">
            <v>20131.575000000001</v>
          </cell>
          <cell r="B979">
            <v>20131.575000000001</v>
          </cell>
          <cell r="C979">
            <v>20131.575000000001</v>
          </cell>
          <cell r="D979">
            <v>20131.575000000001</v>
          </cell>
          <cell r="E979">
            <v>20131.575000000001</v>
          </cell>
          <cell r="F979">
            <v>20131.575000000001</v>
          </cell>
          <cell r="G979">
            <v>20131.575000000001</v>
          </cell>
          <cell r="H979">
            <v>20131.575000000001</v>
          </cell>
          <cell r="I979">
            <v>20131.575000000001</v>
          </cell>
          <cell r="J979">
            <v>20131.575000000001</v>
          </cell>
          <cell r="K979">
            <v>20131.575000000001</v>
          </cell>
          <cell r="L979">
            <v>20131.575000000001</v>
          </cell>
          <cell r="M979">
            <v>20131.575000000001</v>
          </cell>
          <cell r="N979">
            <v>20131.575000000001</v>
          </cell>
          <cell r="O979">
            <v>20131.575000000001</v>
          </cell>
        </row>
        <row r="980">
          <cell r="A980">
            <v>20131.575000000001</v>
          </cell>
          <cell r="B980">
            <v>20131.575000000001</v>
          </cell>
          <cell r="C980">
            <v>20131.575000000001</v>
          </cell>
          <cell r="D980">
            <v>20131.575000000001</v>
          </cell>
          <cell r="E980">
            <v>20131.575000000001</v>
          </cell>
          <cell r="F980">
            <v>20131.575000000001</v>
          </cell>
          <cell r="G980">
            <v>20131.575000000001</v>
          </cell>
          <cell r="H980">
            <v>20131.575000000001</v>
          </cell>
          <cell r="I980">
            <v>20131.575000000001</v>
          </cell>
          <cell r="J980">
            <v>20131.575000000001</v>
          </cell>
          <cell r="K980">
            <v>20131.575000000001</v>
          </cell>
          <cell r="L980">
            <v>20131.575000000001</v>
          </cell>
          <cell r="M980">
            <v>20131.575000000001</v>
          </cell>
          <cell r="N980">
            <v>20131.575000000001</v>
          </cell>
          <cell r="O980">
            <v>20131.575000000001</v>
          </cell>
        </row>
        <row r="981">
          <cell r="A981">
            <v>20131.575000000001</v>
          </cell>
          <cell r="B981">
            <v>20131.575000000001</v>
          </cell>
          <cell r="C981">
            <v>20131.575000000001</v>
          </cell>
          <cell r="D981">
            <v>20131.575000000001</v>
          </cell>
          <cell r="E981">
            <v>20131.575000000001</v>
          </cell>
          <cell r="F981">
            <v>20131.575000000001</v>
          </cell>
          <cell r="G981">
            <v>20131.575000000001</v>
          </cell>
          <cell r="H981">
            <v>20131.575000000001</v>
          </cell>
          <cell r="I981">
            <v>20131.575000000001</v>
          </cell>
          <cell r="J981">
            <v>20131.575000000001</v>
          </cell>
          <cell r="K981">
            <v>20131.575000000001</v>
          </cell>
          <cell r="L981">
            <v>20131.575000000001</v>
          </cell>
          <cell r="M981">
            <v>20131.575000000001</v>
          </cell>
          <cell r="N981">
            <v>20131.575000000001</v>
          </cell>
          <cell r="O981">
            <v>20131.575000000001</v>
          </cell>
        </row>
        <row r="982">
          <cell r="A982">
            <v>20131.575000000001</v>
          </cell>
          <cell r="B982">
            <v>20131.575000000001</v>
          </cell>
          <cell r="C982">
            <v>20131.575000000001</v>
          </cell>
          <cell r="D982">
            <v>20131.575000000001</v>
          </cell>
          <cell r="E982">
            <v>20131.575000000001</v>
          </cell>
          <cell r="F982">
            <v>20131.575000000001</v>
          </cell>
          <cell r="G982">
            <v>20131.575000000001</v>
          </cell>
          <cell r="H982">
            <v>20131.575000000001</v>
          </cell>
          <cell r="I982">
            <v>20131.575000000001</v>
          </cell>
          <cell r="J982">
            <v>20131.575000000001</v>
          </cell>
          <cell r="K982">
            <v>20131.575000000001</v>
          </cell>
          <cell r="L982">
            <v>20131.575000000001</v>
          </cell>
          <cell r="M982">
            <v>20131.575000000001</v>
          </cell>
          <cell r="N982">
            <v>20131.575000000001</v>
          </cell>
          <cell r="O982">
            <v>20131.575000000001</v>
          </cell>
        </row>
        <row r="983">
          <cell r="A983">
            <v>20131.575000000001</v>
          </cell>
          <cell r="B983">
            <v>20131.575000000001</v>
          </cell>
          <cell r="C983">
            <v>20131.575000000001</v>
          </cell>
          <cell r="D983">
            <v>20131.575000000001</v>
          </cell>
          <cell r="E983">
            <v>20131.575000000001</v>
          </cell>
          <cell r="F983">
            <v>20131.575000000001</v>
          </cell>
          <cell r="G983">
            <v>20131.575000000001</v>
          </cell>
          <cell r="H983">
            <v>20131.575000000001</v>
          </cell>
          <cell r="I983">
            <v>20131.575000000001</v>
          </cell>
          <cell r="J983">
            <v>20131.575000000001</v>
          </cell>
          <cell r="K983">
            <v>20131.575000000001</v>
          </cell>
          <cell r="L983">
            <v>20131.575000000001</v>
          </cell>
          <cell r="M983">
            <v>20131.575000000001</v>
          </cell>
          <cell r="N983">
            <v>20131.575000000001</v>
          </cell>
          <cell r="O983">
            <v>20131.575000000001</v>
          </cell>
        </row>
        <row r="984">
          <cell r="A984">
            <v>20131.575000000001</v>
          </cell>
          <cell r="B984">
            <v>20131.575000000001</v>
          </cell>
          <cell r="C984">
            <v>20131.575000000001</v>
          </cell>
          <cell r="D984">
            <v>20131.575000000001</v>
          </cell>
          <cell r="E984">
            <v>20131.575000000001</v>
          </cell>
          <cell r="F984">
            <v>20131.575000000001</v>
          </cell>
          <cell r="G984">
            <v>20131.575000000001</v>
          </cell>
          <cell r="H984">
            <v>20131.575000000001</v>
          </cell>
          <cell r="I984">
            <v>20131.575000000001</v>
          </cell>
          <cell r="J984">
            <v>20131.575000000001</v>
          </cell>
          <cell r="K984">
            <v>20131.575000000001</v>
          </cell>
          <cell r="L984">
            <v>20131.575000000001</v>
          </cell>
          <cell r="M984">
            <v>20131.575000000001</v>
          </cell>
          <cell r="N984">
            <v>20131.575000000001</v>
          </cell>
          <cell r="O984">
            <v>20131.575000000001</v>
          </cell>
        </row>
        <row r="985">
          <cell r="A985">
            <v>20131.575000000001</v>
          </cell>
          <cell r="B985">
            <v>20131.575000000001</v>
          </cell>
          <cell r="C985">
            <v>20131.575000000001</v>
          </cell>
          <cell r="D985">
            <v>20131.575000000001</v>
          </cell>
          <cell r="E985">
            <v>20131.575000000001</v>
          </cell>
          <cell r="F985">
            <v>20131.575000000001</v>
          </cell>
          <cell r="G985">
            <v>20131.575000000001</v>
          </cell>
          <cell r="H985">
            <v>20131.575000000001</v>
          </cell>
          <cell r="I985">
            <v>20131.575000000001</v>
          </cell>
          <cell r="J985">
            <v>20131.575000000001</v>
          </cell>
          <cell r="K985">
            <v>20131.575000000001</v>
          </cell>
          <cell r="L985">
            <v>20131.575000000001</v>
          </cell>
          <cell r="M985">
            <v>20131.575000000001</v>
          </cell>
          <cell r="N985">
            <v>20131.575000000001</v>
          </cell>
          <cell r="O985">
            <v>20131.575000000001</v>
          </cell>
        </row>
        <row r="986">
          <cell r="A986">
            <v>20131.575000000001</v>
          </cell>
          <cell r="B986">
            <v>20131.575000000001</v>
          </cell>
          <cell r="C986">
            <v>20131.575000000001</v>
          </cell>
          <cell r="D986">
            <v>20131.575000000001</v>
          </cell>
          <cell r="E986">
            <v>20131.575000000001</v>
          </cell>
          <cell r="F986">
            <v>20131.575000000001</v>
          </cell>
          <cell r="G986">
            <v>20131.575000000001</v>
          </cell>
          <cell r="H986">
            <v>20131.575000000001</v>
          </cell>
          <cell r="I986">
            <v>20131.575000000001</v>
          </cell>
          <cell r="J986">
            <v>20131.575000000001</v>
          </cell>
          <cell r="K986">
            <v>20131.575000000001</v>
          </cell>
          <cell r="L986">
            <v>20131.575000000001</v>
          </cell>
          <cell r="M986">
            <v>20131.575000000001</v>
          </cell>
          <cell r="N986">
            <v>20131.575000000001</v>
          </cell>
          <cell r="O986">
            <v>20131.575000000001</v>
          </cell>
        </row>
        <row r="987">
          <cell r="A987">
            <v>20131.575000000001</v>
          </cell>
          <cell r="B987">
            <v>20131.575000000001</v>
          </cell>
          <cell r="C987">
            <v>20131.575000000001</v>
          </cell>
          <cell r="D987">
            <v>20131.575000000001</v>
          </cell>
          <cell r="E987">
            <v>20131.575000000001</v>
          </cell>
          <cell r="F987">
            <v>20131.575000000001</v>
          </cell>
          <cell r="G987">
            <v>20131.575000000001</v>
          </cell>
          <cell r="H987">
            <v>20131.575000000001</v>
          </cell>
          <cell r="I987">
            <v>20131.575000000001</v>
          </cell>
          <cell r="J987">
            <v>20131.575000000001</v>
          </cell>
          <cell r="K987">
            <v>20131.575000000001</v>
          </cell>
          <cell r="L987">
            <v>20131.575000000001</v>
          </cell>
          <cell r="M987">
            <v>20131.575000000001</v>
          </cell>
          <cell r="N987">
            <v>20131.575000000001</v>
          </cell>
          <cell r="O987">
            <v>20131.575000000001</v>
          </cell>
        </row>
        <row r="988">
          <cell r="A988">
            <v>20131.575000000001</v>
          </cell>
          <cell r="B988">
            <v>20131.575000000001</v>
          </cell>
          <cell r="C988">
            <v>20131.575000000001</v>
          </cell>
          <cell r="D988">
            <v>20131.575000000001</v>
          </cell>
          <cell r="E988">
            <v>20131.575000000001</v>
          </cell>
          <cell r="F988">
            <v>20131.575000000001</v>
          </cell>
          <cell r="G988">
            <v>20131.575000000001</v>
          </cell>
          <cell r="H988">
            <v>20131.575000000001</v>
          </cell>
          <cell r="I988">
            <v>20131.575000000001</v>
          </cell>
          <cell r="J988">
            <v>20131.575000000001</v>
          </cell>
          <cell r="K988">
            <v>20131.575000000001</v>
          </cell>
          <cell r="L988">
            <v>20131.575000000001</v>
          </cell>
          <cell r="M988">
            <v>20131.575000000001</v>
          </cell>
          <cell r="N988">
            <v>20131.575000000001</v>
          </cell>
          <cell r="O988">
            <v>20131.575000000001</v>
          </cell>
        </row>
        <row r="989">
          <cell r="A989">
            <v>20131.575000000001</v>
          </cell>
          <cell r="B989">
            <v>20131.575000000001</v>
          </cell>
          <cell r="C989">
            <v>20131.575000000001</v>
          </cell>
          <cell r="D989">
            <v>20131.575000000001</v>
          </cell>
          <cell r="E989">
            <v>20131.575000000001</v>
          </cell>
          <cell r="F989">
            <v>20131.575000000001</v>
          </cell>
          <cell r="G989">
            <v>20131.575000000001</v>
          </cell>
          <cell r="H989">
            <v>20131.575000000001</v>
          </cell>
          <cell r="I989">
            <v>20131.575000000001</v>
          </cell>
          <cell r="J989">
            <v>20131.575000000001</v>
          </cell>
          <cell r="K989">
            <v>20131.575000000001</v>
          </cell>
          <cell r="L989">
            <v>20131.575000000001</v>
          </cell>
          <cell r="M989">
            <v>20131.575000000001</v>
          </cell>
          <cell r="N989">
            <v>20131.575000000001</v>
          </cell>
          <cell r="O989">
            <v>20131.575000000001</v>
          </cell>
        </row>
        <row r="990">
          <cell r="A990">
            <v>20131.575000000001</v>
          </cell>
          <cell r="B990">
            <v>20131.575000000001</v>
          </cell>
          <cell r="C990">
            <v>20131.575000000001</v>
          </cell>
          <cell r="D990">
            <v>20131.575000000001</v>
          </cell>
          <cell r="E990">
            <v>20131.575000000001</v>
          </cell>
          <cell r="F990">
            <v>20131.575000000001</v>
          </cell>
          <cell r="G990">
            <v>20131.575000000001</v>
          </cell>
          <cell r="H990">
            <v>20131.575000000001</v>
          </cell>
          <cell r="I990">
            <v>20131.575000000001</v>
          </cell>
          <cell r="J990">
            <v>20131.575000000001</v>
          </cell>
          <cell r="K990">
            <v>20131.575000000001</v>
          </cell>
          <cell r="L990">
            <v>20131.575000000001</v>
          </cell>
          <cell r="M990">
            <v>20131.575000000001</v>
          </cell>
          <cell r="N990">
            <v>20131.575000000001</v>
          </cell>
          <cell r="O990">
            <v>20131.575000000001</v>
          </cell>
        </row>
        <row r="991">
          <cell r="A991">
            <v>20131.575000000001</v>
          </cell>
          <cell r="B991">
            <v>20131.575000000001</v>
          </cell>
          <cell r="C991">
            <v>20131.575000000001</v>
          </cell>
          <cell r="D991">
            <v>20131.575000000001</v>
          </cell>
          <cell r="E991">
            <v>20131.575000000001</v>
          </cell>
          <cell r="F991">
            <v>20131.575000000001</v>
          </cell>
          <cell r="G991">
            <v>20131.575000000001</v>
          </cell>
          <cell r="H991">
            <v>20131.575000000001</v>
          </cell>
          <cell r="I991">
            <v>20131.575000000001</v>
          </cell>
          <cell r="J991">
            <v>20131.575000000001</v>
          </cell>
          <cell r="K991">
            <v>20131.575000000001</v>
          </cell>
          <cell r="L991">
            <v>20131.575000000001</v>
          </cell>
          <cell r="M991">
            <v>20131.575000000001</v>
          </cell>
          <cell r="N991">
            <v>20131.575000000001</v>
          </cell>
          <cell r="O991">
            <v>20131.575000000001</v>
          </cell>
        </row>
        <row r="992">
          <cell r="A992">
            <v>20131.575000000001</v>
          </cell>
          <cell r="B992">
            <v>20131.575000000001</v>
          </cell>
          <cell r="C992">
            <v>20131.575000000001</v>
          </cell>
          <cell r="D992">
            <v>20131.575000000001</v>
          </cell>
          <cell r="E992">
            <v>20131.575000000001</v>
          </cell>
          <cell r="F992">
            <v>20131.575000000001</v>
          </cell>
          <cell r="G992">
            <v>20131.575000000001</v>
          </cell>
          <cell r="H992">
            <v>20131.575000000001</v>
          </cell>
          <cell r="I992">
            <v>20131.575000000001</v>
          </cell>
          <cell r="J992">
            <v>20131.575000000001</v>
          </cell>
          <cell r="K992">
            <v>20131.575000000001</v>
          </cell>
          <cell r="L992">
            <v>20131.575000000001</v>
          </cell>
          <cell r="M992">
            <v>20131.575000000001</v>
          </cell>
          <cell r="N992">
            <v>20131.575000000001</v>
          </cell>
          <cell r="O992">
            <v>20131.575000000001</v>
          </cell>
        </row>
        <row r="993">
          <cell r="A993">
            <v>20131.575000000001</v>
          </cell>
          <cell r="B993">
            <v>20131.575000000001</v>
          </cell>
          <cell r="C993">
            <v>20131.575000000001</v>
          </cell>
          <cell r="D993">
            <v>20131.575000000001</v>
          </cell>
          <cell r="E993">
            <v>20131.575000000001</v>
          </cell>
          <cell r="F993">
            <v>20131.575000000001</v>
          </cell>
          <cell r="G993">
            <v>20131.575000000001</v>
          </cell>
          <cell r="H993">
            <v>20131.575000000001</v>
          </cell>
          <cell r="I993">
            <v>20131.575000000001</v>
          </cell>
          <cell r="J993">
            <v>20131.575000000001</v>
          </cell>
          <cell r="K993">
            <v>20131.575000000001</v>
          </cell>
          <cell r="L993">
            <v>20131.575000000001</v>
          </cell>
          <cell r="M993">
            <v>20131.575000000001</v>
          </cell>
          <cell r="N993">
            <v>20131.575000000001</v>
          </cell>
          <cell r="O993">
            <v>20131.575000000001</v>
          </cell>
        </row>
        <row r="994">
          <cell r="A994">
            <v>20131.575000000001</v>
          </cell>
          <cell r="B994">
            <v>20131.575000000001</v>
          </cell>
          <cell r="C994">
            <v>20131.575000000001</v>
          </cell>
          <cell r="D994">
            <v>20131.575000000001</v>
          </cell>
          <cell r="E994">
            <v>20131.575000000001</v>
          </cell>
          <cell r="F994">
            <v>20131.575000000001</v>
          </cell>
          <cell r="G994">
            <v>20131.575000000001</v>
          </cell>
          <cell r="H994">
            <v>20131.575000000001</v>
          </cell>
          <cell r="I994">
            <v>20131.575000000001</v>
          </cell>
          <cell r="J994">
            <v>20131.575000000001</v>
          </cell>
          <cell r="K994">
            <v>20131.575000000001</v>
          </cell>
          <cell r="L994">
            <v>20131.575000000001</v>
          </cell>
          <cell r="M994">
            <v>20131.575000000001</v>
          </cell>
          <cell r="N994">
            <v>20131.575000000001</v>
          </cell>
          <cell r="O994">
            <v>20131.575000000001</v>
          </cell>
        </row>
        <row r="995">
          <cell r="A995">
            <v>20131.575000000001</v>
          </cell>
          <cell r="B995">
            <v>20131.575000000001</v>
          </cell>
          <cell r="C995">
            <v>20131.575000000001</v>
          </cell>
          <cell r="D995">
            <v>20131.575000000001</v>
          </cell>
          <cell r="E995">
            <v>20131.575000000001</v>
          </cell>
          <cell r="F995">
            <v>20131.575000000001</v>
          </cell>
          <cell r="G995">
            <v>20131.575000000001</v>
          </cell>
          <cell r="H995">
            <v>20131.575000000001</v>
          </cell>
          <cell r="I995">
            <v>20131.575000000001</v>
          </cell>
          <cell r="J995">
            <v>20131.575000000001</v>
          </cell>
          <cell r="K995">
            <v>20131.575000000001</v>
          </cell>
          <cell r="L995">
            <v>20131.575000000001</v>
          </cell>
          <cell r="M995">
            <v>20131.575000000001</v>
          </cell>
          <cell r="N995">
            <v>20131.575000000001</v>
          </cell>
          <cell r="O995">
            <v>20131.575000000001</v>
          </cell>
        </row>
        <row r="996">
          <cell r="A996">
            <v>20131.575000000001</v>
          </cell>
          <cell r="B996">
            <v>20131.575000000001</v>
          </cell>
          <cell r="C996">
            <v>20131.575000000001</v>
          </cell>
          <cell r="D996">
            <v>20131.575000000001</v>
          </cell>
          <cell r="E996">
            <v>20131.575000000001</v>
          </cell>
          <cell r="F996">
            <v>20131.575000000001</v>
          </cell>
          <cell r="G996">
            <v>20131.575000000001</v>
          </cell>
          <cell r="H996">
            <v>20131.575000000001</v>
          </cell>
          <cell r="I996">
            <v>20131.575000000001</v>
          </cell>
          <cell r="J996">
            <v>20131.575000000001</v>
          </cell>
          <cell r="K996">
            <v>20131.575000000001</v>
          </cell>
          <cell r="L996">
            <v>20131.575000000001</v>
          </cell>
          <cell r="M996">
            <v>20131.575000000001</v>
          </cell>
          <cell r="N996">
            <v>20131.575000000001</v>
          </cell>
          <cell r="O996">
            <v>20131.575000000001</v>
          </cell>
        </row>
        <row r="997">
          <cell r="A997">
            <v>20131.575000000001</v>
          </cell>
          <cell r="B997">
            <v>20131.575000000001</v>
          </cell>
          <cell r="C997">
            <v>20131.575000000001</v>
          </cell>
          <cell r="D997">
            <v>20131.575000000001</v>
          </cell>
          <cell r="E997">
            <v>20131.575000000001</v>
          </cell>
          <cell r="F997">
            <v>20131.575000000001</v>
          </cell>
          <cell r="G997">
            <v>20131.575000000001</v>
          </cell>
          <cell r="H997">
            <v>20131.575000000001</v>
          </cell>
          <cell r="I997">
            <v>20131.575000000001</v>
          </cell>
          <cell r="J997">
            <v>20131.575000000001</v>
          </cell>
          <cell r="K997">
            <v>20131.575000000001</v>
          </cell>
          <cell r="L997">
            <v>20131.575000000001</v>
          </cell>
          <cell r="M997">
            <v>20131.575000000001</v>
          </cell>
          <cell r="N997">
            <v>20131.575000000001</v>
          </cell>
          <cell r="O997">
            <v>20131.575000000001</v>
          </cell>
        </row>
        <row r="998">
          <cell r="A998">
            <v>20131.575000000001</v>
          </cell>
          <cell r="B998">
            <v>20131.575000000001</v>
          </cell>
          <cell r="C998">
            <v>20131.575000000001</v>
          </cell>
          <cell r="D998">
            <v>20131.575000000001</v>
          </cell>
          <cell r="E998">
            <v>20131.575000000001</v>
          </cell>
          <cell r="F998">
            <v>20131.575000000001</v>
          </cell>
          <cell r="G998">
            <v>20131.575000000001</v>
          </cell>
          <cell r="H998">
            <v>20131.575000000001</v>
          </cell>
          <cell r="I998">
            <v>20131.575000000001</v>
          </cell>
          <cell r="J998">
            <v>20131.575000000001</v>
          </cell>
          <cell r="K998">
            <v>20131.575000000001</v>
          </cell>
          <cell r="L998">
            <v>20131.575000000001</v>
          </cell>
          <cell r="M998">
            <v>20131.575000000001</v>
          </cell>
          <cell r="N998">
            <v>20131.575000000001</v>
          </cell>
          <cell r="O998">
            <v>20131.575000000001</v>
          </cell>
        </row>
        <row r="999">
          <cell r="A999">
            <v>20131.575000000001</v>
          </cell>
          <cell r="B999">
            <v>20131.575000000001</v>
          </cell>
          <cell r="C999">
            <v>20131.575000000001</v>
          </cell>
          <cell r="D999">
            <v>20131.575000000001</v>
          </cell>
          <cell r="E999">
            <v>20131.575000000001</v>
          </cell>
          <cell r="F999">
            <v>20131.575000000001</v>
          </cell>
          <cell r="G999">
            <v>20131.575000000001</v>
          </cell>
          <cell r="H999">
            <v>20131.575000000001</v>
          </cell>
          <cell r="I999">
            <v>20131.575000000001</v>
          </cell>
          <cell r="J999">
            <v>20131.575000000001</v>
          </cell>
          <cell r="K999">
            <v>20131.575000000001</v>
          </cell>
          <cell r="L999">
            <v>20131.575000000001</v>
          </cell>
          <cell r="M999">
            <v>20131.575000000001</v>
          </cell>
          <cell r="N999">
            <v>20131.575000000001</v>
          </cell>
          <cell r="O999">
            <v>20131.575000000001</v>
          </cell>
        </row>
        <row r="1000">
          <cell r="A1000">
            <v>20131.575000000001</v>
          </cell>
          <cell r="B1000">
            <v>20131.575000000001</v>
          </cell>
          <cell r="C1000">
            <v>20131.575000000001</v>
          </cell>
          <cell r="D1000">
            <v>20131.575000000001</v>
          </cell>
          <cell r="E1000">
            <v>20131.575000000001</v>
          </cell>
          <cell r="F1000">
            <v>20131.575000000001</v>
          </cell>
          <cell r="G1000">
            <v>20131.575000000001</v>
          </cell>
          <cell r="H1000">
            <v>20131.575000000001</v>
          </cell>
          <cell r="I1000">
            <v>20131.575000000001</v>
          </cell>
          <cell r="J1000">
            <v>20131.575000000001</v>
          </cell>
          <cell r="K1000">
            <v>20131.575000000001</v>
          </cell>
          <cell r="L1000">
            <v>20131.575000000001</v>
          </cell>
          <cell r="M1000">
            <v>20131.575000000001</v>
          </cell>
          <cell r="N1000">
            <v>20131.575000000001</v>
          </cell>
          <cell r="O1000">
            <v>20131.575000000001</v>
          </cell>
        </row>
        <row r="1001">
          <cell r="A1001">
            <v>20131.575000000001</v>
          </cell>
          <cell r="B1001">
            <v>20131.575000000001</v>
          </cell>
          <cell r="C1001">
            <v>20131.575000000001</v>
          </cell>
          <cell r="D1001">
            <v>20131.575000000001</v>
          </cell>
          <cell r="E1001">
            <v>20131.575000000001</v>
          </cell>
          <cell r="F1001">
            <v>20131.575000000001</v>
          </cell>
          <cell r="G1001">
            <v>20131.575000000001</v>
          </cell>
          <cell r="H1001">
            <v>20131.575000000001</v>
          </cell>
          <cell r="I1001">
            <v>20131.575000000001</v>
          </cell>
          <cell r="J1001">
            <v>20131.575000000001</v>
          </cell>
          <cell r="K1001">
            <v>20131.575000000001</v>
          </cell>
          <cell r="L1001">
            <v>20131.575000000001</v>
          </cell>
          <cell r="M1001">
            <v>20131.575000000001</v>
          </cell>
          <cell r="N1001">
            <v>20131.575000000001</v>
          </cell>
          <cell r="O1001">
            <v>20131.575000000001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-105280.95904259056</v>
          </cell>
          <cell r="B2">
            <v>15361.856125879849</v>
          </cell>
          <cell r="C2">
            <v>16900.934779160089</v>
          </cell>
          <cell r="D2">
            <v>16588.113462748359</v>
          </cell>
          <cell r="E2">
            <v>16267.248228241415</v>
          </cell>
          <cell r="F2">
            <v>15750.87547440132</v>
          </cell>
          <cell r="G2">
            <v>15614.024129447156</v>
          </cell>
          <cell r="H2">
            <v>15412.046853976077</v>
          </cell>
          <cell r="I2">
            <v>15309.006505712736</v>
          </cell>
          <cell r="J2">
            <v>15347.463226793996</v>
          </cell>
          <cell r="K2">
            <v>15411.799767356766</v>
          </cell>
          <cell r="L2">
            <v>15618.335077087489</v>
          </cell>
          <cell r="M2">
            <v>15513.233523622035</v>
          </cell>
          <cell r="N2">
            <v>15538.150875065818</v>
          </cell>
          <cell r="O2">
            <v>15689.20647204876</v>
          </cell>
          <cell r="P2">
            <v>15674.460861339492</v>
          </cell>
          <cell r="Q2">
            <v>1207.5304878348966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</row>
        <row r="3">
          <cell r="A3">
            <v>-100029.53775781651</v>
          </cell>
          <cell r="B3">
            <v>15326.639958945925</v>
          </cell>
          <cell r="C3">
            <v>16761.168640923948</v>
          </cell>
          <cell r="D3">
            <v>16537.903997012894</v>
          </cell>
          <cell r="E3">
            <v>16024.76094255078</v>
          </cell>
          <cell r="F3">
            <v>15633.718237955592</v>
          </cell>
          <cell r="G3">
            <v>15570.327729128539</v>
          </cell>
          <cell r="H3">
            <v>15323.308319326563</v>
          </cell>
          <cell r="I3">
            <v>15287.258994793519</v>
          </cell>
          <cell r="J3">
            <v>15531.235579760538</v>
          </cell>
          <cell r="K3">
            <v>15521.386859861028</v>
          </cell>
          <cell r="L3">
            <v>15272.596121808714</v>
          </cell>
          <cell r="M3">
            <v>15279.920418156467</v>
          </cell>
          <cell r="N3">
            <v>15410.348310441252</v>
          </cell>
          <cell r="O3">
            <v>15399.872147497963</v>
          </cell>
          <cell r="P3">
            <v>15530.715741193737</v>
          </cell>
          <cell r="Q3">
            <v>1147.298786267052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-93118.636860530183</v>
          </cell>
          <cell r="B4">
            <v>15258.89411075333</v>
          </cell>
          <cell r="C4">
            <v>16463.653064350448</v>
          </cell>
          <cell r="D4">
            <v>16094.638576904581</v>
          </cell>
          <cell r="E4">
            <v>15802.85484456558</v>
          </cell>
          <cell r="F4">
            <v>15345.526556440131</v>
          </cell>
          <cell r="G4">
            <v>15287.414432518486</v>
          </cell>
          <cell r="H4">
            <v>15018.220016032588</v>
          </cell>
          <cell r="I4">
            <v>15084.685560303009</v>
          </cell>
          <cell r="J4">
            <v>15259.259231649838</v>
          </cell>
          <cell r="K4">
            <v>15000.947118226322</v>
          </cell>
          <cell r="L4">
            <v>15284.082724087239</v>
          </cell>
          <cell r="M4">
            <v>15267.808757829691</v>
          </cell>
          <cell r="N4">
            <v>15355.765747679477</v>
          </cell>
          <cell r="O4">
            <v>15127.717553939106</v>
          </cell>
          <cell r="P4">
            <v>15095.13743226037</v>
          </cell>
          <cell r="Q4">
            <v>1068.0335173355368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-102149.36990530667</v>
          </cell>
          <cell r="B5">
            <v>15373.655212361758</v>
          </cell>
          <cell r="C5">
            <v>16800.084827386861</v>
          </cell>
          <cell r="D5">
            <v>16507.866908754702</v>
          </cell>
          <cell r="E5">
            <v>16070.491713241237</v>
          </cell>
          <cell r="F5">
            <v>15858.542499353734</v>
          </cell>
          <cell r="G5">
            <v>15368.420099960063</v>
          </cell>
          <cell r="H5">
            <v>15350.3575283546</v>
          </cell>
          <cell r="I5">
            <v>15402.886737742738</v>
          </cell>
          <cell r="J5">
            <v>15257.942661288052</v>
          </cell>
          <cell r="K5">
            <v>15414.507194080232</v>
          </cell>
          <cell r="L5">
            <v>15302.030758557721</v>
          </cell>
          <cell r="M5">
            <v>15222.63740754392</v>
          </cell>
          <cell r="N5">
            <v>15422.188788268304</v>
          </cell>
          <cell r="O5">
            <v>15673.393072560593</v>
          </cell>
          <cell r="P5">
            <v>15492.587489696005</v>
          </cell>
          <cell r="Q5">
            <v>1171.6124130659052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-108573.60593172423</v>
          </cell>
          <cell r="B6">
            <v>15502.416514230361</v>
          </cell>
          <cell r="C6">
            <v>17059.889036588356</v>
          </cell>
          <cell r="D6">
            <v>16510.480700558946</v>
          </cell>
          <cell r="E6">
            <v>16320.637119270024</v>
          </cell>
          <cell r="F6">
            <v>15980.978090581419</v>
          </cell>
          <cell r="G6">
            <v>15654.991919144755</v>
          </cell>
          <cell r="H6">
            <v>15436.010385520098</v>
          </cell>
          <cell r="I6">
            <v>15353.566600887181</v>
          </cell>
          <cell r="J6">
            <v>15503.225229061045</v>
          </cell>
          <cell r="K6">
            <v>15564.31631621475</v>
          </cell>
          <cell r="L6">
            <v>15726.365330462044</v>
          </cell>
          <cell r="M6">
            <v>15585.44108952155</v>
          </cell>
          <cell r="N6">
            <v>15753.231644759077</v>
          </cell>
          <cell r="O6">
            <v>15751.173021873536</v>
          </cell>
          <cell r="P6">
            <v>15404.879610937187</v>
          </cell>
          <cell r="Q6">
            <v>1245.295830594504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-95745.470586691736</v>
          </cell>
          <cell r="B7">
            <v>15089.982857913141</v>
          </cell>
          <cell r="C7">
            <v>16650.206229863492</v>
          </cell>
          <cell r="D7">
            <v>16076.933489449981</v>
          </cell>
          <cell r="E7">
            <v>15773.2178924377</v>
          </cell>
          <cell r="F7">
            <v>15550.335032464918</v>
          </cell>
          <cell r="G7">
            <v>15466.886972863864</v>
          </cell>
          <cell r="H7">
            <v>15292.634295815882</v>
          </cell>
          <cell r="I7">
            <v>15217.588691992854</v>
          </cell>
          <cell r="J7">
            <v>15212.890811084057</v>
          </cell>
          <cell r="K7">
            <v>15286.017402698917</v>
          </cell>
          <cell r="L7">
            <v>15466.223896097437</v>
          </cell>
          <cell r="M7">
            <v>15450.477225312825</v>
          </cell>
          <cell r="N7">
            <v>15375.109714329417</v>
          </cell>
          <cell r="O7">
            <v>15221.729477369034</v>
          </cell>
          <cell r="P7">
            <v>15384.864588537117</v>
          </cell>
          <cell r="Q7">
            <v>1098.1622494411195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-101824.05125976729</v>
          </cell>
          <cell r="B8">
            <v>15228.429426597577</v>
          </cell>
          <cell r="C8">
            <v>16899.193913917286</v>
          </cell>
          <cell r="D8">
            <v>16523.468386366676</v>
          </cell>
          <cell r="E8">
            <v>15954.628486106671</v>
          </cell>
          <cell r="F8">
            <v>15957.25126683392</v>
          </cell>
          <cell r="G8">
            <v>15593.327040970265</v>
          </cell>
          <cell r="H8">
            <v>15282.349329845401</v>
          </cell>
          <cell r="I8">
            <v>15347.206657296247</v>
          </cell>
          <cell r="J8">
            <v>15211.650799777224</v>
          </cell>
          <cell r="K8">
            <v>15466.927270253505</v>
          </cell>
          <cell r="L8">
            <v>15417.897446590596</v>
          </cell>
          <cell r="M8">
            <v>15427.628753298533</v>
          </cell>
          <cell r="N8">
            <v>15724.708556778505</v>
          </cell>
          <cell r="O8">
            <v>15360.966121863661</v>
          </cell>
          <cell r="P8">
            <v>15575.368148023446</v>
          </cell>
          <cell r="Q8">
            <v>1167.8811383290267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-99850.957897329208</v>
          </cell>
          <cell r="B9">
            <v>15217.90683650728</v>
          </cell>
          <cell r="C9">
            <v>16831.105510140431</v>
          </cell>
          <cell r="D9">
            <v>16288.439732293362</v>
          </cell>
          <cell r="E9">
            <v>16025.355016314868</v>
          </cell>
          <cell r="F9">
            <v>15811.474433975422</v>
          </cell>
          <cell r="G9">
            <v>15498.380877575815</v>
          </cell>
          <cell r="H9">
            <v>15428.028096580611</v>
          </cell>
          <cell r="I9">
            <v>15178.943094347462</v>
          </cell>
          <cell r="J9">
            <v>15432.58940206626</v>
          </cell>
          <cell r="K9">
            <v>15238.428459426919</v>
          </cell>
          <cell r="L9">
            <v>15324.774549461814</v>
          </cell>
          <cell r="M9">
            <v>15574.43711800133</v>
          </cell>
          <cell r="N9">
            <v>15399.145885908998</v>
          </cell>
          <cell r="O9">
            <v>15507.516153292057</v>
          </cell>
          <cell r="P9">
            <v>15437.177748279</v>
          </cell>
          <cell r="Q9">
            <v>1145.250546699207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-105337.0222340231</v>
          </cell>
          <cell r="B10">
            <v>15527.080077417868</v>
          </cell>
          <cell r="C10">
            <v>17071.8484096223</v>
          </cell>
          <cell r="D10">
            <v>16485.245991874999</v>
          </cell>
          <cell r="E10">
            <v>16183.201471597102</v>
          </cell>
          <cell r="F10">
            <v>15830.848503016434</v>
          </cell>
          <cell r="G10">
            <v>15550.54050315604</v>
          </cell>
          <cell r="H10">
            <v>15273.21973943862</v>
          </cell>
          <cell r="I10">
            <v>15489.333307149247</v>
          </cell>
          <cell r="J10">
            <v>15712.448141465102</v>
          </cell>
          <cell r="K10">
            <v>15424.648283813163</v>
          </cell>
          <cell r="L10">
            <v>15667.71811912633</v>
          </cell>
          <cell r="M10">
            <v>15423.387396260223</v>
          </cell>
          <cell r="N10">
            <v>15483.005176298198</v>
          </cell>
          <cell r="O10">
            <v>15757.320960586236</v>
          </cell>
          <cell r="P10">
            <v>15574.004613668343</v>
          </cell>
          <cell r="Q10">
            <v>1208.1735102153514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-94063.415519606046</v>
          </cell>
          <cell r="B11">
            <v>15201.2968843688</v>
          </cell>
          <cell r="C11">
            <v>16712.386042070437</v>
          </cell>
          <cell r="D11">
            <v>16105.908677735628</v>
          </cell>
          <cell r="E11">
            <v>15806.511331245179</v>
          </cell>
          <cell r="F11">
            <v>15559.489959479979</v>
          </cell>
          <cell r="G11">
            <v>15165.80159758839</v>
          </cell>
          <cell r="H11">
            <v>15142.720289453167</v>
          </cell>
          <cell r="I11">
            <v>15033.414160822271</v>
          </cell>
          <cell r="J11">
            <v>15204.641798304059</v>
          </cell>
          <cell r="K11">
            <v>15271.237244482018</v>
          </cell>
          <cell r="L11">
            <v>15397.444510890196</v>
          </cell>
          <cell r="M11">
            <v>15204.105065306532</v>
          </cell>
          <cell r="N11">
            <v>15163.305648298097</v>
          </cell>
          <cell r="O11">
            <v>15364.037011741562</v>
          </cell>
          <cell r="P11">
            <v>15285.220986622971</v>
          </cell>
          <cell r="Q11">
            <v>1078.8697506436733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-102205.11930912973</v>
          </cell>
          <cell r="B12">
            <v>15255.999402369336</v>
          </cell>
          <cell r="C12">
            <v>16966.868323964511</v>
          </cell>
          <cell r="D12">
            <v>16489.885382683096</v>
          </cell>
          <cell r="E12">
            <v>16050.654770050696</v>
          </cell>
          <cell r="F12">
            <v>15853.786256629432</v>
          </cell>
          <cell r="G12">
            <v>15522.380630523396</v>
          </cell>
          <cell r="H12">
            <v>15446.866275035318</v>
          </cell>
          <cell r="I12">
            <v>15609.18751755152</v>
          </cell>
          <cell r="J12">
            <v>15508.900951816329</v>
          </cell>
          <cell r="K12">
            <v>15310.546837389167</v>
          </cell>
          <cell r="L12">
            <v>15476.305331124764</v>
          </cell>
          <cell r="M12">
            <v>15469.903713713797</v>
          </cell>
          <cell r="N12">
            <v>15595.623839275271</v>
          </cell>
          <cell r="O12">
            <v>15568.470876316147</v>
          </cell>
          <cell r="P12">
            <v>15491.298005139386</v>
          </cell>
          <cell r="Q12">
            <v>1172.2518364279942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-103434.05057904964</v>
          </cell>
          <cell r="B13">
            <v>15278.687452712256</v>
          </cell>
          <cell r="C13">
            <v>17101.480610202016</v>
          </cell>
          <cell r="D13">
            <v>16482.830729724345</v>
          </cell>
          <cell r="E13">
            <v>16260.104017960073</v>
          </cell>
          <cell r="F13">
            <v>15811.221224993742</v>
          </cell>
          <cell r="G13">
            <v>15507.849562611354</v>
          </cell>
          <cell r="H13">
            <v>15409.243136306046</v>
          </cell>
          <cell r="I13">
            <v>15500.302698422513</v>
          </cell>
          <cell r="J13">
            <v>15442.153406916244</v>
          </cell>
          <cell r="K13">
            <v>15256.375504463667</v>
          </cell>
          <cell r="L13">
            <v>15472.187065752527</v>
          </cell>
          <cell r="M13">
            <v>15505.34280673011</v>
          </cell>
          <cell r="N13">
            <v>15601.178305779991</v>
          </cell>
          <cell r="O13">
            <v>15514.57602677714</v>
          </cell>
          <cell r="P13">
            <v>15495.51410936144</v>
          </cell>
          <cell r="Q13">
            <v>1186.3471865214676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-90053.633123754349</v>
          </cell>
          <cell r="B14">
            <v>14897.797322782666</v>
          </cell>
          <cell r="C14">
            <v>16596.738080799594</v>
          </cell>
          <cell r="D14">
            <v>16066.557390673668</v>
          </cell>
          <cell r="E14">
            <v>15691.166264350562</v>
          </cell>
          <cell r="F14">
            <v>15558.943188360863</v>
          </cell>
          <cell r="G14">
            <v>15215.929475054276</v>
          </cell>
          <cell r="H14">
            <v>15191.201402508559</v>
          </cell>
          <cell r="I14">
            <v>15011.437819916058</v>
          </cell>
          <cell r="J14">
            <v>15003.167101997322</v>
          </cell>
          <cell r="K14">
            <v>15015.861752688095</v>
          </cell>
          <cell r="L14">
            <v>15188.852603048705</v>
          </cell>
          <cell r="M14">
            <v>14939.733695204828</v>
          </cell>
          <cell r="N14">
            <v>15059.979698646172</v>
          </cell>
          <cell r="O14">
            <v>14989.928282565281</v>
          </cell>
          <cell r="P14">
            <v>15090.521187456423</v>
          </cell>
          <cell r="Q14">
            <v>1032.8791504762128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-91703.307893827237</v>
          </cell>
          <cell r="B15">
            <v>15177.770259760597</v>
          </cell>
          <cell r="C15">
            <v>16541.985941217565</v>
          </cell>
          <cell r="D15">
            <v>16164.799228302996</v>
          </cell>
          <cell r="E15">
            <v>15861.035998242449</v>
          </cell>
          <cell r="F15">
            <v>15463.778274114622</v>
          </cell>
          <cell r="G15">
            <v>15222.017811819487</v>
          </cell>
          <cell r="H15">
            <v>14998.166658154507</v>
          </cell>
          <cell r="I15">
            <v>15007.520257760083</v>
          </cell>
          <cell r="J15">
            <v>15107.916304044378</v>
          </cell>
          <cell r="K15">
            <v>15148.667012668371</v>
          </cell>
          <cell r="L15">
            <v>15321.797153659671</v>
          </cell>
          <cell r="M15">
            <v>15053.659737277041</v>
          </cell>
          <cell r="N15">
            <v>15192.758056783925</v>
          </cell>
          <cell r="O15">
            <v>15276.781334187699</v>
          </cell>
          <cell r="P15">
            <v>15169.557125472602</v>
          </cell>
          <cell r="Q15">
            <v>1051.8002602190409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-98453.743931620265</v>
          </cell>
          <cell r="B16">
            <v>15349.01155772562</v>
          </cell>
          <cell r="C16">
            <v>16671.368398682614</v>
          </cell>
          <cell r="D16">
            <v>16308.631317938618</v>
          </cell>
          <cell r="E16">
            <v>15965.680758155482</v>
          </cell>
          <cell r="F16">
            <v>15568.201295301928</v>
          </cell>
          <cell r="G16">
            <v>15363.623583622975</v>
          </cell>
          <cell r="H16">
            <v>15118.738411513727</v>
          </cell>
          <cell r="I16">
            <v>15204.722980911291</v>
          </cell>
          <cell r="J16">
            <v>15225.728084762839</v>
          </cell>
          <cell r="K16">
            <v>15456.523128887173</v>
          </cell>
          <cell r="L16">
            <v>15532.754949320937</v>
          </cell>
          <cell r="M16">
            <v>15336.128965217691</v>
          </cell>
          <cell r="N16">
            <v>15524.698645152723</v>
          </cell>
          <cell r="O16">
            <v>15289.947379921196</v>
          </cell>
          <cell r="P16">
            <v>15250.106943582534</v>
          </cell>
          <cell r="Q16">
            <v>1129.2250613981116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-105832.99306695956</v>
          </cell>
          <cell r="B17">
            <v>15194.037423424052</v>
          </cell>
          <cell r="C17">
            <v>17135.336271127158</v>
          </cell>
          <cell r="D17">
            <v>16604.060902002639</v>
          </cell>
          <cell r="E17">
            <v>16214.666079994364</v>
          </cell>
          <cell r="F17">
            <v>16064.142998331794</v>
          </cell>
          <cell r="G17">
            <v>15431.765825566999</v>
          </cell>
          <cell r="H17">
            <v>15301.033380266326</v>
          </cell>
          <cell r="I17">
            <v>15536.668373503548</v>
          </cell>
          <cell r="J17">
            <v>15502.459470778838</v>
          </cell>
          <cell r="K17">
            <v>15459.459578550666</v>
          </cell>
          <cell r="L17">
            <v>15414.347315554802</v>
          </cell>
          <cell r="M17">
            <v>15506.820417838735</v>
          </cell>
          <cell r="N17">
            <v>15450.667953139828</v>
          </cell>
          <cell r="O17">
            <v>15458.891237173066</v>
          </cell>
          <cell r="P17">
            <v>15616.783071171416</v>
          </cell>
          <cell r="Q17">
            <v>1213.8620972807994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-99635.741060821209</v>
          </cell>
          <cell r="B18">
            <v>15239.206444436473</v>
          </cell>
          <cell r="C18">
            <v>16840.154304714182</v>
          </cell>
          <cell r="D18">
            <v>16511.563888525456</v>
          </cell>
          <cell r="E18">
            <v>16030.876654140597</v>
          </cell>
          <cell r="F18">
            <v>15709.156236051376</v>
          </cell>
          <cell r="G18">
            <v>15693.769388756511</v>
          </cell>
          <cell r="H18">
            <v>15233.37229134498</v>
          </cell>
          <cell r="I18">
            <v>15226.408708286901</v>
          </cell>
          <cell r="J18">
            <v>15346.586088752838</v>
          </cell>
          <cell r="K18">
            <v>15363.602967901705</v>
          </cell>
          <cell r="L18">
            <v>15471.682155065184</v>
          </cell>
          <cell r="M18">
            <v>15324.719747693733</v>
          </cell>
          <cell r="N18">
            <v>15293.342640193921</v>
          </cell>
          <cell r="O18">
            <v>15498.308506473926</v>
          </cell>
          <cell r="P18">
            <v>15540.468391320977</v>
          </cell>
          <cell r="Q18">
            <v>1142.7820956711948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-101274.08220609374</v>
          </cell>
          <cell r="B19">
            <v>15441.560174960632</v>
          </cell>
          <cell r="C19">
            <v>16912.998768888247</v>
          </cell>
          <cell r="D19">
            <v>16449.953461331919</v>
          </cell>
          <cell r="E19">
            <v>16041.955826622027</v>
          </cell>
          <cell r="F19">
            <v>15761.149460444212</v>
          </cell>
          <cell r="G19">
            <v>15606.944656991151</v>
          </cell>
          <cell r="H19">
            <v>15315.983788655678</v>
          </cell>
          <cell r="I19">
            <v>15285.357958138567</v>
          </cell>
          <cell r="J19">
            <v>15289.831395706953</v>
          </cell>
          <cell r="K19">
            <v>15396.656885639717</v>
          </cell>
          <cell r="L19">
            <v>15134.704089864543</v>
          </cell>
          <cell r="M19">
            <v>15359.277901620491</v>
          </cell>
          <cell r="N19">
            <v>15510.49459344253</v>
          </cell>
          <cell r="O19">
            <v>15388.940547983399</v>
          </cell>
          <cell r="P19">
            <v>15413.932707858074</v>
          </cell>
          <cell r="Q19">
            <v>1161.5732132710127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-106833.48646554793</v>
          </cell>
          <cell r="B20">
            <v>15575.295213553925</v>
          </cell>
          <cell r="C20">
            <v>17012.389465544769</v>
          </cell>
          <cell r="D20">
            <v>16757.141419010219</v>
          </cell>
          <cell r="E20">
            <v>16286.77898934346</v>
          </cell>
          <cell r="F20">
            <v>15840.893982533071</v>
          </cell>
          <cell r="G20">
            <v>15550.898680895818</v>
          </cell>
          <cell r="H20">
            <v>15629.905608236619</v>
          </cell>
          <cell r="I20">
            <v>15579.282230565299</v>
          </cell>
          <cell r="J20">
            <v>15605.692528356858</v>
          </cell>
          <cell r="K20">
            <v>15558.283154737601</v>
          </cell>
          <cell r="L20">
            <v>15395.627792280182</v>
          </cell>
          <cell r="M20">
            <v>15447.781163429432</v>
          </cell>
          <cell r="N20">
            <v>15442.696046075285</v>
          </cell>
          <cell r="O20">
            <v>15473.598613081067</v>
          </cell>
          <cell r="P20">
            <v>15489.316239163556</v>
          </cell>
          <cell r="Q20">
            <v>1225.3373563652485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-98406.514954104336</v>
          </cell>
          <cell r="B21">
            <v>15149.664875813636</v>
          </cell>
          <cell r="C21">
            <v>16649.635527527804</v>
          </cell>
          <cell r="D21">
            <v>16301.138567742688</v>
          </cell>
          <cell r="E21">
            <v>16066.389139606857</v>
          </cell>
          <cell r="F21">
            <v>15597.684406874778</v>
          </cell>
          <cell r="G21">
            <v>15330.018427518868</v>
          </cell>
          <cell r="H21">
            <v>15293.550420384752</v>
          </cell>
          <cell r="I21">
            <v>15336.974385949134</v>
          </cell>
          <cell r="J21">
            <v>15766.721278962834</v>
          </cell>
          <cell r="K21">
            <v>15186.13197342198</v>
          </cell>
          <cell r="L21">
            <v>15216.085916397771</v>
          </cell>
          <cell r="M21">
            <v>15374.939644769029</v>
          </cell>
          <cell r="N21">
            <v>15376.032819484251</v>
          </cell>
          <cell r="O21">
            <v>15079.986586635776</v>
          </cell>
          <cell r="P21">
            <v>15495.516057834231</v>
          </cell>
          <cell r="Q21">
            <v>1128.683363917595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-107141.67170281599</v>
          </cell>
          <cell r="B22">
            <v>15501.324819820948</v>
          </cell>
          <cell r="C22">
            <v>17005.939701647021</v>
          </cell>
          <cell r="D22">
            <v>16700.650038215437</v>
          </cell>
          <cell r="E22">
            <v>16358.890750751842</v>
          </cell>
          <cell r="F22">
            <v>15818.772052811972</v>
          </cell>
          <cell r="G22">
            <v>15720.32422321042</v>
          </cell>
          <cell r="H22">
            <v>15596.927945297182</v>
          </cell>
          <cell r="I22">
            <v>15520.341237785986</v>
          </cell>
          <cell r="J22">
            <v>15476.719803723663</v>
          </cell>
          <cell r="K22">
            <v>15527.660659823612</v>
          </cell>
          <cell r="L22">
            <v>15525.328456937952</v>
          </cell>
          <cell r="M22">
            <v>15772.424879548827</v>
          </cell>
          <cell r="N22">
            <v>15578.311920653237</v>
          </cell>
          <cell r="O22">
            <v>15483.272817923786</v>
          </cell>
          <cell r="P22">
            <v>15710.12022009485</v>
          </cell>
          <cell r="Q22">
            <v>1228.8721177626182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-92308.219833312658</v>
          </cell>
          <cell r="B23">
            <v>15058.772981465878</v>
          </cell>
          <cell r="C23">
            <v>16447.971402713643</v>
          </cell>
          <cell r="D23">
            <v>16129.682183582547</v>
          </cell>
          <cell r="E23">
            <v>15715.616745644127</v>
          </cell>
          <cell r="F23">
            <v>15419.492903855553</v>
          </cell>
          <cell r="G23">
            <v>15259.679714712454</v>
          </cell>
          <cell r="H23">
            <v>15323.207660543994</v>
          </cell>
          <cell r="I23">
            <v>14990.106471660189</v>
          </cell>
          <cell r="J23">
            <v>15112.933609892651</v>
          </cell>
          <cell r="K23">
            <v>15102.503737900253</v>
          </cell>
          <cell r="L23">
            <v>15240.940762483224</v>
          </cell>
          <cell r="M23">
            <v>15020.835103122245</v>
          </cell>
          <cell r="N23">
            <v>15141.065813487952</v>
          </cell>
          <cell r="O23">
            <v>15091.078224433812</v>
          </cell>
          <cell r="P23">
            <v>14962.222941421584</v>
          </cell>
          <cell r="Q23">
            <v>1058.7383582001628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-95508.688356293686</v>
          </cell>
          <cell r="B24">
            <v>15172.922715240908</v>
          </cell>
          <cell r="C24">
            <v>16544.450112169456</v>
          </cell>
          <cell r="D24">
            <v>16224.423447300789</v>
          </cell>
          <cell r="E24">
            <v>15937.569179096732</v>
          </cell>
          <cell r="F24">
            <v>15524.644660414542</v>
          </cell>
          <cell r="G24">
            <v>15519.60442154088</v>
          </cell>
          <cell r="H24">
            <v>15178.209122105513</v>
          </cell>
          <cell r="I24">
            <v>15275.248862658416</v>
          </cell>
          <cell r="J24">
            <v>15176.660183434764</v>
          </cell>
          <cell r="K24">
            <v>15333.017401904483</v>
          </cell>
          <cell r="L24">
            <v>15415.942179085976</v>
          </cell>
          <cell r="M24">
            <v>15216.822168677016</v>
          </cell>
          <cell r="N24">
            <v>15375.604974961767</v>
          </cell>
          <cell r="O24">
            <v>15363.304611463862</v>
          </cell>
          <cell r="P24">
            <v>15458.092360770357</v>
          </cell>
          <cell r="Q24">
            <v>1095.4464519713461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-93478.59593097055</v>
          </cell>
          <cell r="B25">
            <v>15293.123791159021</v>
          </cell>
          <cell r="C25">
            <v>16711.219188799769</v>
          </cell>
          <cell r="D25">
            <v>16057.543992455394</v>
          </cell>
          <cell r="E25">
            <v>15814.221658988605</v>
          </cell>
          <cell r="F25">
            <v>15427.693328143421</v>
          </cell>
          <cell r="G25">
            <v>15159.506663553613</v>
          </cell>
          <cell r="H25">
            <v>15017.672454732889</v>
          </cell>
          <cell r="I25">
            <v>14880.083282266811</v>
          </cell>
          <cell r="J25">
            <v>15441.848399034099</v>
          </cell>
          <cell r="K25">
            <v>15107.102821026303</v>
          </cell>
          <cell r="L25">
            <v>15384.236679614463</v>
          </cell>
          <cell r="M25">
            <v>15032.076519035116</v>
          </cell>
          <cell r="N25">
            <v>15352.534037554795</v>
          </cell>
          <cell r="O25">
            <v>15155.212229202803</v>
          </cell>
          <cell r="P25">
            <v>15201.965656321609</v>
          </cell>
          <cell r="Q25">
            <v>1072.1621038898597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-107712.59907506061</v>
          </cell>
          <cell r="B26">
            <v>15238.71833793561</v>
          </cell>
          <cell r="C26">
            <v>17063.54386682079</v>
          </cell>
          <cell r="D26">
            <v>16695.158614217085</v>
          </cell>
          <cell r="E26">
            <v>16171.117571704184</v>
          </cell>
          <cell r="F26">
            <v>15860.848037152937</v>
          </cell>
          <cell r="G26">
            <v>15673.134304999863</v>
          </cell>
          <cell r="H26">
            <v>15589.234623187083</v>
          </cell>
          <cell r="I26">
            <v>15604.272367981081</v>
          </cell>
          <cell r="J26">
            <v>15377.412772789365</v>
          </cell>
          <cell r="K26">
            <v>15396.057232259325</v>
          </cell>
          <cell r="L26">
            <v>15584.875410279754</v>
          </cell>
          <cell r="M26">
            <v>15454.93073508154</v>
          </cell>
          <cell r="N26">
            <v>15566.638868725029</v>
          </cell>
          <cell r="O26">
            <v>15692.540841390655</v>
          </cell>
          <cell r="P26">
            <v>15465.037563361693</v>
          </cell>
          <cell r="Q26">
            <v>1235.420426351315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-108982.72182366937</v>
          </cell>
          <cell r="B27">
            <v>15407.78661042748</v>
          </cell>
          <cell r="C27">
            <v>17001.847949264236</v>
          </cell>
          <cell r="D27">
            <v>16394.678502867089</v>
          </cell>
          <cell r="E27">
            <v>16141.331199516964</v>
          </cell>
          <cell r="F27">
            <v>16066.438475308179</v>
          </cell>
          <cell r="G27">
            <v>15714.058060376963</v>
          </cell>
          <cell r="H27">
            <v>15595.834556417769</v>
          </cell>
          <cell r="I27">
            <v>15501.002426421532</v>
          </cell>
          <cell r="J27">
            <v>15602.443514145012</v>
          </cell>
          <cell r="K27">
            <v>15642.502787177884</v>
          </cell>
          <cell r="L27">
            <v>15517.23461819228</v>
          </cell>
          <cell r="M27">
            <v>15428.039563351573</v>
          </cell>
          <cell r="N27">
            <v>15450.302029444822</v>
          </cell>
          <cell r="O27">
            <v>15489.184665528683</v>
          </cell>
          <cell r="P27">
            <v>15647.572036408475</v>
          </cell>
          <cell r="Q27">
            <v>1249.9882262287581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-91571.280310084709</v>
          </cell>
          <cell r="B28">
            <v>15129.874177945065</v>
          </cell>
          <cell r="C28">
            <v>16625.41580723874</v>
          </cell>
          <cell r="D28">
            <v>16034.407879502713</v>
          </cell>
          <cell r="E28">
            <v>15897.654518788524</v>
          </cell>
          <cell r="F28">
            <v>15600.973150669888</v>
          </cell>
          <cell r="G28">
            <v>15436.382512377157</v>
          </cell>
          <cell r="H28">
            <v>15200.785618787144</v>
          </cell>
          <cell r="I28">
            <v>15073.930107552293</v>
          </cell>
          <cell r="J28">
            <v>15155.627661149345</v>
          </cell>
          <cell r="K28">
            <v>15272.701847724409</v>
          </cell>
          <cell r="L28">
            <v>15177.497131531847</v>
          </cell>
          <cell r="M28">
            <v>15077.01552770162</v>
          </cell>
          <cell r="N28">
            <v>15144.90283834058</v>
          </cell>
          <cell r="O28">
            <v>15342.960649174902</v>
          </cell>
          <cell r="P28">
            <v>15202.898276982811</v>
          </cell>
          <cell r="Q28">
            <v>1050.2859566445475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-104453.86001304437</v>
          </cell>
          <cell r="B29">
            <v>15345.601253229055</v>
          </cell>
          <cell r="C29">
            <v>16908.223987349738</v>
          </cell>
          <cell r="D29">
            <v>16613.770916617646</v>
          </cell>
          <cell r="E29">
            <v>16281.364168771883</v>
          </cell>
          <cell r="F29">
            <v>15824.304216998951</v>
          </cell>
          <cell r="G29">
            <v>15481.19369656263</v>
          </cell>
          <cell r="H29">
            <v>15416.002096107184</v>
          </cell>
          <cell r="I29">
            <v>15249.735288739956</v>
          </cell>
          <cell r="J29">
            <v>15405.228671790439</v>
          </cell>
          <cell r="K29">
            <v>15385.208485970943</v>
          </cell>
          <cell r="L29">
            <v>15386.766292224367</v>
          </cell>
          <cell r="M29">
            <v>15619.602405372219</v>
          </cell>
          <cell r="N29">
            <v>15609.05256630815</v>
          </cell>
          <cell r="O29">
            <v>15374.742984571931</v>
          </cell>
          <cell r="P29">
            <v>15377.078774251604</v>
          </cell>
          <cell r="Q29">
            <v>1198.0439928056137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-105175.26628897304</v>
          </cell>
          <cell r="B30">
            <v>15451.237470838745</v>
          </cell>
          <cell r="C30">
            <v>17041.809334348007</v>
          </cell>
          <cell r="D30">
            <v>16544.416009046297</v>
          </cell>
          <cell r="E30">
            <v>16157.306408304556</v>
          </cell>
          <cell r="F30">
            <v>15993.446595320616</v>
          </cell>
          <cell r="G30">
            <v>15644.160489760739</v>
          </cell>
          <cell r="H30">
            <v>15558.42475495418</v>
          </cell>
          <cell r="I30">
            <v>15529.171645453163</v>
          </cell>
          <cell r="J30">
            <v>15555.841320608324</v>
          </cell>
          <cell r="K30">
            <v>15779.429752689583</v>
          </cell>
          <cell r="L30">
            <v>15539.733133115595</v>
          </cell>
          <cell r="M30">
            <v>15389.251501210621</v>
          </cell>
          <cell r="N30">
            <v>15695.779309590156</v>
          </cell>
          <cell r="O30">
            <v>15637.092527398485</v>
          </cell>
          <cell r="P30">
            <v>15620.613830098175</v>
          </cell>
          <cell r="Q30">
            <v>1206.3182342280049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-108857.54031603111</v>
          </cell>
          <cell r="B31">
            <v>15436.346386570582</v>
          </cell>
          <cell r="C31">
            <v>17064.352014475393</v>
          </cell>
          <cell r="D31">
            <v>16656.731859348765</v>
          </cell>
          <cell r="E31">
            <v>16539.834567803689</v>
          </cell>
          <cell r="F31">
            <v>15838.587402322635</v>
          </cell>
          <cell r="G31">
            <v>15792.75628042583</v>
          </cell>
          <cell r="H31">
            <v>15647.259071275284</v>
          </cell>
          <cell r="I31">
            <v>15515.181267435513</v>
          </cell>
          <cell r="J31">
            <v>15782.143764856683</v>
          </cell>
          <cell r="K31">
            <v>15671.731135816466</v>
          </cell>
          <cell r="L31">
            <v>15759.461043067404</v>
          </cell>
          <cell r="M31">
            <v>15547.184818989179</v>
          </cell>
          <cell r="N31">
            <v>15718.756076486698</v>
          </cell>
          <cell r="O31">
            <v>15676.952863428443</v>
          </cell>
          <cell r="P31">
            <v>15513.3587655929</v>
          </cell>
          <cell r="Q31">
            <v>1248.5524444087503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-101724.84559282886</v>
          </cell>
          <cell r="B32">
            <v>15266.448678992652</v>
          </cell>
          <cell r="C32">
            <v>16920.197631961822</v>
          </cell>
          <cell r="D32">
            <v>16476.928149761319</v>
          </cell>
          <cell r="E32">
            <v>16091.581058919095</v>
          </cell>
          <cell r="F32">
            <v>15643.988193387846</v>
          </cell>
          <cell r="G32">
            <v>15501.471716097023</v>
          </cell>
          <cell r="H32">
            <v>15364.279425263891</v>
          </cell>
          <cell r="I32">
            <v>15587.601086627263</v>
          </cell>
          <cell r="J32">
            <v>15451.281863908076</v>
          </cell>
          <cell r="K32">
            <v>15263.078146060983</v>
          </cell>
          <cell r="L32">
            <v>15370.025816158704</v>
          </cell>
          <cell r="M32">
            <v>15317.747657551845</v>
          </cell>
          <cell r="N32">
            <v>15587.067706290454</v>
          </cell>
          <cell r="O32">
            <v>15456.373328002588</v>
          </cell>
          <cell r="P32">
            <v>15457.688825458608</v>
          </cell>
          <cell r="Q32">
            <v>1166.7432890115097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-96743.474722310653</v>
          </cell>
          <cell r="B33">
            <v>15139.45813171062</v>
          </cell>
          <cell r="C33">
            <v>16799.897432346115</v>
          </cell>
          <cell r="D33">
            <v>16159.335764429681</v>
          </cell>
          <cell r="E33">
            <v>15880.975606039512</v>
          </cell>
          <cell r="F33">
            <v>15651.310718522507</v>
          </cell>
          <cell r="G33">
            <v>15278.117584206022</v>
          </cell>
          <cell r="H33">
            <v>15061.442980206128</v>
          </cell>
          <cell r="I33">
            <v>15298.769390440173</v>
          </cell>
          <cell r="J33">
            <v>15279.001845119537</v>
          </cell>
          <cell r="K33">
            <v>15266.167144271612</v>
          </cell>
          <cell r="L33">
            <v>15502.496958157048</v>
          </cell>
          <cell r="M33">
            <v>15008.742394640329</v>
          </cell>
          <cell r="N33">
            <v>15256.130796483954</v>
          </cell>
          <cell r="O33">
            <v>15301.615107252303</v>
          </cell>
          <cell r="P33">
            <v>15167.893506336055</v>
          </cell>
          <cell r="Q33">
            <v>1109.6089576750142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-103952.35441118122</v>
          </cell>
          <cell r="B34">
            <v>15307.982132127167</v>
          </cell>
          <cell r="C34">
            <v>16991.621012365067</v>
          </cell>
          <cell r="D34">
            <v>16684.970810544834</v>
          </cell>
          <cell r="E34">
            <v>16167.466782347792</v>
          </cell>
          <cell r="F34">
            <v>15887.00992761688</v>
          </cell>
          <cell r="G34">
            <v>15478.258391458632</v>
          </cell>
          <cell r="H34">
            <v>15364.339208304889</v>
          </cell>
          <cell r="I34">
            <v>15327.34885326003</v>
          </cell>
          <cell r="J34">
            <v>15421.511753810475</v>
          </cell>
          <cell r="K34">
            <v>15398.173230622029</v>
          </cell>
          <cell r="L34">
            <v>15365.266724725325</v>
          </cell>
          <cell r="M34">
            <v>15453.933133038438</v>
          </cell>
          <cell r="N34">
            <v>15589.579594752089</v>
          </cell>
          <cell r="O34">
            <v>15472.670079538131</v>
          </cell>
          <cell r="P34">
            <v>15703.210783952698</v>
          </cell>
          <cell r="Q34">
            <v>1192.2919241544839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-102464.13433038822</v>
          </cell>
          <cell r="B35">
            <v>15209.23089488394</v>
          </cell>
          <cell r="C35">
            <v>16939.185901312416</v>
          </cell>
          <cell r="D35">
            <v>16591.964137670377</v>
          </cell>
          <cell r="E35">
            <v>16126.491599364825</v>
          </cell>
          <cell r="F35">
            <v>15892.032886439261</v>
          </cell>
          <cell r="G35">
            <v>15279.59007407396</v>
          </cell>
          <cell r="H35">
            <v>15320.448421079309</v>
          </cell>
          <cell r="I35">
            <v>15326.806223487351</v>
          </cell>
          <cell r="J35">
            <v>15380.731389175031</v>
          </cell>
          <cell r="K35">
            <v>15396.724538608687</v>
          </cell>
          <cell r="L35">
            <v>15401.999560027009</v>
          </cell>
          <cell r="M35">
            <v>15570.736031605089</v>
          </cell>
          <cell r="N35">
            <v>15527.271848826073</v>
          </cell>
          <cell r="O35">
            <v>15361.786034146273</v>
          </cell>
          <cell r="P35">
            <v>15588.483686095196</v>
          </cell>
          <cell r="Q35">
            <v>1175.2226351158206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-93242.653779053435</v>
          </cell>
          <cell r="B36">
            <v>15063.663862972015</v>
          </cell>
          <cell r="C36">
            <v>16519.565706068359</v>
          </cell>
          <cell r="D36">
            <v>16270.269560401306</v>
          </cell>
          <cell r="E36">
            <v>15880.893961718029</v>
          </cell>
          <cell r="F36">
            <v>15522.342173724846</v>
          </cell>
          <cell r="G36">
            <v>15315.244495112363</v>
          </cell>
          <cell r="H36">
            <v>15198.673134794328</v>
          </cell>
          <cell r="I36">
            <v>15236.750470344505</v>
          </cell>
          <cell r="J36">
            <v>15272.756415407461</v>
          </cell>
          <cell r="K36">
            <v>15285.086716288057</v>
          </cell>
          <cell r="L36">
            <v>15184.798359102693</v>
          </cell>
          <cell r="M36">
            <v>15367.152742300845</v>
          </cell>
          <cell r="N36">
            <v>15275.809318445979</v>
          </cell>
          <cell r="O36">
            <v>15103.24830578951</v>
          </cell>
          <cell r="P36">
            <v>15218.846920624885</v>
          </cell>
          <cell r="Q36">
            <v>1069.4559417842311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-96390.608524508119</v>
          </cell>
          <cell r="B37">
            <v>15152.051350701015</v>
          </cell>
          <cell r="C37">
            <v>16676.899205520218</v>
          </cell>
          <cell r="D37">
            <v>16084.349946802322</v>
          </cell>
          <cell r="E37">
            <v>15852.84389707437</v>
          </cell>
          <cell r="F37">
            <v>15669.077208969466</v>
          </cell>
          <cell r="G37">
            <v>15415.241383172252</v>
          </cell>
          <cell r="H37">
            <v>15364.567602099505</v>
          </cell>
          <cell r="I37">
            <v>15342.125612634421</v>
          </cell>
          <cell r="J37">
            <v>15361.828298156906</v>
          </cell>
          <cell r="K37">
            <v>15141.950605028695</v>
          </cell>
          <cell r="L37">
            <v>15263.177751986022</v>
          </cell>
          <cell r="M37">
            <v>15352.80549160814</v>
          </cell>
          <cell r="N37">
            <v>15185.898097623349</v>
          </cell>
          <cell r="O37">
            <v>15242.917476231369</v>
          </cell>
          <cell r="P37">
            <v>15314.533684813989</v>
          </cell>
          <cell r="Q37">
            <v>1105.5617235326984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-92891.607833230693</v>
          </cell>
          <cell r="B38">
            <v>15052.083219577507</v>
          </cell>
          <cell r="C38">
            <v>16355.871201099577</v>
          </cell>
          <cell r="D38">
            <v>16220.412946825954</v>
          </cell>
          <cell r="E38">
            <v>15673.468440537461</v>
          </cell>
          <cell r="F38">
            <v>15415.962763187126</v>
          </cell>
          <cell r="G38">
            <v>15167.188722199033</v>
          </cell>
          <cell r="H38">
            <v>15226.622449741835</v>
          </cell>
          <cell r="I38">
            <v>15359.947542723614</v>
          </cell>
          <cell r="J38">
            <v>15479.709366342751</v>
          </cell>
          <cell r="K38">
            <v>15173.441307753012</v>
          </cell>
          <cell r="L38">
            <v>15130.222144280604</v>
          </cell>
          <cell r="M38">
            <v>15219.331695608849</v>
          </cell>
          <cell r="N38">
            <v>15101.209868550812</v>
          </cell>
          <cell r="O38">
            <v>15171.332405546702</v>
          </cell>
          <cell r="P38">
            <v>15354.013025087894</v>
          </cell>
          <cell r="Q38">
            <v>1065.4295852040227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-90532.524877792472</v>
          </cell>
          <cell r="B39">
            <v>15062.750773830525</v>
          </cell>
          <cell r="C39">
            <v>16645.654848855829</v>
          </cell>
          <cell r="D39">
            <v>16027.756834362634</v>
          </cell>
          <cell r="E39">
            <v>15845.389302207384</v>
          </cell>
          <cell r="F39">
            <v>15551.83770448378</v>
          </cell>
          <cell r="G39">
            <v>15062.679259959614</v>
          </cell>
          <cell r="H39">
            <v>15143.760798983305</v>
          </cell>
          <cell r="I39">
            <v>15158.579688884452</v>
          </cell>
          <cell r="J39">
            <v>15051.599596734744</v>
          </cell>
          <cell r="K39">
            <v>15038.578392969819</v>
          </cell>
          <cell r="L39">
            <v>15266.983579635053</v>
          </cell>
          <cell r="M39">
            <v>15108.06678244696</v>
          </cell>
          <cell r="N39">
            <v>15096.469566890322</v>
          </cell>
          <cell r="O39">
            <v>15266.735702583854</v>
          </cell>
          <cell r="P39">
            <v>15395.969439695918</v>
          </cell>
          <cell r="Q39">
            <v>1038.3718473383285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-105661.65712905194</v>
          </cell>
          <cell r="B40">
            <v>15418.083958638857</v>
          </cell>
          <cell r="C40">
            <v>16932.984046965255</v>
          </cell>
          <cell r="D40">
            <v>16650.430814500462</v>
          </cell>
          <cell r="E40">
            <v>16261.712867170569</v>
          </cell>
          <cell r="F40">
            <v>16028.933660351926</v>
          </cell>
          <cell r="G40">
            <v>15654.605899067748</v>
          </cell>
          <cell r="H40">
            <v>15365.941877218189</v>
          </cell>
          <cell r="I40">
            <v>15455.322214939812</v>
          </cell>
          <cell r="J40">
            <v>15498.006203978435</v>
          </cell>
          <cell r="K40">
            <v>15551.971299970477</v>
          </cell>
          <cell r="L40">
            <v>15499.196845145107</v>
          </cell>
          <cell r="M40">
            <v>15657.532324770687</v>
          </cell>
          <cell r="N40">
            <v>15608.528541826137</v>
          </cell>
          <cell r="O40">
            <v>15520.364230640816</v>
          </cell>
          <cell r="P40">
            <v>15530.31408213589</v>
          </cell>
          <cell r="Q40">
            <v>1211.8969426073738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-101397.54724133645</v>
          </cell>
          <cell r="B41">
            <v>15261.855579206949</v>
          </cell>
          <cell r="C41">
            <v>16933.987120654405</v>
          </cell>
          <cell r="D41">
            <v>16400.185993752653</v>
          </cell>
          <cell r="E41">
            <v>16001.777334521132</v>
          </cell>
          <cell r="F41">
            <v>15651.143118115888</v>
          </cell>
          <cell r="G41">
            <v>15644.85675726714</v>
          </cell>
          <cell r="H41">
            <v>15384.253841779377</v>
          </cell>
          <cell r="I41">
            <v>15505.770920793137</v>
          </cell>
          <cell r="J41">
            <v>15365.38637479972</v>
          </cell>
          <cell r="K41">
            <v>15362.506617911291</v>
          </cell>
          <cell r="L41">
            <v>15421.074622642243</v>
          </cell>
          <cell r="M41">
            <v>15695.14692691703</v>
          </cell>
          <cell r="N41">
            <v>15410.948972479559</v>
          </cell>
          <cell r="O41">
            <v>15564.806324279245</v>
          </cell>
          <cell r="P41">
            <v>15540.52284079608</v>
          </cell>
          <cell r="Q41">
            <v>1162.9893078392324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-90376.572936781013</v>
          </cell>
          <cell r="B42">
            <v>15007.674899411948</v>
          </cell>
          <cell r="C42">
            <v>16437.365145728141</v>
          </cell>
          <cell r="D42">
            <v>16274.753512254709</v>
          </cell>
          <cell r="E42">
            <v>15837.175948475586</v>
          </cell>
          <cell r="F42">
            <v>15360.41451849331</v>
          </cell>
          <cell r="G42">
            <v>15176.027146346925</v>
          </cell>
          <cell r="H42">
            <v>15010.519994673195</v>
          </cell>
          <cell r="I42">
            <v>15120.083288642563</v>
          </cell>
          <cell r="J42">
            <v>15195.865652214132</v>
          </cell>
          <cell r="K42">
            <v>15130.472213466373</v>
          </cell>
          <cell r="L42">
            <v>15302.822611412234</v>
          </cell>
          <cell r="M42">
            <v>15017.469852466775</v>
          </cell>
          <cell r="N42">
            <v>14967.94198279189</v>
          </cell>
          <cell r="O42">
            <v>15026.994381154702</v>
          </cell>
          <cell r="P42">
            <v>15147.583020768514</v>
          </cell>
          <cell r="Q42">
            <v>1036.5831409557034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-99735.767196833986</v>
          </cell>
          <cell r="B43">
            <v>15167.744220908604</v>
          </cell>
          <cell r="C43">
            <v>17132.422922627007</v>
          </cell>
          <cell r="D43">
            <v>16264.799926024594</v>
          </cell>
          <cell r="E43">
            <v>16140.841163610465</v>
          </cell>
          <cell r="F43">
            <v>15614.788044406894</v>
          </cell>
          <cell r="G43">
            <v>15522.976706479538</v>
          </cell>
          <cell r="H43">
            <v>15379.093848614546</v>
          </cell>
          <cell r="I43">
            <v>15393.687499091848</v>
          </cell>
          <cell r="J43">
            <v>15291.870784640323</v>
          </cell>
          <cell r="K43">
            <v>15275.651826543541</v>
          </cell>
          <cell r="L43">
            <v>15386.369257558643</v>
          </cell>
          <cell r="M43">
            <v>15070.813309714389</v>
          </cell>
          <cell r="N43">
            <v>15260.944750581488</v>
          </cell>
          <cell r="O43">
            <v>15318.726130886233</v>
          </cell>
          <cell r="P43">
            <v>15294.355591753083</v>
          </cell>
          <cell r="Q43">
            <v>1143.9293554408071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-92782.993009026628</v>
          </cell>
          <cell r="B44">
            <v>15023.16484856707</v>
          </cell>
          <cell r="C44">
            <v>16440.558886160186</v>
          </cell>
          <cell r="D44">
            <v>16055.062390338067</v>
          </cell>
          <cell r="E44">
            <v>15735.019320592064</v>
          </cell>
          <cell r="F44">
            <v>15622.247877236696</v>
          </cell>
          <cell r="G44">
            <v>15233.354837282446</v>
          </cell>
          <cell r="H44">
            <v>15114.520564636987</v>
          </cell>
          <cell r="I44">
            <v>14892.417386442929</v>
          </cell>
          <cell r="J44">
            <v>15213.061548431371</v>
          </cell>
          <cell r="K44">
            <v>15172.278642396514</v>
          </cell>
          <cell r="L44">
            <v>15101.073424681406</v>
          </cell>
          <cell r="M44">
            <v>15178.520560549812</v>
          </cell>
          <cell r="N44">
            <v>15108.028509158754</v>
          </cell>
          <cell r="O44">
            <v>15236.865714992306</v>
          </cell>
          <cell r="P44">
            <v>15091.725002698498</v>
          </cell>
          <cell r="Q44">
            <v>1064.1838166163316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-97415.774925582009</v>
          </cell>
          <cell r="B45">
            <v>15052.95939917161</v>
          </cell>
          <cell r="C45">
            <v>16766.69926128252</v>
          </cell>
          <cell r="D45">
            <v>16287.783640564441</v>
          </cell>
          <cell r="E45">
            <v>15991.153836916306</v>
          </cell>
          <cell r="F45">
            <v>15673.336833511548</v>
          </cell>
          <cell r="G45">
            <v>15624.363982662882</v>
          </cell>
          <cell r="H45">
            <v>15298.736860863164</v>
          </cell>
          <cell r="I45">
            <v>15313.884635959022</v>
          </cell>
          <cell r="J45">
            <v>15430.659605781073</v>
          </cell>
          <cell r="K45">
            <v>15167.024757127016</v>
          </cell>
          <cell r="L45">
            <v>15333.687968536</v>
          </cell>
          <cell r="M45">
            <v>15007.799761511495</v>
          </cell>
          <cell r="N45">
            <v>15339.315917906844</v>
          </cell>
          <cell r="O45">
            <v>15432.566086176183</v>
          </cell>
          <cell r="P45">
            <v>15205.349435722434</v>
          </cell>
          <cell r="Q45">
            <v>1117.3199720864554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-95767.114325448463</v>
          </cell>
          <cell r="B46">
            <v>15079.054839556709</v>
          </cell>
          <cell r="C46">
            <v>16765.34173060023</v>
          </cell>
          <cell r="D46">
            <v>16206.950270288871</v>
          </cell>
          <cell r="E46">
            <v>15894.996641904308</v>
          </cell>
          <cell r="F46">
            <v>15782.644437273113</v>
          </cell>
          <cell r="G46">
            <v>15580.13874507081</v>
          </cell>
          <cell r="H46">
            <v>14989.137635097621</v>
          </cell>
          <cell r="I46">
            <v>15122.724126820533</v>
          </cell>
          <cell r="J46">
            <v>15180.419983083999</v>
          </cell>
          <cell r="K46">
            <v>15111.789516372623</v>
          </cell>
          <cell r="L46">
            <v>15129.625062381141</v>
          </cell>
          <cell r="M46">
            <v>15186.291186376366</v>
          </cell>
          <cell r="N46">
            <v>15142.954571214352</v>
          </cell>
          <cell r="O46">
            <v>15269.881832357351</v>
          </cell>
          <cell r="P46">
            <v>15296.509527267699</v>
          </cell>
          <cell r="Q46">
            <v>1098.4104944671635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-96659.249306274229</v>
          </cell>
          <cell r="B47">
            <v>15118.84420730501</v>
          </cell>
          <cell r="C47">
            <v>16741.82344716349</v>
          </cell>
          <cell r="D47">
            <v>16480.930153877049</v>
          </cell>
          <cell r="E47">
            <v>15933.269441077602</v>
          </cell>
          <cell r="F47">
            <v>15614.070742201959</v>
          </cell>
          <cell r="G47">
            <v>15686.949848460914</v>
          </cell>
          <cell r="H47">
            <v>15180.31183190881</v>
          </cell>
          <cell r="I47">
            <v>15165.909033799067</v>
          </cell>
          <cell r="J47">
            <v>15253.25768616658</v>
          </cell>
          <cell r="K47">
            <v>15414.849731605565</v>
          </cell>
          <cell r="L47">
            <v>15251.359566464322</v>
          </cell>
          <cell r="M47">
            <v>15103.657425249472</v>
          </cell>
          <cell r="N47">
            <v>15258.777300827514</v>
          </cell>
          <cell r="O47">
            <v>15297.204785141648</v>
          </cell>
          <cell r="P47">
            <v>15508.736926842925</v>
          </cell>
          <cell r="Q47">
            <v>1108.6429258432427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-96623.853325556891</v>
          </cell>
          <cell r="B48">
            <v>15286.492658393094</v>
          </cell>
          <cell r="C48">
            <v>16870.058208007296</v>
          </cell>
          <cell r="D48">
            <v>16184.839948200583</v>
          </cell>
          <cell r="E48">
            <v>15912.704736508404</v>
          </cell>
          <cell r="F48">
            <v>15517.409853776875</v>
          </cell>
          <cell r="G48">
            <v>15418.597028225107</v>
          </cell>
          <cell r="H48">
            <v>15045.008333986414</v>
          </cell>
          <cell r="I48">
            <v>15118.894501340284</v>
          </cell>
          <cell r="J48">
            <v>15174.957446195443</v>
          </cell>
          <cell r="K48">
            <v>15072.219999968358</v>
          </cell>
          <cell r="L48">
            <v>15309.45570167301</v>
          </cell>
          <cell r="M48">
            <v>15223.089787882218</v>
          </cell>
          <cell r="N48">
            <v>15362.495120737993</v>
          </cell>
          <cell r="O48">
            <v>15184.82862631794</v>
          </cell>
          <cell r="P48">
            <v>15452.671221509807</v>
          </cell>
          <cell r="Q48">
            <v>1108.2369481028072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-107928.79491629488</v>
          </cell>
          <cell r="B49">
            <v>15316.423200068864</v>
          </cell>
          <cell r="C49">
            <v>17031.224527261948</v>
          </cell>
          <cell r="D49">
            <v>16657.87525222445</v>
          </cell>
          <cell r="E49">
            <v>16288.008545736528</v>
          </cell>
          <cell r="F49">
            <v>16030.380436951622</v>
          </cell>
          <cell r="G49">
            <v>15822.771699934525</v>
          </cell>
          <cell r="H49">
            <v>15616.762773224793</v>
          </cell>
          <cell r="I49">
            <v>15475.221052067014</v>
          </cell>
          <cell r="J49">
            <v>15557.657516867086</v>
          </cell>
          <cell r="K49">
            <v>15539.651203957663</v>
          </cell>
          <cell r="L49">
            <v>15523.830682535732</v>
          </cell>
          <cell r="M49">
            <v>15445.775100286543</v>
          </cell>
          <cell r="N49">
            <v>15781.465953004374</v>
          </cell>
          <cell r="O49">
            <v>15519.577581771096</v>
          </cell>
          <cell r="P49">
            <v>15673.476995310648</v>
          </cell>
          <cell r="Q49">
            <v>1237.9001061719357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-100638.42832902374</v>
          </cell>
          <cell r="B50">
            <v>15056.308695558972</v>
          </cell>
          <cell r="C50">
            <v>16906.202900468859</v>
          </cell>
          <cell r="D50">
            <v>16463.271117789012</v>
          </cell>
          <cell r="E50">
            <v>15904.680198717138</v>
          </cell>
          <cell r="F50">
            <v>15705.642947564862</v>
          </cell>
          <cell r="G50">
            <v>15555.5550647892</v>
          </cell>
          <cell r="H50">
            <v>15308.31382552375</v>
          </cell>
          <cell r="I50">
            <v>15261.059062294609</v>
          </cell>
          <cell r="J50">
            <v>15453.444287580209</v>
          </cell>
          <cell r="K50">
            <v>15395.469795083603</v>
          </cell>
          <cell r="L50">
            <v>15214.549068358458</v>
          </cell>
          <cell r="M50">
            <v>15537.894372970162</v>
          </cell>
          <cell r="N50">
            <v>15435.258627049749</v>
          </cell>
          <cell r="O50">
            <v>15453.516668427877</v>
          </cell>
          <cell r="P50">
            <v>15426.422747748786</v>
          </cell>
          <cell r="Q50">
            <v>1154.2825175625705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-107501.53877415767</v>
          </cell>
          <cell r="B51">
            <v>15467.717626267942</v>
          </cell>
          <cell r="C51">
            <v>17285.66911763839</v>
          </cell>
          <cell r="D51">
            <v>16532.207567696063</v>
          </cell>
          <cell r="E51">
            <v>16292.13645578409</v>
          </cell>
          <cell r="F51">
            <v>15892.577501425039</v>
          </cell>
          <cell r="G51">
            <v>15670.189316707703</v>
          </cell>
          <cell r="H51">
            <v>15616.268560751425</v>
          </cell>
          <cell r="I51">
            <v>15305.590236252607</v>
          </cell>
          <cell r="J51">
            <v>15392.332532011018</v>
          </cell>
          <cell r="K51">
            <v>15523.936392397849</v>
          </cell>
          <cell r="L51">
            <v>15469.005285565869</v>
          </cell>
          <cell r="M51">
            <v>15549.218053676908</v>
          </cell>
          <cell r="N51">
            <v>15595.855020398851</v>
          </cell>
          <cell r="O51">
            <v>15621.155612242528</v>
          </cell>
          <cell r="P51">
            <v>15550.874254729693</v>
          </cell>
          <cell r="Q51">
            <v>1232.9996491240788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-103672.59764676569</v>
          </cell>
          <cell r="B52">
            <v>15160.461450170891</v>
          </cell>
          <cell r="C52">
            <v>16849.402338427219</v>
          </cell>
          <cell r="D52">
            <v>16534.412912944816</v>
          </cell>
          <cell r="E52">
            <v>16336.902061610239</v>
          </cell>
          <cell r="F52">
            <v>15762.911843030985</v>
          </cell>
          <cell r="G52">
            <v>15419.373876835114</v>
          </cell>
          <cell r="H52">
            <v>15233.428183284366</v>
          </cell>
          <cell r="I52">
            <v>15431.292233266799</v>
          </cell>
          <cell r="J52">
            <v>15363.262811548941</v>
          </cell>
          <cell r="K52">
            <v>15327.495554357283</v>
          </cell>
          <cell r="L52">
            <v>15562.429689447792</v>
          </cell>
          <cell r="M52">
            <v>15688.866802028344</v>
          </cell>
          <cell r="N52">
            <v>15410.02197252167</v>
          </cell>
          <cell r="O52">
            <v>15455.405311718474</v>
          </cell>
          <cell r="P52">
            <v>15451.913463625915</v>
          </cell>
          <cell r="Q52">
            <v>1189.0832259693436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-90334.465288805994</v>
          </cell>
          <cell r="B53">
            <v>15039.131297134576</v>
          </cell>
          <cell r="C53">
            <v>16368.024559362082</v>
          </cell>
          <cell r="D53">
            <v>15938.652999109901</v>
          </cell>
          <cell r="E53">
            <v>15587.09236922747</v>
          </cell>
          <cell r="F53">
            <v>15483.285145006505</v>
          </cell>
          <cell r="G53">
            <v>15348.545743335297</v>
          </cell>
          <cell r="H53">
            <v>15106.988571335678</v>
          </cell>
          <cell r="I53">
            <v>14904.255401230557</v>
          </cell>
          <cell r="J53">
            <v>15018.604054152633</v>
          </cell>
          <cell r="K53">
            <v>15107.751563510865</v>
          </cell>
          <cell r="L53">
            <v>15150.748410748649</v>
          </cell>
          <cell r="M53">
            <v>15088.457210357978</v>
          </cell>
          <cell r="N53">
            <v>15334.30344591193</v>
          </cell>
          <cell r="O53">
            <v>15047.881805962206</v>
          </cell>
          <cell r="P53">
            <v>15307.390289491465</v>
          </cell>
          <cell r="Q53">
            <v>1036.1001830764892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-105902.39238948673</v>
          </cell>
          <cell r="B54">
            <v>15392.174465997638</v>
          </cell>
          <cell r="C54">
            <v>17100.60929670991</v>
          </cell>
          <cell r="D54">
            <v>16486.51552239462</v>
          </cell>
          <cell r="E54">
            <v>16222.997662005342</v>
          </cell>
          <cell r="F54">
            <v>15853.476443242664</v>
          </cell>
          <cell r="G54">
            <v>15519.036011110586</v>
          </cell>
          <cell r="H54">
            <v>15507.537293797299</v>
          </cell>
          <cell r="I54">
            <v>15576.416183478308</v>
          </cell>
          <cell r="J54">
            <v>15528.809771446024</v>
          </cell>
          <cell r="K54">
            <v>15550.810332269582</v>
          </cell>
          <cell r="L54">
            <v>15678.561846642142</v>
          </cell>
          <cell r="M54">
            <v>15539.152666052174</v>
          </cell>
          <cell r="N54">
            <v>15643.049772398188</v>
          </cell>
          <cell r="O54">
            <v>15469.704825083971</v>
          </cell>
          <cell r="P54">
            <v>15410.47580898607</v>
          </cell>
          <cell r="Q54">
            <v>1214.6580797504569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-102560.90126985726</v>
          </cell>
          <cell r="B55">
            <v>15411.807289520511</v>
          </cell>
          <cell r="C55">
            <v>16740.180119850986</v>
          </cell>
          <cell r="D55">
            <v>16475.857460684761</v>
          </cell>
          <cell r="E55">
            <v>16197.407585520446</v>
          </cell>
          <cell r="F55">
            <v>15674.893519694764</v>
          </cell>
          <cell r="G55">
            <v>15576.142704687511</v>
          </cell>
          <cell r="H55">
            <v>15458.30613118902</v>
          </cell>
          <cell r="I55">
            <v>15226.188381600552</v>
          </cell>
          <cell r="J55">
            <v>15414.555080005728</v>
          </cell>
          <cell r="K55">
            <v>15388.679019561405</v>
          </cell>
          <cell r="L55">
            <v>15425.833472492202</v>
          </cell>
          <cell r="M55">
            <v>15461.6621185195</v>
          </cell>
          <cell r="N55">
            <v>15445.170824570483</v>
          </cell>
          <cell r="O55">
            <v>15521.046767256992</v>
          </cell>
          <cell r="P55">
            <v>15697.097118767299</v>
          </cell>
          <cell r="Q55">
            <v>1176.3325132047546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-105551.48902464261</v>
          </cell>
          <cell r="B56">
            <v>15211.326111236853</v>
          </cell>
          <cell r="C56">
            <v>16870.569198132838</v>
          </cell>
          <cell r="D56">
            <v>16720.0584910855</v>
          </cell>
          <cell r="E56">
            <v>16131.479397064079</v>
          </cell>
          <cell r="F56">
            <v>15955.945827743792</v>
          </cell>
          <cell r="G56">
            <v>15545.798946517632</v>
          </cell>
          <cell r="H56">
            <v>15446.475896584099</v>
          </cell>
          <cell r="I56">
            <v>15365.321251097612</v>
          </cell>
          <cell r="J56">
            <v>15485.410580868825</v>
          </cell>
          <cell r="K56">
            <v>15346.009945130903</v>
          </cell>
          <cell r="L56">
            <v>15439.075092983598</v>
          </cell>
          <cell r="M56">
            <v>15359.717676209064</v>
          </cell>
          <cell r="N56">
            <v>15413.425999692099</v>
          </cell>
          <cell r="O56">
            <v>15643.495172155628</v>
          </cell>
          <cell r="P56">
            <v>15580.608443382624</v>
          </cell>
          <cell r="Q56">
            <v>1210.6333585170407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-101078.29674243848</v>
          </cell>
          <cell r="B57">
            <v>15076.072757967464</v>
          </cell>
          <cell r="C57">
            <v>16981.039402098304</v>
          </cell>
          <cell r="D57">
            <v>16401.959712168744</v>
          </cell>
          <cell r="E57">
            <v>16034.838531844169</v>
          </cell>
          <cell r="F57">
            <v>15755.542825374148</v>
          </cell>
          <cell r="G57">
            <v>15476.793185281083</v>
          </cell>
          <cell r="H57">
            <v>15103.599794864214</v>
          </cell>
          <cell r="I57">
            <v>15424.508752788341</v>
          </cell>
          <cell r="J57">
            <v>15321.052217828103</v>
          </cell>
          <cell r="K57">
            <v>15401.075744198117</v>
          </cell>
          <cell r="L57">
            <v>15393.596668866154</v>
          </cell>
          <cell r="M57">
            <v>15436.721563699488</v>
          </cell>
          <cell r="N57">
            <v>15494.716199304861</v>
          </cell>
          <cell r="O57">
            <v>15334.835327428522</v>
          </cell>
          <cell r="P57">
            <v>15373.328691492825</v>
          </cell>
          <cell r="Q57">
            <v>1159.3276323170724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-106113.78574419477</v>
          </cell>
          <cell r="B58">
            <v>15268.384389228153</v>
          </cell>
          <cell r="C58">
            <v>17205.927438896804</v>
          </cell>
          <cell r="D58">
            <v>16698.091713731006</v>
          </cell>
          <cell r="E58">
            <v>16275.131852751088</v>
          </cell>
          <cell r="F58">
            <v>15730.161549710268</v>
          </cell>
          <cell r="G58">
            <v>15429.425989520296</v>
          </cell>
          <cell r="H58">
            <v>15314.630730197088</v>
          </cell>
          <cell r="I58">
            <v>15596.924612034873</v>
          </cell>
          <cell r="J58">
            <v>15500.23551789191</v>
          </cell>
          <cell r="K58">
            <v>15578.004795189558</v>
          </cell>
          <cell r="L58">
            <v>15510.831573598622</v>
          </cell>
          <cell r="M58">
            <v>15515.659149189782</v>
          </cell>
          <cell r="N58">
            <v>15496.699279717315</v>
          </cell>
          <cell r="O58">
            <v>15435.745279107847</v>
          </cell>
          <cell r="P58">
            <v>15638.655231058376</v>
          </cell>
          <cell r="Q58">
            <v>1217.0826769716161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-95200.719620231874</v>
          </cell>
          <cell r="B59">
            <v>15089.210866090896</v>
          </cell>
          <cell r="C59">
            <v>16616.242843951215</v>
          </cell>
          <cell r="D59">
            <v>16353.281900988033</v>
          </cell>
          <cell r="E59">
            <v>15835.893596874372</v>
          </cell>
          <cell r="F59">
            <v>15670.891103620708</v>
          </cell>
          <cell r="G59">
            <v>15347.196332893651</v>
          </cell>
          <cell r="H59">
            <v>15200.533811229889</v>
          </cell>
          <cell r="I59">
            <v>15194.445069039244</v>
          </cell>
          <cell r="J59">
            <v>15264.558383100311</v>
          </cell>
          <cell r="K59">
            <v>15366.55737429751</v>
          </cell>
          <cell r="L59">
            <v>15277.145611549799</v>
          </cell>
          <cell r="M59">
            <v>15073.840624587374</v>
          </cell>
          <cell r="N59">
            <v>15285.684836187298</v>
          </cell>
          <cell r="O59">
            <v>15452.333673303267</v>
          </cell>
          <cell r="P59">
            <v>15365.108383775478</v>
          </cell>
          <cell r="Q59">
            <v>1091.9141737562115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-107518.91988800789</v>
          </cell>
          <cell r="B60">
            <v>15389.214596899787</v>
          </cell>
          <cell r="C60">
            <v>16968.16083048952</v>
          </cell>
          <cell r="D60">
            <v>16670.02841235821</v>
          </cell>
          <cell r="E60">
            <v>16351.489780497879</v>
          </cell>
          <cell r="F60">
            <v>16081.838128361134</v>
          </cell>
          <cell r="G60">
            <v>15489.901543274424</v>
          </cell>
          <cell r="H60">
            <v>15453.594825066102</v>
          </cell>
          <cell r="I60">
            <v>15640.940611767917</v>
          </cell>
          <cell r="J60">
            <v>15741.204027581753</v>
          </cell>
          <cell r="K60">
            <v>15532.474803030826</v>
          </cell>
          <cell r="L60">
            <v>15254.890133461213</v>
          </cell>
          <cell r="M60">
            <v>15654.569631659135</v>
          </cell>
          <cell r="N60">
            <v>15787.33368998778</v>
          </cell>
          <cell r="O60">
            <v>15426.864668742386</v>
          </cell>
          <cell r="P60">
            <v>15657.392231039759</v>
          </cell>
          <cell r="Q60">
            <v>1233.1990035474951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-95782.8024443904</v>
          </cell>
          <cell r="B61">
            <v>15215.809660609744</v>
          </cell>
          <cell r="C61">
            <v>16510.17509736184</v>
          </cell>
          <cell r="D61">
            <v>16212.131881217822</v>
          </cell>
          <cell r="E61">
            <v>15844.966261532862</v>
          </cell>
          <cell r="F61">
            <v>15685.504509979328</v>
          </cell>
          <cell r="G61">
            <v>15319.118987341171</v>
          </cell>
          <cell r="H61">
            <v>15221.476729245516</v>
          </cell>
          <cell r="I61">
            <v>15153.016895870718</v>
          </cell>
          <cell r="J61">
            <v>15356.942046102675</v>
          </cell>
          <cell r="K61">
            <v>15218.364363135588</v>
          </cell>
          <cell r="L61">
            <v>15178.679380618289</v>
          </cell>
          <cell r="M61">
            <v>15339.502854278859</v>
          </cell>
          <cell r="N61">
            <v>15377.039424087601</v>
          </cell>
          <cell r="O61">
            <v>15449.281117246635</v>
          </cell>
          <cell r="P61">
            <v>15347.212251352294</v>
          </cell>
          <cell r="Q61">
            <v>1098.5904309161799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-109135.80458569145</v>
          </cell>
          <cell r="B62">
            <v>15484.084778351187</v>
          </cell>
          <cell r="C62">
            <v>17126.753189388233</v>
          </cell>
          <cell r="D62">
            <v>16907.392336211458</v>
          </cell>
          <cell r="E62">
            <v>16181.61494337656</v>
          </cell>
          <cell r="F62">
            <v>16037.249254459293</v>
          </cell>
          <cell r="G62">
            <v>15643.26801099879</v>
          </cell>
          <cell r="H62">
            <v>15509.610778136288</v>
          </cell>
          <cell r="I62">
            <v>15537.736365420024</v>
          </cell>
          <cell r="J62">
            <v>15463.323379479041</v>
          </cell>
          <cell r="K62">
            <v>15461.756426004493</v>
          </cell>
          <cell r="L62">
            <v>15447.913022256293</v>
          </cell>
          <cell r="M62">
            <v>15639.557249227408</v>
          </cell>
          <cell r="N62">
            <v>15542.428308849088</v>
          </cell>
          <cell r="O62">
            <v>15625.345450629748</v>
          </cell>
          <cell r="P62">
            <v>15734.77226843423</v>
          </cell>
          <cell r="Q62">
            <v>1251.7440242760465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-101103.1444114927</v>
          </cell>
          <cell r="B63">
            <v>15347.242907331089</v>
          </cell>
          <cell r="C63">
            <v>16902.222419539459</v>
          </cell>
          <cell r="D63">
            <v>16530.673107572693</v>
          </cell>
          <cell r="E63">
            <v>16013.347840030714</v>
          </cell>
          <cell r="F63">
            <v>15707.75841482802</v>
          </cell>
          <cell r="G63">
            <v>15345.993287832665</v>
          </cell>
          <cell r="H63">
            <v>15173.508867005974</v>
          </cell>
          <cell r="I63">
            <v>15355.600300115395</v>
          </cell>
          <cell r="J63">
            <v>15475.477875974797</v>
          </cell>
          <cell r="K63">
            <v>15528.457877675764</v>
          </cell>
          <cell r="L63">
            <v>15414.200093472751</v>
          </cell>
          <cell r="M63">
            <v>15518.108747683582</v>
          </cell>
          <cell r="N63">
            <v>15525.392902346601</v>
          </cell>
          <cell r="O63">
            <v>15471.612786830567</v>
          </cell>
          <cell r="P63">
            <v>15469.678996113589</v>
          </cell>
          <cell r="Q63">
            <v>1159.6126251420565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-103808.62369425996</v>
          </cell>
          <cell r="B64">
            <v>15426.794775053451</v>
          </cell>
          <cell r="C64">
            <v>16808.887960285469</v>
          </cell>
          <cell r="D64">
            <v>16203.465183784521</v>
          </cell>
          <cell r="E64">
            <v>16118.381021119741</v>
          </cell>
          <cell r="F64">
            <v>15837.479244492461</v>
          </cell>
          <cell r="G64">
            <v>15348.211498573379</v>
          </cell>
          <cell r="H64">
            <v>15447.43289441293</v>
          </cell>
          <cell r="I64">
            <v>15541.368127405138</v>
          </cell>
          <cell r="J64">
            <v>15366.096939431689</v>
          </cell>
          <cell r="K64">
            <v>15457.56334901234</v>
          </cell>
          <cell r="L64">
            <v>15386.410141385733</v>
          </cell>
          <cell r="M64">
            <v>15305.127520244088</v>
          </cell>
          <cell r="N64">
            <v>15567.340087573146</v>
          </cell>
          <cell r="O64">
            <v>15295.205216524259</v>
          </cell>
          <cell r="P64">
            <v>15208.66767328706</v>
          </cell>
          <cell r="Q64">
            <v>1190.6433903236841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-99592.397537879835</v>
          </cell>
          <cell r="B65">
            <v>15279.659226713324</v>
          </cell>
          <cell r="C65">
            <v>16726.078203454104</v>
          </cell>
          <cell r="D65">
            <v>16305.447910991741</v>
          </cell>
          <cell r="E65">
            <v>16004.315607887453</v>
          </cell>
          <cell r="F65">
            <v>15797.596648263536</v>
          </cell>
          <cell r="G65">
            <v>15412.204957741549</v>
          </cell>
          <cell r="H65">
            <v>15171.171909257997</v>
          </cell>
          <cell r="I65">
            <v>15218.786261869063</v>
          </cell>
          <cell r="J65">
            <v>15228.039686920059</v>
          </cell>
          <cell r="K65">
            <v>15430.174820839349</v>
          </cell>
          <cell r="L65">
            <v>15373.448090889204</v>
          </cell>
          <cell r="M65">
            <v>15301.872461246054</v>
          </cell>
          <cell r="N65">
            <v>15180.785261283741</v>
          </cell>
          <cell r="O65">
            <v>15279.455520266492</v>
          </cell>
          <cell r="P65">
            <v>15216.501743856847</v>
          </cell>
          <cell r="Q65">
            <v>1142.2849628004665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-98044.320364931744</v>
          </cell>
          <cell r="B66">
            <v>15071.687893175171</v>
          </cell>
          <cell r="C66">
            <v>16773.596095151304</v>
          </cell>
          <cell r="D66">
            <v>16396.632306179792</v>
          </cell>
          <cell r="E66">
            <v>15891.838418157015</v>
          </cell>
          <cell r="F66">
            <v>15509.946378608047</v>
          </cell>
          <cell r="G66">
            <v>15496.179581446384</v>
          </cell>
          <cell r="H66">
            <v>15233.579145604101</v>
          </cell>
          <cell r="I66">
            <v>15318.130428205477</v>
          </cell>
          <cell r="J66">
            <v>15407.767431930226</v>
          </cell>
          <cell r="K66">
            <v>15301.334566618214</v>
          </cell>
          <cell r="L66">
            <v>15379.719805817838</v>
          </cell>
          <cell r="M66">
            <v>15163.422386062888</v>
          </cell>
          <cell r="N66">
            <v>15168.669668361086</v>
          </cell>
          <cell r="O66">
            <v>15224.863792722297</v>
          </cell>
          <cell r="P66">
            <v>15346.348180561232</v>
          </cell>
          <cell r="Q66">
            <v>1124.5291368576211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-94342.384586959321</v>
          </cell>
          <cell r="B67">
            <v>15027.366949378629</v>
          </cell>
          <cell r="C67">
            <v>16557.529834059202</v>
          </cell>
          <cell r="D67">
            <v>16079.978352957463</v>
          </cell>
          <cell r="E67">
            <v>15752.879243561438</v>
          </cell>
          <cell r="F67">
            <v>15586.859151990069</v>
          </cell>
          <cell r="G67">
            <v>15230.9659048291</v>
          </cell>
          <cell r="H67">
            <v>15044.962874089964</v>
          </cell>
          <cell r="I67">
            <v>15312.828686584358</v>
          </cell>
          <cell r="J67">
            <v>15289.057655093528</v>
          </cell>
          <cell r="K67">
            <v>15188.920391121148</v>
          </cell>
          <cell r="L67">
            <v>15166.067422673053</v>
          </cell>
          <cell r="M67">
            <v>15323.863067136357</v>
          </cell>
          <cell r="N67">
            <v>15214.293613098976</v>
          </cell>
          <cell r="O67">
            <v>15341.460308384081</v>
          </cell>
          <cell r="P67">
            <v>15157.829522557018</v>
          </cell>
          <cell r="Q67">
            <v>1082.0694142585885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-89712.286172244829</v>
          </cell>
          <cell r="B68">
            <v>15009.528309884046</v>
          </cell>
          <cell r="C68">
            <v>16535.176124229329</v>
          </cell>
          <cell r="D68">
            <v>16054.098738629727</v>
          </cell>
          <cell r="E68">
            <v>15808.333303511954</v>
          </cell>
          <cell r="F68">
            <v>15431.270577301219</v>
          </cell>
          <cell r="G68">
            <v>15078.84183836085</v>
          </cell>
          <cell r="H68">
            <v>14989.348011977767</v>
          </cell>
          <cell r="I68">
            <v>15191.151619669381</v>
          </cell>
          <cell r="J68">
            <v>15095.899572608228</v>
          </cell>
          <cell r="K68">
            <v>15187.063465638199</v>
          </cell>
          <cell r="L68">
            <v>15125.133068316894</v>
          </cell>
          <cell r="M68">
            <v>15036.505559953664</v>
          </cell>
          <cell r="N68">
            <v>15041.235476432626</v>
          </cell>
          <cell r="O68">
            <v>15399.270424476737</v>
          </cell>
          <cell r="P68">
            <v>15158.814432094963</v>
          </cell>
          <cell r="Q68">
            <v>1028.964037481179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-95089.539822567982</v>
          </cell>
          <cell r="B69">
            <v>15116.912059311147</v>
          </cell>
          <cell r="C69">
            <v>16534.818755490196</v>
          </cell>
          <cell r="D69">
            <v>16179.085433375116</v>
          </cell>
          <cell r="E69">
            <v>15879.281051173988</v>
          </cell>
          <cell r="F69">
            <v>15503.277575105163</v>
          </cell>
          <cell r="G69">
            <v>15305.529874491545</v>
          </cell>
          <cell r="H69">
            <v>15373.385914325458</v>
          </cell>
          <cell r="I69">
            <v>15215.707311661492</v>
          </cell>
          <cell r="J69">
            <v>15276.009020196681</v>
          </cell>
          <cell r="K69">
            <v>15360.803529557174</v>
          </cell>
          <cell r="L69">
            <v>15045.81480043074</v>
          </cell>
          <cell r="M69">
            <v>15308.051142285649</v>
          </cell>
          <cell r="N69">
            <v>15286.083035213378</v>
          </cell>
          <cell r="O69">
            <v>15272.257858285779</v>
          </cell>
          <cell r="P69">
            <v>15194.460154062981</v>
          </cell>
          <cell r="Q69">
            <v>1090.6389859489257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-91244.99218624318</v>
          </cell>
          <cell r="B70">
            <v>15291.132413832214</v>
          </cell>
          <cell r="C70">
            <v>16395.539518339861</v>
          </cell>
          <cell r="D70">
            <v>16122.744296122019</v>
          </cell>
          <cell r="E70">
            <v>15833.030102506849</v>
          </cell>
          <cell r="F70">
            <v>15427.801369991052</v>
          </cell>
          <cell r="G70">
            <v>15237.816678061243</v>
          </cell>
          <cell r="H70">
            <v>14954.917296220403</v>
          </cell>
          <cell r="I70">
            <v>15148.990922822748</v>
          </cell>
          <cell r="J70">
            <v>14942.05433518501</v>
          </cell>
          <cell r="K70">
            <v>15327.734368986065</v>
          </cell>
          <cell r="L70">
            <v>15255.567974097245</v>
          </cell>
          <cell r="M70">
            <v>15089.353821410466</v>
          </cell>
          <cell r="N70">
            <v>15261.401298011953</v>
          </cell>
          <cell r="O70">
            <v>15111.402301922608</v>
          </cell>
          <cell r="P70">
            <v>15106.083339164989</v>
          </cell>
          <cell r="Q70">
            <v>1046.5435623793346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-90547.876937514113</v>
          </cell>
          <cell r="B71">
            <v>15112.771555205411</v>
          </cell>
          <cell r="C71">
            <v>16188.982606710128</v>
          </cell>
          <cell r="D71">
            <v>16226.276535844932</v>
          </cell>
          <cell r="E71">
            <v>15824.333312946295</v>
          </cell>
          <cell r="F71">
            <v>15527.913014458069</v>
          </cell>
          <cell r="G71">
            <v>15136.02210421509</v>
          </cell>
          <cell r="H71">
            <v>15224.268772633175</v>
          </cell>
          <cell r="I71">
            <v>15165.600747311248</v>
          </cell>
          <cell r="J71">
            <v>14921.463720619426</v>
          </cell>
          <cell r="K71">
            <v>14943.094766189732</v>
          </cell>
          <cell r="L71">
            <v>14961.496358870201</v>
          </cell>
          <cell r="M71">
            <v>15001.799915052892</v>
          </cell>
          <cell r="N71">
            <v>15112.205700541232</v>
          </cell>
          <cell r="O71">
            <v>15138.192274687895</v>
          </cell>
          <cell r="P71">
            <v>15015.407168835651</v>
          </cell>
          <cell r="Q71">
            <v>1038.5479293225117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-90730.05230421669</v>
          </cell>
          <cell r="B72">
            <v>15238.71711576583</v>
          </cell>
          <cell r="C72">
            <v>16467.650719382837</v>
          </cell>
          <cell r="D72">
            <v>16226.346365369849</v>
          </cell>
          <cell r="E72">
            <v>15841.642367053042</v>
          </cell>
          <cell r="F72">
            <v>15495.841758843908</v>
          </cell>
          <cell r="G72">
            <v>15287.340917567333</v>
          </cell>
          <cell r="H72">
            <v>14983.991998734407</v>
          </cell>
          <cell r="I72">
            <v>15160.060949887</v>
          </cell>
          <cell r="J72">
            <v>15105.395674821986</v>
          </cell>
          <cell r="K72">
            <v>15232.688899089819</v>
          </cell>
          <cell r="L72">
            <v>15154.805677405035</v>
          </cell>
          <cell r="M72">
            <v>15026.779031202532</v>
          </cell>
          <cell r="N72">
            <v>15313.98935178305</v>
          </cell>
          <cell r="O72">
            <v>15309.811245350622</v>
          </cell>
          <cell r="P72">
            <v>15103.312538844773</v>
          </cell>
          <cell r="Q72">
            <v>1040.6374079084435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-99882.568316423596</v>
          </cell>
          <cell r="B73">
            <v>15101.381866724161</v>
          </cell>
          <cell r="C73">
            <v>16675.393120383611</v>
          </cell>
          <cell r="D73">
            <v>16268.528038991986</v>
          </cell>
          <cell r="E73">
            <v>15926.415734728929</v>
          </cell>
          <cell r="F73">
            <v>15649.703417802059</v>
          </cell>
          <cell r="G73">
            <v>15324.291514210194</v>
          </cell>
          <cell r="H73">
            <v>15202.523379257054</v>
          </cell>
          <cell r="I73">
            <v>15584.158523669514</v>
          </cell>
          <cell r="J73">
            <v>15280.915850382067</v>
          </cell>
          <cell r="K73">
            <v>15340.624026195997</v>
          </cell>
          <cell r="L73">
            <v>15390.222989949536</v>
          </cell>
          <cell r="M73">
            <v>15524.987577513544</v>
          </cell>
          <cell r="N73">
            <v>15314.039275870588</v>
          </cell>
          <cell r="O73">
            <v>15359.400141741125</v>
          </cell>
          <cell r="P73">
            <v>15714.763398917305</v>
          </cell>
          <cell r="Q73">
            <v>1145.6131055620519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-99028.643637201123</v>
          </cell>
          <cell r="B74">
            <v>15185.248825596143</v>
          </cell>
          <cell r="C74">
            <v>17038.859799714101</v>
          </cell>
          <cell r="D74">
            <v>16401.653386600345</v>
          </cell>
          <cell r="E74">
            <v>16063.915313535064</v>
          </cell>
          <cell r="F74">
            <v>15733.286042161597</v>
          </cell>
          <cell r="G74">
            <v>15348.6551251945</v>
          </cell>
          <cell r="H74">
            <v>15132.920372526831</v>
          </cell>
          <cell r="I74">
            <v>15034.54488510322</v>
          </cell>
          <cell r="J74">
            <v>15292.88713379858</v>
          </cell>
          <cell r="K74">
            <v>15243.326360058803</v>
          </cell>
          <cell r="L74">
            <v>15460.615053524911</v>
          </cell>
          <cell r="M74">
            <v>15516.439084955648</v>
          </cell>
          <cell r="N74">
            <v>15285.713980810235</v>
          </cell>
          <cell r="O74">
            <v>15689.041940832902</v>
          </cell>
          <cell r="P74">
            <v>15419.636228004534</v>
          </cell>
          <cell r="Q74">
            <v>1135.8189310612418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-102597.10097651795</v>
          </cell>
          <cell r="B75">
            <v>15119.420398411941</v>
          </cell>
          <cell r="C75">
            <v>17026.436886073825</v>
          </cell>
          <cell r="D75">
            <v>16564.048297316269</v>
          </cell>
          <cell r="E75">
            <v>16294.908256362371</v>
          </cell>
          <cell r="F75">
            <v>15983.594073890574</v>
          </cell>
          <cell r="G75">
            <v>15495.678453440447</v>
          </cell>
          <cell r="H75">
            <v>15236.826555982891</v>
          </cell>
          <cell r="I75">
            <v>15474.04675399038</v>
          </cell>
          <cell r="J75">
            <v>15349.378563178969</v>
          </cell>
          <cell r="K75">
            <v>15420.461503949751</v>
          </cell>
          <cell r="L75">
            <v>15331.826279219702</v>
          </cell>
          <cell r="M75">
            <v>15457.667291223275</v>
          </cell>
          <cell r="N75">
            <v>15669.634154210904</v>
          </cell>
          <cell r="O75">
            <v>15438.816712492364</v>
          </cell>
          <cell r="P75">
            <v>15383.800235409748</v>
          </cell>
          <cell r="Q75">
            <v>1176.7477093602702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-104853.2029811727</v>
          </cell>
          <cell r="B76">
            <v>15328.465804034016</v>
          </cell>
          <cell r="C76">
            <v>16914.602053652055</v>
          </cell>
          <cell r="D76">
            <v>16526.876311259188</v>
          </cell>
          <cell r="E76">
            <v>16087.95761415943</v>
          </cell>
          <cell r="F76">
            <v>15660.481901180137</v>
          </cell>
          <cell r="G76">
            <v>15548.305409886649</v>
          </cell>
          <cell r="H76">
            <v>15519.768139957781</v>
          </cell>
          <cell r="I76">
            <v>15456.140194757209</v>
          </cell>
          <cell r="J76">
            <v>15402.312929327119</v>
          </cell>
          <cell r="K76">
            <v>15247.119881875802</v>
          </cell>
          <cell r="L76">
            <v>15591.188117884753</v>
          </cell>
          <cell r="M76">
            <v>15530.532770736372</v>
          </cell>
          <cell r="N76">
            <v>15501.563022260554</v>
          </cell>
          <cell r="O76">
            <v>15458.53063303692</v>
          </cell>
          <cell r="P76">
            <v>15617.252205300862</v>
          </cell>
          <cell r="Q76">
            <v>1202.6242969128582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-100652.48644618898</v>
          </cell>
          <cell r="B77">
            <v>15303.396686530295</v>
          </cell>
          <cell r="C77">
            <v>16887.772046965027</v>
          </cell>
          <cell r="D77">
            <v>16518.683474263606</v>
          </cell>
          <cell r="E77">
            <v>16088.601612959454</v>
          </cell>
          <cell r="F77">
            <v>15676.174971348355</v>
          </cell>
          <cell r="G77">
            <v>15484.57294400212</v>
          </cell>
          <cell r="H77">
            <v>15248.531533219642</v>
          </cell>
          <cell r="I77">
            <v>15392.664142121579</v>
          </cell>
          <cell r="J77">
            <v>15403.866346293627</v>
          </cell>
          <cell r="K77">
            <v>15277.525683052956</v>
          </cell>
          <cell r="L77">
            <v>15414.462192772284</v>
          </cell>
          <cell r="M77">
            <v>15401.476628483148</v>
          </cell>
          <cell r="N77">
            <v>15291.173697346403</v>
          </cell>
          <cell r="O77">
            <v>15365.721390342596</v>
          </cell>
          <cell r="P77">
            <v>15482.722917298343</v>
          </cell>
          <cell r="Q77">
            <v>1154.443758543209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-102311.15986534914</v>
          </cell>
          <cell r="B78">
            <v>15363.945841009607</v>
          </cell>
          <cell r="C78">
            <v>16844.659912138566</v>
          </cell>
          <cell r="D78">
            <v>16632.048955939412</v>
          </cell>
          <cell r="E78">
            <v>16128.724530121515</v>
          </cell>
          <cell r="F78">
            <v>15667.277023654276</v>
          </cell>
          <cell r="G78">
            <v>15407.089236431309</v>
          </cell>
          <cell r="H78">
            <v>15386.196907401947</v>
          </cell>
          <cell r="I78">
            <v>15462.679705408606</v>
          </cell>
          <cell r="J78">
            <v>15540.476630146528</v>
          </cell>
          <cell r="K78">
            <v>15418.391936114036</v>
          </cell>
          <cell r="L78">
            <v>15431.141562475543</v>
          </cell>
          <cell r="M78">
            <v>15511.668308693133</v>
          </cell>
          <cell r="N78">
            <v>15397.006875201945</v>
          </cell>
          <cell r="O78">
            <v>15450.966827910488</v>
          </cell>
          <cell r="P78">
            <v>15340.004698605222</v>
          </cell>
          <cell r="Q78">
            <v>1173.4680791916085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-104087.22270595246</v>
          </cell>
          <cell r="B79">
            <v>15347.465941874572</v>
          </cell>
          <cell r="C79">
            <v>16784.164812424366</v>
          </cell>
          <cell r="D79">
            <v>16357.696845293292</v>
          </cell>
          <cell r="E79">
            <v>16080.030741261075</v>
          </cell>
          <cell r="F79">
            <v>15718.330690439296</v>
          </cell>
          <cell r="G79">
            <v>15590.959405687408</v>
          </cell>
          <cell r="H79">
            <v>15615.930121982368</v>
          </cell>
          <cell r="I79">
            <v>15452.479957982425</v>
          </cell>
          <cell r="J79">
            <v>15373.483685900668</v>
          </cell>
          <cell r="K79">
            <v>15281.010596109967</v>
          </cell>
          <cell r="L79">
            <v>15455.193658951066</v>
          </cell>
          <cell r="M79">
            <v>15588.954987586736</v>
          </cell>
          <cell r="N79">
            <v>15653.331212785517</v>
          </cell>
          <cell r="O79">
            <v>15586.414178383635</v>
          </cell>
          <cell r="P79">
            <v>15547.607513408417</v>
          </cell>
          <cell r="Q79">
            <v>1193.8388095481923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-89786.704278433099</v>
          </cell>
          <cell r="B80">
            <v>15067.883797673359</v>
          </cell>
          <cell r="C80">
            <v>16324.138170856324</v>
          </cell>
          <cell r="D80">
            <v>16005.113699082143</v>
          </cell>
          <cell r="E80">
            <v>15636.186983849204</v>
          </cell>
          <cell r="F80">
            <v>15355.38432258644</v>
          </cell>
          <cell r="G80">
            <v>15186.021322129372</v>
          </cell>
          <cell r="H80">
            <v>15110.109285138733</v>
          </cell>
          <cell r="I80">
            <v>15341.690900401749</v>
          </cell>
          <cell r="J80">
            <v>15135.33078687283</v>
          </cell>
          <cell r="K80">
            <v>15129.532766858367</v>
          </cell>
          <cell r="L80">
            <v>15085.713813071836</v>
          </cell>
          <cell r="M80">
            <v>14937.562404688588</v>
          </cell>
          <cell r="N80">
            <v>14953.796951971686</v>
          </cell>
          <cell r="O80">
            <v>15142.218132630103</v>
          </cell>
          <cell r="P80">
            <v>15161.362574767256</v>
          </cell>
          <cell r="Q80">
            <v>1029.8175833919163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-94900.513778878609</v>
          </cell>
          <cell r="B81">
            <v>15255.683979629735</v>
          </cell>
          <cell r="C81">
            <v>16634.085145353049</v>
          </cell>
          <cell r="D81">
            <v>16359.030594316802</v>
          </cell>
          <cell r="E81">
            <v>15844.721856857746</v>
          </cell>
          <cell r="F81">
            <v>15693.911193948836</v>
          </cell>
          <cell r="G81">
            <v>15350.773350107731</v>
          </cell>
          <cell r="H81">
            <v>15260.578273478164</v>
          </cell>
          <cell r="I81">
            <v>15277.230040613284</v>
          </cell>
          <cell r="J81">
            <v>15140.439970471472</v>
          </cell>
          <cell r="K81">
            <v>15218.151729868601</v>
          </cell>
          <cell r="L81">
            <v>15138.812757010581</v>
          </cell>
          <cell r="M81">
            <v>15469.66281821624</v>
          </cell>
          <cell r="N81">
            <v>15235.105369733292</v>
          </cell>
          <cell r="O81">
            <v>15197.673133412867</v>
          </cell>
          <cell r="P81">
            <v>15375.458143412978</v>
          </cell>
          <cell r="Q81">
            <v>1088.470932838226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-104823.48970259701</v>
          </cell>
          <cell r="B82">
            <v>15543.996934353405</v>
          </cell>
          <cell r="C82">
            <v>17079.840064536846</v>
          </cell>
          <cell r="D82">
            <v>16434.924429763756</v>
          </cell>
          <cell r="E82">
            <v>16333.418939384141</v>
          </cell>
          <cell r="F82">
            <v>15772.517458474953</v>
          </cell>
          <cell r="G82">
            <v>15581.546020627604</v>
          </cell>
          <cell r="H82">
            <v>15460.320444719924</v>
          </cell>
          <cell r="I82">
            <v>15419.712396799314</v>
          </cell>
          <cell r="J82">
            <v>15394.820518178552</v>
          </cell>
          <cell r="K82">
            <v>15459.023369704264</v>
          </cell>
          <cell r="L82">
            <v>15364.368491324658</v>
          </cell>
          <cell r="M82">
            <v>15511.549685885533</v>
          </cell>
          <cell r="N82">
            <v>15490.43015247702</v>
          </cell>
          <cell r="O82">
            <v>15540.558525494223</v>
          </cell>
          <cell r="P82">
            <v>15394.381966997304</v>
          </cell>
          <cell r="Q82">
            <v>1202.2834974929065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-94504.752375178388</v>
          </cell>
          <cell r="B83">
            <v>15124.817863755192</v>
          </cell>
          <cell r="C83">
            <v>16619.883793027784</v>
          </cell>
          <cell r="D83">
            <v>16109.350995794643</v>
          </cell>
          <cell r="E83">
            <v>15883.509312117036</v>
          </cell>
          <cell r="F83">
            <v>15662.407377326246</v>
          </cell>
          <cell r="G83">
            <v>15391.638327291665</v>
          </cell>
          <cell r="H83">
            <v>15261.060928284011</v>
          </cell>
          <cell r="I83">
            <v>15182.194306951918</v>
          </cell>
          <cell r="J83">
            <v>15313.636739483401</v>
          </cell>
          <cell r="K83">
            <v>15085.735652762658</v>
          </cell>
          <cell r="L83">
            <v>15254.792966966183</v>
          </cell>
          <cell r="M83">
            <v>15015.498310717345</v>
          </cell>
          <cell r="N83">
            <v>15143.234714034606</v>
          </cell>
          <cell r="O83">
            <v>15301.467028529876</v>
          </cell>
          <cell r="P83">
            <v>15345.024942588905</v>
          </cell>
          <cell r="Q83">
            <v>1083.931707842346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-102804.28239023514</v>
          </cell>
          <cell r="B84">
            <v>15329.128252763643</v>
          </cell>
          <cell r="C84">
            <v>17016.197244792973</v>
          </cell>
          <cell r="D84">
            <v>16484.413364755863</v>
          </cell>
          <cell r="E84">
            <v>16189.744327144821</v>
          </cell>
          <cell r="F84">
            <v>15808.509098016453</v>
          </cell>
          <cell r="G84">
            <v>15558.041807670441</v>
          </cell>
          <cell r="H84">
            <v>15598.571616533114</v>
          </cell>
          <cell r="I84">
            <v>15457.800067657241</v>
          </cell>
          <cell r="J84">
            <v>15597.296002220632</v>
          </cell>
          <cell r="K84">
            <v>15503.649167581299</v>
          </cell>
          <cell r="L84">
            <v>15292.234221830557</v>
          </cell>
          <cell r="M84">
            <v>15557.597436304561</v>
          </cell>
          <cell r="N84">
            <v>15571.416437019878</v>
          </cell>
          <cell r="O84">
            <v>15487.642133970705</v>
          </cell>
          <cell r="P84">
            <v>15500.295361022425</v>
          </cell>
          <cell r="Q84">
            <v>1179.1239973030408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-92358.798513039394</v>
          </cell>
          <cell r="B85">
            <v>15105.043767522262</v>
          </cell>
          <cell r="C85">
            <v>16562.033875217021</v>
          </cell>
          <cell r="D85">
            <v>16034.55806208693</v>
          </cell>
          <cell r="E85">
            <v>15802.466275334482</v>
          </cell>
          <cell r="F85">
            <v>15598.871442834361</v>
          </cell>
          <cell r="G85">
            <v>15191.508774143604</v>
          </cell>
          <cell r="H85">
            <v>15217.38294544485</v>
          </cell>
          <cell r="I85">
            <v>15014.268991060457</v>
          </cell>
          <cell r="J85">
            <v>15456.127964647232</v>
          </cell>
          <cell r="K85">
            <v>15222.095242520933</v>
          </cell>
          <cell r="L85">
            <v>15281.82332898505</v>
          </cell>
          <cell r="M85">
            <v>15354.671646726292</v>
          </cell>
          <cell r="N85">
            <v>15314.575864734899</v>
          </cell>
          <cell r="O85">
            <v>15333.878355243512</v>
          </cell>
          <cell r="P85">
            <v>15346.388236280269</v>
          </cell>
          <cell r="Q85">
            <v>1059.3184754251565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-92030.515906620072</v>
          </cell>
          <cell r="B86">
            <v>15019.210871520534</v>
          </cell>
          <cell r="C86">
            <v>16588.480736495789</v>
          </cell>
          <cell r="D86">
            <v>16085.541898802627</v>
          </cell>
          <cell r="E86">
            <v>15778.481532484235</v>
          </cell>
          <cell r="F86">
            <v>15609.917608026946</v>
          </cell>
          <cell r="G86">
            <v>15230.183294752089</v>
          </cell>
          <cell r="H86">
            <v>15121.943188288522</v>
          </cell>
          <cell r="I86">
            <v>15043.361214350327</v>
          </cell>
          <cell r="J86">
            <v>15206.439980749761</v>
          </cell>
          <cell r="K86">
            <v>15294.532286870219</v>
          </cell>
          <cell r="L86">
            <v>15214.375899876639</v>
          </cell>
          <cell r="M86">
            <v>15192.24632733372</v>
          </cell>
          <cell r="N86">
            <v>15349.883394941164</v>
          </cell>
          <cell r="O86">
            <v>15423.15720698314</v>
          </cell>
          <cell r="P86">
            <v>15291.924251644086</v>
          </cell>
          <cell r="Q86">
            <v>1055.5532052425694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-107998.40791085661</v>
          </cell>
          <cell r="B87">
            <v>15348.375006823188</v>
          </cell>
          <cell r="C87">
            <v>16993.470914911031</v>
          </cell>
          <cell r="D87">
            <v>16500.016927049885</v>
          </cell>
          <cell r="E87">
            <v>16416.65298848271</v>
          </cell>
          <cell r="F87">
            <v>16099.411950361722</v>
          </cell>
          <cell r="G87">
            <v>15690.491588489229</v>
          </cell>
          <cell r="H87">
            <v>15470.650988959147</v>
          </cell>
          <cell r="I87">
            <v>15274.485640260889</v>
          </cell>
          <cell r="J87">
            <v>15578.309089335507</v>
          </cell>
          <cell r="K87">
            <v>15477.161152212497</v>
          </cell>
          <cell r="L87">
            <v>15496.891196616225</v>
          </cell>
          <cell r="M87">
            <v>15561.259959083811</v>
          </cell>
          <cell r="N87">
            <v>15538.478698490697</v>
          </cell>
          <cell r="O87">
            <v>15546.260379939031</v>
          </cell>
          <cell r="P87">
            <v>15664.769728006315</v>
          </cell>
          <cell r="Q87">
            <v>1238.6985393743607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-99619.334285882913</v>
          </cell>
          <cell r="B88">
            <v>15173.051304466808</v>
          </cell>
          <cell r="C88">
            <v>16898.55844323535</v>
          </cell>
          <cell r="D88">
            <v>16484.724770286106</v>
          </cell>
          <cell r="E88">
            <v>15979.948112731097</v>
          </cell>
          <cell r="F88">
            <v>15722.773357990827</v>
          </cell>
          <cell r="G88">
            <v>15516.567559216384</v>
          </cell>
          <cell r="H88">
            <v>15234.806795192853</v>
          </cell>
          <cell r="I88">
            <v>15293.253689601226</v>
          </cell>
          <cell r="J88">
            <v>15478.246409830786</v>
          </cell>
          <cell r="K88">
            <v>15386.265496476572</v>
          </cell>
          <cell r="L88">
            <v>15254.825954088974</v>
          </cell>
          <cell r="M88">
            <v>15443.129219356442</v>
          </cell>
          <cell r="N88">
            <v>15477.669088181796</v>
          </cell>
          <cell r="O88">
            <v>15391.616156280008</v>
          </cell>
          <cell r="P88">
            <v>15374.65340738996</v>
          </cell>
          <cell r="Q88">
            <v>1142.5939165253626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-108394.35748694201</v>
          </cell>
          <cell r="B89">
            <v>15415.05389517635</v>
          </cell>
          <cell r="C89">
            <v>16907.57604482456</v>
          </cell>
          <cell r="D89">
            <v>16624.179539027515</v>
          </cell>
          <cell r="E89">
            <v>16152.35668001842</v>
          </cell>
          <cell r="F89">
            <v>15792.77696346751</v>
          </cell>
          <cell r="G89">
            <v>15612.903137172892</v>
          </cell>
          <cell r="H89">
            <v>15400.455557933621</v>
          </cell>
          <cell r="I89">
            <v>15632.779200648481</v>
          </cell>
          <cell r="J89">
            <v>15304.769652159546</v>
          </cell>
          <cell r="K89">
            <v>15286.944721115327</v>
          </cell>
          <cell r="L89">
            <v>15510.260590155587</v>
          </cell>
          <cell r="M89">
            <v>15839.757332563287</v>
          </cell>
          <cell r="N89">
            <v>15630.400482535151</v>
          </cell>
          <cell r="O89">
            <v>15566.98033996005</v>
          </cell>
          <cell r="P89">
            <v>15705.879005112289</v>
          </cell>
          <cell r="Q89">
            <v>1243.23992263223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-102103.42942535106</v>
          </cell>
          <cell r="B90">
            <v>15243.987352679254</v>
          </cell>
          <cell r="C90">
            <v>17105.572979424214</v>
          </cell>
          <cell r="D90">
            <v>16623.887377683637</v>
          </cell>
          <cell r="E90">
            <v>15939.800251293414</v>
          </cell>
          <cell r="F90">
            <v>15808.606626912529</v>
          </cell>
          <cell r="G90">
            <v>15364.304943395191</v>
          </cell>
          <cell r="H90">
            <v>15485.909434063447</v>
          </cell>
          <cell r="I90">
            <v>15417.590948060315</v>
          </cell>
          <cell r="J90">
            <v>15462.450905540991</v>
          </cell>
          <cell r="K90">
            <v>15449.197357724501</v>
          </cell>
          <cell r="L90">
            <v>15280.131152140926</v>
          </cell>
          <cell r="M90">
            <v>15592.612764037123</v>
          </cell>
          <cell r="N90">
            <v>15552.84749104044</v>
          </cell>
          <cell r="O90">
            <v>15527.495314833959</v>
          </cell>
          <cell r="P90">
            <v>15594.266175844174</v>
          </cell>
          <cell r="Q90">
            <v>1171.0854941370064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-108721.89679110511</v>
          </cell>
          <cell r="B91">
            <v>15481.586896191289</v>
          </cell>
          <cell r="C91">
            <v>17261.547201351441</v>
          </cell>
          <cell r="D91">
            <v>16683.500884691166</v>
          </cell>
          <cell r="E91">
            <v>16323.288614447592</v>
          </cell>
          <cell r="F91">
            <v>15904.207479764646</v>
          </cell>
          <cell r="G91">
            <v>15582.821181225405</v>
          </cell>
          <cell r="H91">
            <v>15413.555029550989</v>
          </cell>
          <cell r="I91">
            <v>15407.485689995216</v>
          </cell>
          <cell r="J91">
            <v>15584.547632752434</v>
          </cell>
          <cell r="K91">
            <v>15516.596413538591</v>
          </cell>
          <cell r="L91">
            <v>15451.767003261615</v>
          </cell>
          <cell r="M91">
            <v>15536.43327500847</v>
          </cell>
          <cell r="N91">
            <v>15746.70153776493</v>
          </cell>
          <cell r="O91">
            <v>15565.435893126694</v>
          </cell>
          <cell r="P91">
            <v>15470.302181666246</v>
          </cell>
          <cell r="Q91">
            <v>1246.996667435259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-103360.94242574689</v>
          </cell>
          <cell r="B92">
            <v>15482.190278234997</v>
          </cell>
          <cell r="C92">
            <v>17121.253743254161</v>
          </cell>
          <cell r="D92">
            <v>16648.628051379546</v>
          </cell>
          <cell r="E92">
            <v>16154.039500488063</v>
          </cell>
          <cell r="F92">
            <v>15999.808721948568</v>
          </cell>
          <cell r="G92">
            <v>15711.20930831986</v>
          </cell>
          <cell r="H92">
            <v>15292.955869939375</v>
          </cell>
          <cell r="I92">
            <v>15327.660751107811</v>
          </cell>
          <cell r="J92">
            <v>15446.734034392401</v>
          </cell>
          <cell r="K92">
            <v>15378.973140179634</v>
          </cell>
          <cell r="L92">
            <v>15553.330031110865</v>
          </cell>
          <cell r="M92">
            <v>15564.451660299186</v>
          </cell>
          <cell r="N92">
            <v>15548.242695311066</v>
          </cell>
          <cell r="O92">
            <v>15637.910215231601</v>
          </cell>
          <cell r="P92">
            <v>15650.022706166214</v>
          </cell>
          <cell r="Q92">
            <v>1185.5086652463465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-92118.144129811844</v>
          </cell>
          <cell r="B93">
            <v>15192.925912164585</v>
          </cell>
          <cell r="C93">
            <v>16426.660038641909</v>
          </cell>
          <cell r="D93">
            <v>15961.457473230324</v>
          </cell>
          <cell r="E93">
            <v>15954.532213250572</v>
          </cell>
          <cell r="F93">
            <v>15587.561352971772</v>
          </cell>
          <cell r="G93">
            <v>15403.242108633134</v>
          </cell>
          <cell r="H93">
            <v>15145.455386668076</v>
          </cell>
          <cell r="I93">
            <v>15035.806766847301</v>
          </cell>
          <cell r="J93">
            <v>15163.205607961267</v>
          </cell>
          <cell r="K93">
            <v>15186.571197934234</v>
          </cell>
          <cell r="L93">
            <v>15212.76323317708</v>
          </cell>
          <cell r="M93">
            <v>15186.73481021728</v>
          </cell>
          <cell r="N93">
            <v>15309.418912279552</v>
          </cell>
          <cell r="O93">
            <v>15140.113521249295</v>
          </cell>
          <cell r="P93">
            <v>15156.188390226918</v>
          </cell>
          <cell r="Q93">
            <v>1056.5582659112897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-108512.69779763775</v>
          </cell>
          <cell r="B94">
            <v>15258.019200327401</v>
          </cell>
          <cell r="C94">
            <v>17080.617449129015</v>
          </cell>
          <cell r="D94">
            <v>16607.752852902559</v>
          </cell>
          <cell r="E94">
            <v>16392.408484277781</v>
          </cell>
          <cell r="F94">
            <v>16114.868213944424</v>
          </cell>
          <cell r="G94">
            <v>15538.533875986381</v>
          </cell>
          <cell r="H94">
            <v>15499.349760934139</v>
          </cell>
          <cell r="I94">
            <v>15236.678877109687</v>
          </cell>
          <cell r="J94">
            <v>15509.931972695722</v>
          </cell>
          <cell r="K94">
            <v>15726.449670399355</v>
          </cell>
          <cell r="L94">
            <v>15699.829319044235</v>
          </cell>
          <cell r="M94">
            <v>15639.909766961908</v>
          </cell>
          <cell r="N94">
            <v>15682.667102009254</v>
          </cell>
          <cell r="O94">
            <v>15688.757641183201</v>
          </cell>
          <cell r="P94">
            <v>15710.213509661378</v>
          </cell>
          <cell r="Q94">
            <v>1244.5972386597857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-98782.282322990839</v>
          </cell>
          <cell r="B95">
            <v>15210.283728066188</v>
          </cell>
          <cell r="C95">
            <v>16920.835310101695</v>
          </cell>
          <cell r="D95">
            <v>16098.132475105507</v>
          </cell>
          <cell r="E95">
            <v>16069.842269447585</v>
          </cell>
          <cell r="F95">
            <v>15630.644474013263</v>
          </cell>
          <cell r="G95">
            <v>15362.628275516903</v>
          </cell>
          <cell r="H95">
            <v>15262.284528613769</v>
          </cell>
          <cell r="I95">
            <v>15232.757328224123</v>
          </cell>
          <cell r="J95">
            <v>15368.418817544985</v>
          </cell>
          <cell r="K95">
            <v>15254.653619882367</v>
          </cell>
          <cell r="L95">
            <v>15307.219491157379</v>
          </cell>
          <cell r="M95">
            <v>15218.321740068217</v>
          </cell>
          <cell r="N95">
            <v>15367.629572584639</v>
          </cell>
          <cell r="O95">
            <v>15282.046682739972</v>
          </cell>
          <cell r="P95">
            <v>15383.53377945636</v>
          </cell>
          <cell r="Q95">
            <v>1132.9932653317755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-100742.11677680821</v>
          </cell>
          <cell r="B96">
            <v>15377.082847608986</v>
          </cell>
          <cell r="C96">
            <v>16773.307103622312</v>
          </cell>
          <cell r="D96">
            <v>16507.906247917508</v>
          </cell>
          <cell r="E96">
            <v>15938.43475083307</v>
          </cell>
          <cell r="F96">
            <v>15729.842558908815</v>
          </cell>
          <cell r="G96">
            <v>15388.822991129084</v>
          </cell>
          <cell r="H96">
            <v>15518.624784210879</v>
          </cell>
          <cell r="I96">
            <v>15318.06274808653</v>
          </cell>
          <cell r="J96">
            <v>15317.38196046641</v>
          </cell>
          <cell r="K96">
            <v>15298.738211587211</v>
          </cell>
          <cell r="L96">
            <v>15352.738876931839</v>
          </cell>
          <cell r="M96">
            <v>15502.555700452782</v>
          </cell>
          <cell r="N96">
            <v>15564.079352899782</v>
          </cell>
          <cell r="O96">
            <v>15466.990611658206</v>
          </cell>
          <cell r="P96">
            <v>15541.075277468581</v>
          </cell>
          <cell r="Q96">
            <v>1155.4717825832793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-108782.13105359215</v>
          </cell>
          <cell r="B97">
            <v>15483.529948918378</v>
          </cell>
          <cell r="C97">
            <v>16969.210665274419</v>
          </cell>
          <cell r="D97">
            <v>16615.804518384266</v>
          </cell>
          <cell r="E97">
            <v>16262.112418128967</v>
          </cell>
          <cell r="F97">
            <v>15757.437730804362</v>
          </cell>
          <cell r="G97">
            <v>15529.368656158185</v>
          </cell>
          <cell r="H97">
            <v>15494.02101756278</v>
          </cell>
          <cell r="I97">
            <v>15388.818541211229</v>
          </cell>
          <cell r="J97">
            <v>15410.065718215235</v>
          </cell>
          <cell r="K97">
            <v>15512.716448687679</v>
          </cell>
          <cell r="L97">
            <v>15595.886175124733</v>
          </cell>
          <cell r="M97">
            <v>15627.178441312974</v>
          </cell>
          <cell r="N97">
            <v>15630.012618830067</v>
          </cell>
          <cell r="O97">
            <v>15666.062614926628</v>
          </cell>
          <cell r="P97">
            <v>15754.539717473855</v>
          </cell>
          <cell r="Q97">
            <v>1247.6875303322804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-106532.3431943787</v>
          </cell>
          <cell r="B98">
            <v>15465.132340880431</v>
          </cell>
          <cell r="C98">
            <v>17114.199732268091</v>
          </cell>
          <cell r="D98">
            <v>16516.705073771816</v>
          </cell>
          <cell r="E98">
            <v>16385.770914992019</v>
          </cell>
          <cell r="F98">
            <v>16017.553918722066</v>
          </cell>
          <cell r="G98">
            <v>15422.461572948516</v>
          </cell>
          <cell r="H98">
            <v>15436.301462574485</v>
          </cell>
          <cell r="I98">
            <v>15386.950429938026</v>
          </cell>
          <cell r="J98">
            <v>15463.465987967294</v>
          </cell>
          <cell r="K98">
            <v>15613.287073151803</v>
          </cell>
          <cell r="L98">
            <v>15501.914315673286</v>
          </cell>
          <cell r="M98">
            <v>15534.503321165939</v>
          </cell>
          <cell r="N98">
            <v>15554.062959614004</v>
          </cell>
          <cell r="O98">
            <v>15738.588225468222</v>
          </cell>
          <cell r="P98">
            <v>15738.851334157933</v>
          </cell>
          <cell r="Q98">
            <v>1221.8833635022459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-92035.32544288566</v>
          </cell>
          <cell r="B99">
            <v>14959.360273530854</v>
          </cell>
          <cell r="C99">
            <v>16517.021496940608</v>
          </cell>
          <cell r="D99">
            <v>16212.145439206335</v>
          </cell>
          <cell r="E99">
            <v>15722.521320264559</v>
          </cell>
          <cell r="F99">
            <v>15505.670920373397</v>
          </cell>
          <cell r="G99">
            <v>15481.728229628938</v>
          </cell>
          <cell r="H99">
            <v>15066.447173244658</v>
          </cell>
          <cell r="I99">
            <v>15119.035137391949</v>
          </cell>
          <cell r="J99">
            <v>15175.7900459675</v>
          </cell>
          <cell r="K99">
            <v>15145.417493420697</v>
          </cell>
          <cell r="L99">
            <v>15183.744806881527</v>
          </cell>
          <cell r="M99">
            <v>15224.345012441308</v>
          </cell>
          <cell r="N99">
            <v>15319.399116014451</v>
          </cell>
          <cell r="O99">
            <v>15115.248253150741</v>
          </cell>
          <cell r="P99">
            <v>15263.613307181044</v>
          </cell>
          <cell r="Q99">
            <v>1055.6083686997213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-92057.831077211464</v>
          </cell>
          <cell r="B100">
            <v>15071.303018531256</v>
          </cell>
          <cell r="C100">
            <v>16441.519254242725</v>
          </cell>
          <cell r="D100">
            <v>16306.595953504087</v>
          </cell>
          <cell r="E100">
            <v>15874.27195803669</v>
          </cell>
          <cell r="F100">
            <v>15580.136863224216</v>
          </cell>
          <cell r="G100">
            <v>15094.589713490699</v>
          </cell>
          <cell r="H100">
            <v>15097.905258821596</v>
          </cell>
          <cell r="I100">
            <v>15178.670236182626</v>
          </cell>
          <cell r="J100">
            <v>15167.858001795888</v>
          </cell>
          <cell r="K100">
            <v>15145.431544250561</v>
          </cell>
          <cell r="L100">
            <v>15252.252996136885</v>
          </cell>
          <cell r="M100">
            <v>15577.243836666712</v>
          </cell>
          <cell r="N100">
            <v>15194.802860385233</v>
          </cell>
          <cell r="O100">
            <v>15230.2825300486</v>
          </cell>
          <cell r="P100">
            <v>15022.525425641958</v>
          </cell>
          <cell r="Q100">
            <v>1055.8664993231846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-102993.87231103791</v>
          </cell>
          <cell r="B101">
            <v>15267.472250113929</v>
          </cell>
          <cell r="C101">
            <v>16905.524122705268</v>
          </cell>
          <cell r="D101">
            <v>16427.456770528326</v>
          </cell>
          <cell r="E101">
            <v>16223.810095412147</v>
          </cell>
          <cell r="F101">
            <v>15806.389363980248</v>
          </cell>
          <cell r="G101">
            <v>15453.490778358209</v>
          </cell>
          <cell r="H101">
            <v>15339.737427130443</v>
          </cell>
          <cell r="I101">
            <v>15524.565019518614</v>
          </cell>
          <cell r="J101">
            <v>15450.995687388107</v>
          </cell>
          <cell r="K101">
            <v>15281.945071300746</v>
          </cell>
          <cell r="L101">
            <v>15539.611377885245</v>
          </cell>
          <cell r="M101">
            <v>15465.870544670504</v>
          </cell>
          <cell r="N101">
            <v>15340.917725451667</v>
          </cell>
          <cell r="O101">
            <v>15311.596841406161</v>
          </cell>
          <cell r="P101">
            <v>15442.643395718193</v>
          </cell>
          <cell r="Q101">
            <v>1181.2985178586803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-97896.977027625311</v>
          </cell>
          <cell r="B102">
            <v>15018.721097696804</v>
          </cell>
          <cell r="C102">
            <v>16668.89072875995</v>
          </cell>
          <cell r="D102">
            <v>16300.541700489419</v>
          </cell>
          <cell r="E102">
            <v>15933.05123208266</v>
          </cell>
          <cell r="F102">
            <v>15590.46796004826</v>
          </cell>
          <cell r="G102">
            <v>15310.204426079501</v>
          </cell>
          <cell r="H102">
            <v>15437.074106504751</v>
          </cell>
          <cell r="I102">
            <v>15263.824953164698</v>
          </cell>
          <cell r="J102">
            <v>15080.976132463729</v>
          </cell>
          <cell r="K102">
            <v>15541.803404860682</v>
          </cell>
          <cell r="L102">
            <v>15494.562279396014</v>
          </cell>
          <cell r="M102">
            <v>15212.146049831324</v>
          </cell>
          <cell r="N102">
            <v>15611.837785064865</v>
          </cell>
          <cell r="O102">
            <v>15347.928693558457</v>
          </cell>
          <cell r="P102">
            <v>15349.04128182054</v>
          </cell>
          <cell r="Q102">
            <v>1122.8391677160512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-105350.64608724353</v>
          </cell>
          <cell r="B103">
            <v>15326.543051944423</v>
          </cell>
          <cell r="C103">
            <v>17189.808210994037</v>
          </cell>
          <cell r="D103">
            <v>16457.311790878615</v>
          </cell>
          <cell r="E103">
            <v>16205.144463122375</v>
          </cell>
          <cell r="F103">
            <v>15871.264363737431</v>
          </cell>
          <cell r="G103">
            <v>15484.851636489502</v>
          </cell>
          <cell r="H103">
            <v>15545.70475633197</v>
          </cell>
          <cell r="I103">
            <v>15413.942127659857</v>
          </cell>
          <cell r="J103">
            <v>15282.073683268874</v>
          </cell>
          <cell r="K103">
            <v>15472.131884868628</v>
          </cell>
          <cell r="L103">
            <v>15579.530558982122</v>
          </cell>
          <cell r="M103">
            <v>15664.885241302443</v>
          </cell>
          <cell r="N103">
            <v>15460.551676562678</v>
          </cell>
          <cell r="O103">
            <v>15524.910573674071</v>
          </cell>
          <cell r="P103">
            <v>15748.427660004712</v>
          </cell>
          <cell r="Q103">
            <v>1208.3297703622482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-108132.46875074343</v>
          </cell>
          <cell r="B104">
            <v>15508.522406816335</v>
          </cell>
          <cell r="C104">
            <v>16931.073716654431</v>
          </cell>
          <cell r="D104">
            <v>16525.315477002325</v>
          </cell>
          <cell r="E104">
            <v>16193.477168987076</v>
          </cell>
          <cell r="F104">
            <v>15902.33324302359</v>
          </cell>
          <cell r="G104">
            <v>15637.243306789114</v>
          </cell>
          <cell r="H104">
            <v>15599.411177230151</v>
          </cell>
          <cell r="I104">
            <v>15376.695715267506</v>
          </cell>
          <cell r="J104">
            <v>15429.512534159356</v>
          </cell>
          <cell r="K104">
            <v>15625.598826383615</v>
          </cell>
          <cell r="L104">
            <v>15656.756708946172</v>
          </cell>
          <cell r="M104">
            <v>15504.569295597679</v>
          </cell>
          <cell r="N104">
            <v>15695.523537457277</v>
          </cell>
          <cell r="O104">
            <v>15612.865380001247</v>
          </cell>
          <cell r="P104">
            <v>15714.288076267901</v>
          </cell>
          <cell r="Q104">
            <v>1240.2361635835266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-106766.1095462768</v>
          </cell>
          <cell r="B105">
            <v>15369.927943221863</v>
          </cell>
          <cell r="C105">
            <v>17149.923990242158</v>
          </cell>
          <cell r="D105">
            <v>16677.831746700307</v>
          </cell>
          <cell r="E105">
            <v>16206.913075431157</v>
          </cell>
          <cell r="F105">
            <v>15787.788236212584</v>
          </cell>
          <cell r="G105">
            <v>15620.26029768172</v>
          </cell>
          <cell r="H105">
            <v>15526.896271836154</v>
          </cell>
          <cell r="I105">
            <v>15622.897953448253</v>
          </cell>
          <cell r="J105">
            <v>15512.597037461455</v>
          </cell>
          <cell r="K105">
            <v>15617.081535902558</v>
          </cell>
          <cell r="L105">
            <v>15428.17443646719</v>
          </cell>
          <cell r="M105">
            <v>15651.765402934427</v>
          </cell>
          <cell r="N105">
            <v>15427.338049002574</v>
          </cell>
          <cell r="O105">
            <v>15548.694277143029</v>
          </cell>
          <cell r="P105">
            <v>15421.781513373386</v>
          </cell>
          <cell r="Q105">
            <v>1224.5645700519763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-109026.67338663092</v>
          </cell>
          <cell r="B106">
            <v>15546.502637551908</v>
          </cell>
          <cell r="C106">
            <v>17012.660425721086</v>
          </cell>
          <cell r="D106">
            <v>16533.003395924436</v>
          </cell>
          <cell r="E106">
            <v>16168.867632458961</v>
          </cell>
          <cell r="F106">
            <v>16098.279558454502</v>
          </cell>
          <cell r="G106">
            <v>15784.373136969536</v>
          </cell>
          <cell r="H106">
            <v>15658.918841699859</v>
          </cell>
          <cell r="I106">
            <v>15606.164950095255</v>
          </cell>
          <cell r="J106">
            <v>15549.451724382627</v>
          </cell>
          <cell r="K106">
            <v>15636.28707154863</v>
          </cell>
          <cell r="L106">
            <v>15535.354203406627</v>
          </cell>
          <cell r="M106">
            <v>15573.471209141475</v>
          </cell>
          <cell r="N106">
            <v>15585.498383983362</v>
          </cell>
          <cell r="O106">
            <v>15802.996831877477</v>
          </cell>
          <cell r="P106">
            <v>15691.954836714665</v>
          </cell>
          <cell r="Q106">
            <v>1250.492333075302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-95918.323007020328</v>
          </cell>
          <cell r="B107">
            <v>15276.252304248901</v>
          </cell>
          <cell r="C107">
            <v>16674.474830182666</v>
          </cell>
          <cell r="D107">
            <v>16214.618920157351</v>
          </cell>
          <cell r="E107">
            <v>15917.526213194991</v>
          </cell>
          <cell r="F107">
            <v>15769.466359863825</v>
          </cell>
          <cell r="G107">
            <v>15416.954146997281</v>
          </cell>
          <cell r="H107">
            <v>15255.72953809208</v>
          </cell>
          <cell r="I107">
            <v>15178.914014112306</v>
          </cell>
          <cell r="J107">
            <v>15210.205235333029</v>
          </cell>
          <cell r="K107">
            <v>15280.599557782894</v>
          </cell>
          <cell r="L107">
            <v>15327.081298646566</v>
          </cell>
          <cell r="M107">
            <v>15234.266199140522</v>
          </cell>
          <cell r="N107">
            <v>15333.732628342816</v>
          </cell>
          <cell r="O107">
            <v>15435.451831619244</v>
          </cell>
          <cell r="P107">
            <v>15393.09789460452</v>
          </cell>
          <cell r="Q107">
            <v>1100.1447975613203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-98786.968173434478</v>
          </cell>
          <cell r="B108">
            <v>15276.763545595069</v>
          </cell>
          <cell r="C108">
            <v>16807.009197696847</v>
          </cell>
          <cell r="D108">
            <v>16332.206721385377</v>
          </cell>
          <cell r="E108">
            <v>16069.748796260126</v>
          </cell>
          <cell r="F108">
            <v>15611.355247245709</v>
          </cell>
          <cell r="G108">
            <v>15473.445155213478</v>
          </cell>
          <cell r="H108">
            <v>15404.431867133697</v>
          </cell>
          <cell r="I108">
            <v>15044.703402065345</v>
          </cell>
          <cell r="J108">
            <v>15338.944003300996</v>
          </cell>
          <cell r="K108">
            <v>15370.941399215757</v>
          </cell>
          <cell r="L108">
            <v>15345.147238233494</v>
          </cell>
          <cell r="M108">
            <v>15245.078389485188</v>
          </cell>
          <cell r="N108">
            <v>15292.896970723736</v>
          </cell>
          <cell r="O108">
            <v>15320.498670770969</v>
          </cell>
          <cell r="P108">
            <v>15431.425383963409</v>
          </cell>
          <cell r="Q108">
            <v>1133.047010162024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-99815.267571441495</v>
          </cell>
          <cell r="B109">
            <v>15457.943952896916</v>
          </cell>
          <cell r="C109">
            <v>16846.596473453781</v>
          </cell>
          <cell r="D109">
            <v>16406.779861992221</v>
          </cell>
          <cell r="E109">
            <v>16148.700920896492</v>
          </cell>
          <cell r="F109">
            <v>15776.050326989633</v>
          </cell>
          <cell r="G109">
            <v>15509.54417620299</v>
          </cell>
          <cell r="H109">
            <v>15585.299546244969</v>
          </cell>
          <cell r="I109">
            <v>15320.336353243059</v>
          </cell>
          <cell r="J109">
            <v>15293.031414376517</v>
          </cell>
          <cell r="K109">
            <v>15282.229848583287</v>
          </cell>
          <cell r="L109">
            <v>15365.32073027452</v>
          </cell>
          <cell r="M109">
            <v>15290.693926087013</v>
          </cell>
          <cell r="N109">
            <v>15374.85317584708</v>
          </cell>
          <cell r="O109">
            <v>15513.987510700546</v>
          </cell>
          <cell r="P109">
            <v>15341.10191254868</v>
          </cell>
          <cell r="Q109">
            <v>1144.8411929374051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-92158.456608037668</v>
          </cell>
          <cell r="B110">
            <v>14915.311615627928</v>
          </cell>
          <cell r="C110">
            <v>16668.835632348364</v>
          </cell>
          <cell r="D110">
            <v>16076.867035932073</v>
          </cell>
          <cell r="E110">
            <v>15571.487968449299</v>
          </cell>
          <cell r="F110">
            <v>15587.754814542242</v>
          </cell>
          <cell r="G110">
            <v>15301.80208241155</v>
          </cell>
          <cell r="H110">
            <v>14965.419518612052</v>
          </cell>
          <cell r="I110">
            <v>15060.414222578054</v>
          </cell>
          <cell r="J110">
            <v>15126.420574380565</v>
          </cell>
          <cell r="K110">
            <v>15144.766417330506</v>
          </cell>
          <cell r="L110">
            <v>15299.969125354439</v>
          </cell>
          <cell r="M110">
            <v>15020.24451294633</v>
          </cell>
          <cell r="N110">
            <v>15211.568940830937</v>
          </cell>
          <cell r="O110">
            <v>15295.024912292654</v>
          </cell>
          <cell r="P110">
            <v>15169.675340570131</v>
          </cell>
          <cell r="Q110">
            <v>1057.0206339115487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-101396.17824688375</v>
          </cell>
          <cell r="B111">
            <v>15044.609226447556</v>
          </cell>
          <cell r="C111">
            <v>16913.839506405508</v>
          </cell>
          <cell r="D111">
            <v>16274.562403780496</v>
          </cell>
          <cell r="E111">
            <v>16203.120713299773</v>
          </cell>
          <cell r="F111">
            <v>15923.641666932102</v>
          </cell>
          <cell r="G111">
            <v>15689.094575183255</v>
          </cell>
          <cell r="H111">
            <v>15628.231397218107</v>
          </cell>
          <cell r="I111">
            <v>15347.466980609075</v>
          </cell>
          <cell r="J111">
            <v>15595.349037602215</v>
          </cell>
          <cell r="K111">
            <v>15397.909911359908</v>
          </cell>
          <cell r="L111">
            <v>15394.895506264071</v>
          </cell>
          <cell r="M111">
            <v>15289.756899024433</v>
          </cell>
          <cell r="N111">
            <v>15534.784411739933</v>
          </cell>
          <cell r="O111">
            <v>15552.117818561979</v>
          </cell>
          <cell r="P111">
            <v>15523.218002877598</v>
          </cell>
          <cell r="Q111">
            <v>1162.9736060204577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-92326.550797506497</v>
          </cell>
          <cell r="B112">
            <v>15027.070975151375</v>
          </cell>
          <cell r="C112">
            <v>16565.590658478777</v>
          </cell>
          <cell r="D112">
            <v>16008.018414610528</v>
          </cell>
          <cell r="E112">
            <v>15765.413178070748</v>
          </cell>
          <cell r="F112">
            <v>15627.473301968919</v>
          </cell>
          <cell r="G112">
            <v>15289.743581849154</v>
          </cell>
          <cell r="H112">
            <v>15446.733297370867</v>
          </cell>
          <cell r="I112">
            <v>15249.010288791036</v>
          </cell>
          <cell r="J112">
            <v>15084.796133292752</v>
          </cell>
          <cell r="K112">
            <v>15117.508479933054</v>
          </cell>
          <cell r="L112">
            <v>15205.58587064186</v>
          </cell>
          <cell r="M112">
            <v>15261.689693710476</v>
          </cell>
          <cell r="N112">
            <v>15341.867474753744</v>
          </cell>
          <cell r="O112">
            <v>15237.247321541279</v>
          </cell>
          <cell r="P112">
            <v>15323.4696400631</v>
          </cell>
          <cell r="Q112">
            <v>1058.9486070270805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-94175.108519743721</v>
          </cell>
          <cell r="B113">
            <v>15162.814656137918</v>
          </cell>
          <cell r="C113">
            <v>16487.759996909466</v>
          </cell>
          <cell r="D113">
            <v>16108.447192406056</v>
          </cell>
          <cell r="E113">
            <v>15829.524056283095</v>
          </cell>
          <cell r="F113">
            <v>15527.459305897002</v>
          </cell>
          <cell r="G113">
            <v>15331.528702136377</v>
          </cell>
          <cell r="H113">
            <v>15094.541931721644</v>
          </cell>
          <cell r="I113">
            <v>15105.803222355218</v>
          </cell>
          <cell r="J113">
            <v>15079.999861988505</v>
          </cell>
          <cell r="K113">
            <v>15128.511653907761</v>
          </cell>
          <cell r="L113">
            <v>15204.26198492979</v>
          </cell>
          <cell r="M113">
            <v>15348.480101113058</v>
          </cell>
          <cell r="N113">
            <v>15304.180242118191</v>
          </cell>
          <cell r="O113">
            <v>15126.546133121843</v>
          </cell>
          <cell r="P113">
            <v>15156.887444391423</v>
          </cell>
          <cell r="Q113">
            <v>1080.1508246780525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-94271.447614241144</v>
          </cell>
          <cell r="B114">
            <v>15090.456702793897</v>
          </cell>
          <cell r="C114">
            <v>16607.336615209715</v>
          </cell>
          <cell r="D114">
            <v>16235.583344994258</v>
          </cell>
          <cell r="E114">
            <v>16129.983769498776</v>
          </cell>
          <cell r="F114">
            <v>15693.705605978332</v>
          </cell>
          <cell r="G114">
            <v>15173.68073772826</v>
          </cell>
          <cell r="H114">
            <v>15229.771516362</v>
          </cell>
          <cell r="I114">
            <v>15143.59516037739</v>
          </cell>
          <cell r="J114">
            <v>15221.172957391702</v>
          </cell>
          <cell r="K114">
            <v>15304.792612617326</v>
          </cell>
          <cell r="L114">
            <v>15205.776152994928</v>
          </cell>
          <cell r="M114">
            <v>15106.777914685425</v>
          </cell>
          <cell r="N114">
            <v>15306.913664935209</v>
          </cell>
          <cell r="O114">
            <v>15206.485522870928</v>
          </cell>
          <cell r="P114">
            <v>15469.08002316973</v>
          </cell>
          <cell r="Q114">
            <v>1081.2557955563002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-101455.00334995567</v>
          </cell>
          <cell r="B115">
            <v>15127.201379353959</v>
          </cell>
          <cell r="C115">
            <v>16725.172134912093</v>
          </cell>
          <cell r="D115">
            <v>16409.50761426855</v>
          </cell>
          <cell r="E115">
            <v>16072.890983893874</v>
          </cell>
          <cell r="F115">
            <v>15629.429766272033</v>
          </cell>
          <cell r="G115">
            <v>15545.141823027396</v>
          </cell>
          <cell r="H115">
            <v>15235.348331738249</v>
          </cell>
          <cell r="I115">
            <v>15312.057316550739</v>
          </cell>
          <cell r="J115">
            <v>15303.889716194615</v>
          </cell>
          <cell r="K115">
            <v>15205.745617417902</v>
          </cell>
          <cell r="L115">
            <v>15435.151427921093</v>
          </cell>
          <cell r="M115">
            <v>15198.72991837305</v>
          </cell>
          <cell r="N115">
            <v>15239.609467010201</v>
          </cell>
          <cell r="O115">
            <v>15490.112502453687</v>
          </cell>
          <cell r="P115">
            <v>15352.275440856631</v>
          </cell>
          <cell r="Q115">
            <v>1163.6483064226516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-107977.89388355702</v>
          </cell>
          <cell r="B116">
            <v>15541.787077445424</v>
          </cell>
          <cell r="C116">
            <v>17158.692545823375</v>
          </cell>
          <cell r="D116">
            <v>16727.556976353153</v>
          </cell>
          <cell r="E116">
            <v>16354.234646672752</v>
          </cell>
          <cell r="F116">
            <v>15741.01667375951</v>
          </cell>
          <cell r="G116">
            <v>15692.403125517358</v>
          </cell>
          <cell r="H116">
            <v>15682.753398798228</v>
          </cell>
          <cell r="I116">
            <v>15563.175162720323</v>
          </cell>
          <cell r="J116">
            <v>15406.06385889075</v>
          </cell>
          <cell r="K116">
            <v>15396.714067425131</v>
          </cell>
          <cell r="L116">
            <v>15598.181655594293</v>
          </cell>
          <cell r="M116">
            <v>15634.512752351118</v>
          </cell>
          <cell r="N116">
            <v>15596.396594995302</v>
          </cell>
          <cell r="O116">
            <v>15603.763855903569</v>
          </cell>
          <cell r="P116">
            <v>15549.341541221838</v>
          </cell>
          <cell r="Q116">
            <v>1238.4632516868455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-105631.63986757009</v>
          </cell>
          <cell r="B117">
            <v>15382.283884931803</v>
          </cell>
          <cell r="C117">
            <v>16954.747147229173</v>
          </cell>
          <cell r="D117">
            <v>16502.237789091934</v>
          </cell>
          <cell r="E117">
            <v>16129.440092958761</v>
          </cell>
          <cell r="F117">
            <v>15724.722433238236</v>
          </cell>
          <cell r="G117">
            <v>15453.633781533699</v>
          </cell>
          <cell r="H117">
            <v>15597.303643045518</v>
          </cell>
          <cell r="I117">
            <v>15312.746023221605</v>
          </cell>
          <cell r="J117">
            <v>15471.205883620563</v>
          </cell>
          <cell r="K117">
            <v>15458.135796985696</v>
          </cell>
          <cell r="L117">
            <v>15235.121202121682</v>
          </cell>
          <cell r="M117">
            <v>15570.554840208209</v>
          </cell>
          <cell r="N117">
            <v>15505.288050009247</v>
          </cell>
          <cell r="O117">
            <v>15417.728769795218</v>
          </cell>
          <cell r="P117">
            <v>15661.366441235192</v>
          </cell>
          <cell r="Q117">
            <v>1211.5526566250819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-93849.938642256864</v>
          </cell>
          <cell r="B118">
            <v>15106.457295302462</v>
          </cell>
          <cell r="C118">
            <v>16679.861209705075</v>
          </cell>
          <cell r="D118">
            <v>16221.396798456557</v>
          </cell>
          <cell r="E118">
            <v>15813.997626523129</v>
          </cell>
          <cell r="F118">
            <v>15474.844305805795</v>
          </cell>
          <cell r="G118">
            <v>15251.069564202015</v>
          </cell>
          <cell r="H118">
            <v>15136.810435710089</v>
          </cell>
          <cell r="I118">
            <v>15356.036822762146</v>
          </cell>
          <cell r="J118">
            <v>15124.203751641369</v>
          </cell>
          <cell r="K118">
            <v>15143.694467182191</v>
          </cell>
          <cell r="L118">
            <v>15275.009640706172</v>
          </cell>
          <cell r="M118">
            <v>15297.043224871033</v>
          </cell>
          <cell r="N118">
            <v>15180.151188219977</v>
          </cell>
          <cell r="O118">
            <v>15307.324146033243</v>
          </cell>
          <cell r="P118">
            <v>15202.380989043166</v>
          </cell>
          <cell r="Q118">
            <v>1076.4212562512291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-104799.11768687847</v>
          </cell>
          <cell r="B119">
            <v>15429.299318665693</v>
          </cell>
          <cell r="C119">
            <v>17011.409186850782</v>
          </cell>
          <cell r="D119">
            <v>16529.42270330021</v>
          </cell>
          <cell r="E119">
            <v>16136.226431602787</v>
          </cell>
          <cell r="F119">
            <v>16010.62023202319</v>
          </cell>
          <cell r="G119">
            <v>15697.514216689586</v>
          </cell>
          <cell r="H119">
            <v>15611.491603667768</v>
          </cell>
          <cell r="I119">
            <v>15458.368590621374</v>
          </cell>
          <cell r="J119">
            <v>15443.549618002813</v>
          </cell>
          <cell r="K119">
            <v>15355.251029728217</v>
          </cell>
          <cell r="L119">
            <v>15445.402591518872</v>
          </cell>
          <cell r="M119">
            <v>15543.240548329384</v>
          </cell>
          <cell r="N119">
            <v>15572.672693995322</v>
          </cell>
          <cell r="O119">
            <v>15781.025887966149</v>
          </cell>
          <cell r="P119">
            <v>15604.950232599198</v>
          </cell>
          <cell r="Q119">
            <v>1202.003960221421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-105084.46489460974</v>
          </cell>
          <cell r="B120">
            <v>15231.1360478188</v>
          </cell>
          <cell r="C120">
            <v>17132.601917356176</v>
          </cell>
          <cell r="D120">
            <v>16610.837011626169</v>
          </cell>
          <cell r="E120">
            <v>16070.371619417736</v>
          </cell>
          <cell r="F120">
            <v>15844.076779259492</v>
          </cell>
          <cell r="G120">
            <v>15547.588859561256</v>
          </cell>
          <cell r="H120">
            <v>15587.9382306277</v>
          </cell>
          <cell r="I120">
            <v>15481.114613496387</v>
          </cell>
          <cell r="J120">
            <v>15709.900094528479</v>
          </cell>
          <cell r="K120">
            <v>15644.159131799861</v>
          </cell>
          <cell r="L120">
            <v>15526.262587098363</v>
          </cell>
          <cell r="M120">
            <v>15450.021681594346</v>
          </cell>
          <cell r="N120">
            <v>15691.267217587376</v>
          </cell>
          <cell r="O120">
            <v>15512.405986988164</v>
          </cell>
          <cell r="P120">
            <v>15464.0289125624</v>
          </cell>
          <cell r="Q120">
            <v>1205.276778555216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-92061.961677196421</v>
          </cell>
          <cell r="B121">
            <v>15183.614699340756</v>
          </cell>
          <cell r="C121">
            <v>16604.75972887134</v>
          </cell>
          <cell r="D121">
            <v>16070.65979821576</v>
          </cell>
          <cell r="E121">
            <v>15880.002959849004</v>
          </cell>
          <cell r="F121">
            <v>15645.898066313675</v>
          </cell>
          <cell r="G121">
            <v>15237.437716979368</v>
          </cell>
          <cell r="H121">
            <v>15157.083464963198</v>
          </cell>
          <cell r="I121">
            <v>15067.703799136216</v>
          </cell>
          <cell r="J121">
            <v>15151.873420392674</v>
          </cell>
          <cell r="K121">
            <v>15098.036620275681</v>
          </cell>
          <cell r="L121">
            <v>15056.328402875291</v>
          </cell>
          <cell r="M121">
            <v>15274.322055560042</v>
          </cell>
          <cell r="N121">
            <v>15246.203330439224</v>
          </cell>
          <cell r="O121">
            <v>15201.366008993027</v>
          </cell>
          <cell r="P121">
            <v>15105.091871988428</v>
          </cell>
          <cell r="Q121">
            <v>1055.913875652772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-108532.08812431064</v>
          </cell>
          <cell r="B122">
            <v>15578.514938825087</v>
          </cell>
          <cell r="C122">
            <v>17175.891595822886</v>
          </cell>
          <cell r="D122">
            <v>16829.388630912046</v>
          </cell>
          <cell r="E122">
            <v>16316.021595745857</v>
          </cell>
          <cell r="F122">
            <v>16013.698177161725</v>
          </cell>
          <cell r="G122">
            <v>15633.203028733478</v>
          </cell>
          <cell r="H122">
            <v>15572.812190917211</v>
          </cell>
          <cell r="I122">
            <v>15353.55145688883</v>
          </cell>
          <cell r="J122">
            <v>15584.086116483957</v>
          </cell>
          <cell r="K122">
            <v>15441.812034676193</v>
          </cell>
          <cell r="L122">
            <v>15505.297201033489</v>
          </cell>
          <cell r="M122">
            <v>15660.266975888404</v>
          </cell>
          <cell r="N122">
            <v>15660.457026344026</v>
          </cell>
          <cell r="O122">
            <v>15661.161570232094</v>
          </cell>
          <cell r="P122">
            <v>15700.844228788843</v>
          </cell>
          <cell r="Q122">
            <v>1244.8196379505932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-106436.5246953054</v>
          </cell>
          <cell r="B123">
            <v>15179.379246580433</v>
          </cell>
          <cell r="C123">
            <v>16957.672775701474</v>
          </cell>
          <cell r="D123">
            <v>16644.128900753887</v>
          </cell>
          <cell r="E123">
            <v>16203.069657157648</v>
          </cell>
          <cell r="F123">
            <v>15812.864648200204</v>
          </cell>
          <cell r="G123">
            <v>15714.788122076423</v>
          </cell>
          <cell r="H123">
            <v>15478.159467620531</v>
          </cell>
          <cell r="I123">
            <v>15318.235198604831</v>
          </cell>
          <cell r="J123">
            <v>15413.535777574827</v>
          </cell>
          <cell r="K123">
            <v>15690.69705004643</v>
          </cell>
          <cell r="L123">
            <v>15362.409271617646</v>
          </cell>
          <cell r="M123">
            <v>15468.834707469652</v>
          </cell>
          <cell r="N123">
            <v>15549.902828512828</v>
          </cell>
          <cell r="O123">
            <v>15432.555976584321</v>
          </cell>
          <cell r="P123">
            <v>15679.956530878684</v>
          </cell>
          <cell r="Q123">
            <v>1220.7843636452747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-102433.15086502262</v>
          </cell>
          <cell r="B124">
            <v>15174.584594813712</v>
          </cell>
          <cell r="C124">
            <v>16813.727145701516</v>
          </cell>
          <cell r="D124">
            <v>16506.221443403825</v>
          </cell>
          <cell r="E124">
            <v>16243.309266441098</v>
          </cell>
          <cell r="F124">
            <v>15837.605098328531</v>
          </cell>
          <cell r="G124">
            <v>15577.890487328674</v>
          </cell>
          <cell r="H124">
            <v>15262.446516492375</v>
          </cell>
          <cell r="I124">
            <v>15230.570279366955</v>
          </cell>
          <cell r="J124">
            <v>15548.518992182353</v>
          </cell>
          <cell r="K124">
            <v>15563.560288039964</v>
          </cell>
          <cell r="L124">
            <v>15297.339409068349</v>
          </cell>
          <cell r="M124">
            <v>15511.274948919476</v>
          </cell>
          <cell r="N124">
            <v>15589.92523931964</v>
          </cell>
          <cell r="O124">
            <v>15348.532451052288</v>
          </cell>
          <cell r="P124">
            <v>15617.141015247045</v>
          </cell>
          <cell r="Q124">
            <v>1174.8672671614634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-104502.87218502857</v>
          </cell>
          <cell r="B125">
            <v>15280.762842093689</v>
          </cell>
          <cell r="C125">
            <v>17053.089027687111</v>
          </cell>
          <cell r="D125">
            <v>16531.309034462174</v>
          </cell>
          <cell r="E125">
            <v>16066.857340750836</v>
          </cell>
          <cell r="F125">
            <v>15785.240260115261</v>
          </cell>
          <cell r="G125">
            <v>15574.839384222199</v>
          </cell>
          <cell r="H125">
            <v>15426.077635833364</v>
          </cell>
          <cell r="I125">
            <v>15627.80909747534</v>
          </cell>
          <cell r="J125">
            <v>15347.812824822628</v>
          </cell>
          <cell r="K125">
            <v>15277.914195014788</v>
          </cell>
          <cell r="L125">
            <v>15538.928116298202</v>
          </cell>
          <cell r="M125">
            <v>15644.939693405413</v>
          </cell>
          <cell r="N125">
            <v>15590.621393584241</v>
          </cell>
          <cell r="O125">
            <v>15481.31989219079</v>
          </cell>
          <cell r="P125">
            <v>15513.274100067782</v>
          </cell>
          <cell r="Q125">
            <v>1198.6061428134035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-105198.80971914101</v>
          </cell>
          <cell r="B126">
            <v>15111.234589244408</v>
          </cell>
          <cell r="C126">
            <v>16813.79076445676</v>
          </cell>
          <cell r="D126">
            <v>16529.876010556156</v>
          </cell>
          <cell r="E126">
            <v>16150.197569052176</v>
          </cell>
          <cell r="F126">
            <v>15695.878392772272</v>
          </cell>
          <cell r="G126">
            <v>15683.118370635064</v>
          </cell>
          <cell r="H126">
            <v>15434.739239713585</v>
          </cell>
          <cell r="I126">
            <v>15356.502156592302</v>
          </cell>
          <cell r="J126">
            <v>15388.041127787681</v>
          </cell>
          <cell r="K126">
            <v>15307.965569341908</v>
          </cell>
          <cell r="L126">
            <v>15432.900909564582</v>
          </cell>
          <cell r="M126">
            <v>15566.781268801025</v>
          </cell>
          <cell r="N126">
            <v>15584.859886341968</v>
          </cell>
          <cell r="O126">
            <v>15526.15077540635</v>
          </cell>
          <cell r="P126">
            <v>15483.511567611327</v>
          </cell>
          <cell r="Q126">
            <v>1206.5882679546596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-107891.43677976515</v>
          </cell>
          <cell r="B127">
            <v>15175.983704477807</v>
          </cell>
          <cell r="C127">
            <v>17136.006761666798</v>
          </cell>
          <cell r="D127">
            <v>16718.87309541172</v>
          </cell>
          <cell r="E127">
            <v>16206.810108419239</v>
          </cell>
          <cell r="F127">
            <v>16058.513353485672</v>
          </cell>
          <cell r="G127">
            <v>15886.473282028461</v>
          </cell>
          <cell r="H127">
            <v>15404.732176715952</v>
          </cell>
          <cell r="I127">
            <v>15285.699491913243</v>
          </cell>
          <cell r="J127">
            <v>15441.676650493391</v>
          </cell>
          <cell r="K127">
            <v>15437.600079434633</v>
          </cell>
          <cell r="L127">
            <v>15549.578694545606</v>
          </cell>
          <cell r="M127">
            <v>15507.839588305947</v>
          </cell>
          <cell r="N127">
            <v>15632.372084040431</v>
          </cell>
          <cell r="O127">
            <v>15540.869715062216</v>
          </cell>
          <cell r="P127">
            <v>15524.055691626952</v>
          </cell>
          <cell r="Q127">
            <v>1237.4716232891942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-103598.26728200458</v>
          </cell>
          <cell r="B128">
            <v>15412.116753052682</v>
          </cell>
          <cell r="C128">
            <v>16842.629455836628</v>
          </cell>
          <cell r="D128">
            <v>16457.26957503409</v>
          </cell>
          <cell r="E128">
            <v>16294.865418384514</v>
          </cell>
          <cell r="F128">
            <v>16006.328291284583</v>
          </cell>
          <cell r="G128">
            <v>15476.972400260711</v>
          </cell>
          <cell r="H128">
            <v>15451.829106204415</v>
          </cell>
          <cell r="I128">
            <v>15519.597757012263</v>
          </cell>
          <cell r="J128">
            <v>15586.078199730127</v>
          </cell>
          <cell r="K128">
            <v>15560.777786059587</v>
          </cell>
          <cell r="L128">
            <v>15636.690987579044</v>
          </cell>
          <cell r="M128">
            <v>15489.695180701736</v>
          </cell>
          <cell r="N128">
            <v>15619.752171505066</v>
          </cell>
          <cell r="O128">
            <v>15357.693982099572</v>
          </cell>
          <cell r="P128">
            <v>15412.84154304102</v>
          </cell>
          <cell r="Q128">
            <v>1188.2306864176796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-108784.84396954294</v>
          </cell>
          <cell r="B129">
            <v>15111.768079517715</v>
          </cell>
          <cell r="C129">
            <v>17165.747502449925</v>
          </cell>
          <cell r="D129">
            <v>16745.089738931027</v>
          </cell>
          <cell r="E129">
            <v>16451.697797660512</v>
          </cell>
          <cell r="F129">
            <v>15957.278402419637</v>
          </cell>
          <cell r="G129">
            <v>15528.345900843291</v>
          </cell>
          <cell r="H129">
            <v>15522.224391783988</v>
          </cell>
          <cell r="I129">
            <v>15673.359020717689</v>
          </cell>
          <cell r="J129">
            <v>15587.946570586741</v>
          </cell>
          <cell r="K129">
            <v>15688.779449397422</v>
          </cell>
          <cell r="L129">
            <v>15588.142905391003</v>
          </cell>
          <cell r="M129">
            <v>15297.914184205529</v>
          </cell>
          <cell r="N129">
            <v>15465.756148568162</v>
          </cell>
          <cell r="O129">
            <v>15963.763771304046</v>
          </cell>
          <cell r="P129">
            <v>15515.520709689152</v>
          </cell>
          <cell r="Q129">
            <v>1247.7186463930695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-103987.07841259756</v>
          </cell>
          <cell r="B130">
            <v>15337.365810716017</v>
          </cell>
          <cell r="C130">
            <v>16847.938350087821</v>
          </cell>
          <cell r="D130">
            <v>16446.050309116468</v>
          </cell>
          <cell r="E130">
            <v>16151.310276301776</v>
          </cell>
          <cell r="F130">
            <v>15712.622192504803</v>
          </cell>
          <cell r="G130">
            <v>15677.530620960626</v>
          </cell>
          <cell r="H130">
            <v>15448.293715030053</v>
          </cell>
          <cell r="I130">
            <v>15565.226565290286</v>
          </cell>
          <cell r="J130">
            <v>15397.913242517239</v>
          </cell>
          <cell r="K130">
            <v>15433.502035045858</v>
          </cell>
          <cell r="L130">
            <v>15343.561448911481</v>
          </cell>
          <cell r="M130">
            <v>15523.429333741824</v>
          </cell>
          <cell r="N130">
            <v>15562.988099175131</v>
          </cell>
          <cell r="O130">
            <v>15503.132022595459</v>
          </cell>
          <cell r="P130">
            <v>15554.615039987257</v>
          </cell>
          <cell r="Q130">
            <v>1192.6901945611289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-91021.777995536933</v>
          </cell>
          <cell r="B131">
            <v>15041.880203902885</v>
          </cell>
          <cell r="C131">
            <v>16466.738484154444</v>
          </cell>
          <cell r="D131">
            <v>16142.20018652509</v>
          </cell>
          <cell r="E131">
            <v>15793.998922528694</v>
          </cell>
          <cell r="F131">
            <v>15539.343909247131</v>
          </cell>
          <cell r="G131">
            <v>15194.343592083012</v>
          </cell>
          <cell r="H131">
            <v>15114.452046476328</v>
          </cell>
          <cell r="I131">
            <v>15184.760282201176</v>
          </cell>
          <cell r="J131">
            <v>15104.56845358124</v>
          </cell>
          <cell r="K131">
            <v>15248.21431029262</v>
          </cell>
          <cell r="L131">
            <v>15222.200929358511</v>
          </cell>
          <cell r="M131">
            <v>15239.917030112676</v>
          </cell>
          <cell r="N131">
            <v>15056.565218339765</v>
          </cell>
          <cell r="O131">
            <v>15222.821236434473</v>
          </cell>
          <cell r="P131">
            <v>15235.083427221305</v>
          </cell>
          <cell r="Q131">
            <v>1043.9833848976102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-95709.99950769823</v>
          </cell>
          <cell r="B132">
            <v>15011.883777811487</v>
          </cell>
          <cell r="C132">
            <v>16567.673210975459</v>
          </cell>
          <cell r="D132">
            <v>16377.635869388829</v>
          </cell>
          <cell r="E132">
            <v>15827.426717986415</v>
          </cell>
          <cell r="F132">
            <v>15655.522651049054</v>
          </cell>
          <cell r="G132">
            <v>15328.843412541162</v>
          </cell>
          <cell r="H132">
            <v>15177.803996160881</v>
          </cell>
          <cell r="I132">
            <v>15135.331227148545</v>
          </cell>
          <cell r="J132">
            <v>15211.091653622052</v>
          </cell>
          <cell r="K132">
            <v>15230.622611913001</v>
          </cell>
          <cell r="L132">
            <v>15197.02450893417</v>
          </cell>
          <cell r="M132">
            <v>15484.01244810818</v>
          </cell>
          <cell r="N132">
            <v>15314.225678871091</v>
          </cell>
          <cell r="O132">
            <v>15255.736193711313</v>
          </cell>
          <cell r="P132">
            <v>15296.202096070756</v>
          </cell>
          <cell r="Q132">
            <v>1097.7554103534956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-96430.423532310131</v>
          </cell>
          <cell r="B133">
            <v>15284.802228581671</v>
          </cell>
          <cell r="C133">
            <v>16613.160682188303</v>
          </cell>
          <cell r="D133">
            <v>16385.852755548141</v>
          </cell>
          <cell r="E133">
            <v>15767.816558952116</v>
          </cell>
          <cell r="F133">
            <v>15561.566388009325</v>
          </cell>
          <cell r="G133">
            <v>15307.775845466844</v>
          </cell>
          <cell r="H133">
            <v>15528.570887029491</v>
          </cell>
          <cell r="I133">
            <v>15345.161749952449</v>
          </cell>
          <cell r="J133">
            <v>15232.56630972381</v>
          </cell>
          <cell r="K133">
            <v>15215.50767437236</v>
          </cell>
          <cell r="L133">
            <v>15251.181397323537</v>
          </cell>
          <cell r="M133">
            <v>15345.091130563662</v>
          </cell>
          <cell r="N133">
            <v>15358.913467015635</v>
          </cell>
          <cell r="O133">
            <v>15364.096640128693</v>
          </cell>
          <cell r="P133">
            <v>15346.075807101264</v>
          </cell>
          <cell r="Q133">
            <v>1106.0183857461841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-92608.13159849873</v>
          </cell>
          <cell r="B134">
            <v>14886.95253806375</v>
          </cell>
          <cell r="C134">
            <v>16458.402895554151</v>
          </cell>
          <cell r="D134">
            <v>16087.173948565232</v>
          </cell>
          <cell r="E134">
            <v>15858.16909990452</v>
          </cell>
          <cell r="F134">
            <v>15467.156320135238</v>
          </cell>
          <cell r="G134">
            <v>15039.943457927904</v>
          </cell>
          <cell r="H134">
            <v>15275.677005916139</v>
          </cell>
          <cell r="I134">
            <v>15105.192955715902</v>
          </cell>
          <cell r="J134">
            <v>15039.295739881549</v>
          </cell>
          <cell r="K134">
            <v>15033.783437627591</v>
          </cell>
          <cell r="L134">
            <v>15069.312857543624</v>
          </cell>
          <cell r="M134">
            <v>15002.452067641272</v>
          </cell>
          <cell r="N134">
            <v>15152.289683726609</v>
          </cell>
          <cell r="O134">
            <v>15325.053644076597</v>
          </cell>
          <cell r="P134">
            <v>15360.39314813228</v>
          </cell>
          <cell r="Q134">
            <v>1062.1782261821409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-90296.728321545161</v>
          </cell>
          <cell r="B135">
            <v>14977.591116852895</v>
          </cell>
          <cell r="C135">
            <v>16371.757412407615</v>
          </cell>
          <cell r="D135">
            <v>16053.716654713795</v>
          </cell>
          <cell r="E135">
            <v>15859.096772012163</v>
          </cell>
          <cell r="F135">
            <v>15521.650781007271</v>
          </cell>
          <cell r="G135">
            <v>15052.567282357351</v>
          </cell>
          <cell r="H135">
            <v>15080.013953056769</v>
          </cell>
          <cell r="I135">
            <v>15372.862292383448</v>
          </cell>
          <cell r="J135">
            <v>15077.950372617508</v>
          </cell>
          <cell r="K135">
            <v>15130.873351502982</v>
          </cell>
          <cell r="L135">
            <v>14995.26258572334</v>
          </cell>
          <cell r="M135">
            <v>15008.540634706147</v>
          </cell>
          <cell r="N135">
            <v>15127.419599156285</v>
          </cell>
          <cell r="O135">
            <v>15271.165125595802</v>
          </cell>
          <cell r="P135">
            <v>15086.353033633099</v>
          </cell>
          <cell r="Q135">
            <v>1035.6673551567942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-93191.516945488533</v>
          </cell>
          <cell r="B136">
            <v>15186.320421071146</v>
          </cell>
          <cell r="C136">
            <v>16657.508598767556</v>
          </cell>
          <cell r="D136">
            <v>16112.200569967685</v>
          </cell>
          <cell r="E136">
            <v>15821.128515183522</v>
          </cell>
          <cell r="F136">
            <v>15421.093971949891</v>
          </cell>
          <cell r="G136">
            <v>15358.469316726349</v>
          </cell>
          <cell r="H136">
            <v>15324.408761355193</v>
          </cell>
          <cell r="I136">
            <v>15133.740393834436</v>
          </cell>
          <cell r="J136">
            <v>15077.73521588557</v>
          </cell>
          <cell r="K136">
            <v>15248.450158398155</v>
          </cell>
          <cell r="L136">
            <v>15068.439017096178</v>
          </cell>
          <cell r="M136">
            <v>15062.547104691363</v>
          </cell>
          <cell r="N136">
            <v>15320.161150725366</v>
          </cell>
          <cell r="O136">
            <v>15022.430903383602</v>
          </cell>
          <cell r="P136">
            <v>15110.993934193615</v>
          </cell>
          <cell r="Q136">
            <v>1068.8694227579751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-106258.7677063694</v>
          </cell>
          <cell r="B137">
            <v>15428.535093998909</v>
          </cell>
          <cell r="C137">
            <v>17066.277670414118</v>
          </cell>
          <cell r="D137">
            <v>16624.24783829648</v>
          </cell>
          <cell r="E137">
            <v>16360.149299925306</v>
          </cell>
          <cell r="F137">
            <v>15945.177361669346</v>
          </cell>
          <cell r="G137">
            <v>15691.457824415229</v>
          </cell>
          <cell r="H137">
            <v>15597.817460411632</v>
          </cell>
          <cell r="I137">
            <v>15536.922138092505</v>
          </cell>
          <cell r="J137">
            <v>15611.644105894302</v>
          </cell>
          <cell r="K137">
            <v>15607.643858802394</v>
          </cell>
          <cell r="L137">
            <v>15385.948626117166</v>
          </cell>
          <cell r="M137">
            <v>15432.981716801678</v>
          </cell>
          <cell r="N137">
            <v>15584.216158882051</v>
          </cell>
          <cell r="O137">
            <v>15601.42614751052</v>
          </cell>
          <cell r="P137">
            <v>15586.446705017628</v>
          </cell>
          <cell r="Q137">
            <v>1218.7455620849742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-104521.48154899546</v>
          </cell>
          <cell r="B138">
            <v>15283.520591587519</v>
          </cell>
          <cell r="C138">
            <v>16736.434559986767</v>
          </cell>
          <cell r="D138">
            <v>16450.257899825163</v>
          </cell>
          <cell r="E138">
            <v>16050.079939468964</v>
          </cell>
          <cell r="F138">
            <v>15784.117297752913</v>
          </cell>
          <cell r="G138">
            <v>15295.108753240314</v>
          </cell>
          <cell r="H138">
            <v>15356.542373193424</v>
          </cell>
          <cell r="I138">
            <v>15410.866562997635</v>
          </cell>
          <cell r="J138">
            <v>15349.149851359107</v>
          </cell>
          <cell r="K138">
            <v>15503.576409812207</v>
          </cell>
          <cell r="L138">
            <v>15378.609878078325</v>
          </cell>
          <cell r="M138">
            <v>15484.897108228663</v>
          </cell>
          <cell r="N138">
            <v>15608.370977497943</v>
          </cell>
          <cell r="O138">
            <v>15626.033160240298</v>
          </cell>
          <cell r="P138">
            <v>15557.732837738709</v>
          </cell>
          <cell r="Q138">
            <v>1198.8195847743584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-108732.39811068977</v>
          </cell>
          <cell r="B139">
            <v>15598.475207860454</v>
          </cell>
          <cell r="C139">
            <v>17039.143631575866</v>
          </cell>
          <cell r="D139">
            <v>16511.748465573899</v>
          </cell>
          <cell r="E139">
            <v>16237.463549140801</v>
          </cell>
          <cell r="F139">
            <v>16073.215273701575</v>
          </cell>
          <cell r="G139">
            <v>15785.014568986069</v>
          </cell>
          <cell r="H139">
            <v>15669.99548177384</v>
          </cell>
          <cell r="I139">
            <v>15354.882343792458</v>
          </cell>
          <cell r="J139">
            <v>15629.388492337981</v>
          </cell>
          <cell r="K139">
            <v>15548.476791079065</v>
          </cell>
          <cell r="L139">
            <v>15521.131365977675</v>
          </cell>
          <cell r="M139">
            <v>15477.605344973337</v>
          </cell>
          <cell r="N139">
            <v>15521.335937206695</v>
          </cell>
          <cell r="O139">
            <v>15518.779872959138</v>
          </cell>
          <cell r="P139">
            <v>15592.389491546495</v>
          </cell>
          <cell r="Q139">
            <v>1247.1171133703674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-104276.43076278103</v>
          </cell>
          <cell r="B140">
            <v>15413.462686556675</v>
          </cell>
          <cell r="C140">
            <v>16924.613769605705</v>
          </cell>
          <cell r="D140">
            <v>16939.452970015918</v>
          </cell>
          <cell r="E140">
            <v>16348.170084614696</v>
          </cell>
          <cell r="F140">
            <v>15807.801419055213</v>
          </cell>
          <cell r="G140">
            <v>15509.39446169564</v>
          </cell>
          <cell r="H140">
            <v>15296.26918749871</v>
          </cell>
          <cell r="I140">
            <v>15337.158144856137</v>
          </cell>
          <cell r="J140">
            <v>15426.888550946263</v>
          </cell>
          <cell r="K140">
            <v>15397.455421870847</v>
          </cell>
          <cell r="L140">
            <v>15560.198669061168</v>
          </cell>
          <cell r="M140">
            <v>15317.412097898308</v>
          </cell>
          <cell r="N140">
            <v>15432.111227533849</v>
          </cell>
          <cell r="O140">
            <v>15408.155959670061</v>
          </cell>
          <cell r="P140">
            <v>15525.720712426108</v>
          </cell>
          <cell r="Q140">
            <v>1196.0089502767933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-105461.93812417887</v>
          </cell>
          <cell r="B141">
            <v>15445.642229039091</v>
          </cell>
          <cell r="C141">
            <v>17223.029505301798</v>
          </cell>
          <cell r="D141">
            <v>16631.853456693661</v>
          </cell>
          <cell r="E141">
            <v>16176.270528041976</v>
          </cell>
          <cell r="F141">
            <v>16058.860444293452</v>
          </cell>
          <cell r="G141">
            <v>15574.075336422808</v>
          </cell>
          <cell r="H141">
            <v>15443.399997921304</v>
          </cell>
          <cell r="I141">
            <v>15360.837764836964</v>
          </cell>
          <cell r="J141">
            <v>15220.132045526287</v>
          </cell>
          <cell r="K141">
            <v>15542.533347784509</v>
          </cell>
          <cell r="L141">
            <v>15603.352260465685</v>
          </cell>
          <cell r="M141">
            <v>15530.927535952258</v>
          </cell>
          <cell r="N141">
            <v>15656.145430358505</v>
          </cell>
          <cell r="O141">
            <v>15450.859709289534</v>
          </cell>
          <cell r="P141">
            <v>15411.978812748293</v>
          </cell>
          <cell r="Q141">
            <v>1209.6062455090819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-94260.281263059136</v>
          </cell>
          <cell r="B142">
            <v>14997.808690365122</v>
          </cell>
          <cell r="C142">
            <v>16675.17567974914</v>
          </cell>
          <cell r="D142">
            <v>16238.973206008133</v>
          </cell>
          <cell r="E142">
            <v>16165.742125236044</v>
          </cell>
          <cell r="F142">
            <v>15501.462439025623</v>
          </cell>
          <cell r="G142">
            <v>15348.290167622576</v>
          </cell>
          <cell r="H142">
            <v>15115.686655155487</v>
          </cell>
          <cell r="I142">
            <v>15177.042754698385</v>
          </cell>
          <cell r="J142">
            <v>15276.154874517641</v>
          </cell>
          <cell r="K142">
            <v>15160.064858073958</v>
          </cell>
          <cell r="L142">
            <v>15248.940425561084</v>
          </cell>
          <cell r="M142">
            <v>15319.169718607161</v>
          </cell>
          <cell r="N142">
            <v>15146.410481038256</v>
          </cell>
          <cell r="O142">
            <v>15280.444615481505</v>
          </cell>
          <cell r="P142">
            <v>15274.490113640455</v>
          </cell>
          <cell r="Q142">
            <v>1081.1277219747831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-89730.336658847678</v>
          </cell>
          <cell r="B143">
            <v>15114.026286025868</v>
          </cell>
          <cell r="C143">
            <v>16398.175520425462</v>
          </cell>
          <cell r="D143">
            <v>16027.098096602929</v>
          </cell>
          <cell r="E143">
            <v>15766.952481723734</v>
          </cell>
          <cell r="F143">
            <v>15341.646883218375</v>
          </cell>
          <cell r="G143">
            <v>15048.495313819454</v>
          </cell>
          <cell r="H143">
            <v>15064.158736100129</v>
          </cell>
          <cell r="I143">
            <v>15265.507879726152</v>
          </cell>
          <cell r="J143">
            <v>15162.307580514211</v>
          </cell>
          <cell r="K143">
            <v>15246.528701588093</v>
          </cell>
          <cell r="L143">
            <v>15157.840689195598</v>
          </cell>
          <cell r="M143">
            <v>14949.428784539916</v>
          </cell>
          <cell r="N143">
            <v>15139.362682630825</v>
          </cell>
          <cell r="O143">
            <v>15373.982449897481</v>
          </cell>
          <cell r="P143">
            <v>15181.284839038035</v>
          </cell>
          <cell r="Q143">
            <v>1029.1710693423192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-94508.270751679447</v>
          </cell>
          <cell r="B144">
            <v>15037.987444415066</v>
          </cell>
          <cell r="C144">
            <v>16488.068775486186</v>
          </cell>
          <cell r="D144">
            <v>16311.304664050091</v>
          </cell>
          <cell r="E144">
            <v>15912.206650042077</v>
          </cell>
          <cell r="F144">
            <v>15674.689393335575</v>
          </cell>
          <cell r="G144">
            <v>15430.319035009448</v>
          </cell>
          <cell r="H144">
            <v>15223.358404770483</v>
          </cell>
          <cell r="I144">
            <v>15293.908719886103</v>
          </cell>
          <cell r="J144">
            <v>15287.121945977</v>
          </cell>
          <cell r="K144">
            <v>15104.928737130776</v>
          </cell>
          <cell r="L144">
            <v>15310.449451648125</v>
          </cell>
          <cell r="M144">
            <v>15330.797984152256</v>
          </cell>
          <cell r="N144">
            <v>15312.311919529919</v>
          </cell>
          <cell r="O144">
            <v>15237.403950809799</v>
          </cell>
          <cell r="P144">
            <v>15295.092440344231</v>
          </cell>
          <cell r="Q144">
            <v>1083.9720622134626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-95045.828683546657</v>
          </cell>
          <cell r="B145">
            <v>15151.195245121056</v>
          </cell>
          <cell r="C145">
            <v>16526.423369216976</v>
          </cell>
          <cell r="D145">
            <v>16296.986293502856</v>
          </cell>
          <cell r="E145">
            <v>15857.776851604216</v>
          </cell>
          <cell r="F145">
            <v>15313.489477000683</v>
          </cell>
          <cell r="G145">
            <v>15273.897381817633</v>
          </cell>
          <cell r="H145">
            <v>15125.86373763622</v>
          </cell>
          <cell r="I145">
            <v>15145.845664594879</v>
          </cell>
          <cell r="J145">
            <v>15501.320958448432</v>
          </cell>
          <cell r="K145">
            <v>15355.139587176756</v>
          </cell>
          <cell r="L145">
            <v>15249.728024361622</v>
          </cell>
          <cell r="M145">
            <v>15415.030024958323</v>
          </cell>
          <cell r="N145">
            <v>15199.447327248443</v>
          </cell>
          <cell r="O145">
            <v>15371.886898503632</v>
          </cell>
          <cell r="P145">
            <v>15634.601856020487</v>
          </cell>
          <cell r="Q145">
            <v>1090.1376366688066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-94975.44804657597</v>
          </cell>
          <cell r="B146">
            <v>15221.738460936496</v>
          </cell>
          <cell r="C146">
            <v>16737.085920389138</v>
          </cell>
          <cell r="D146">
            <v>16189.973905320538</v>
          </cell>
          <cell r="E146">
            <v>15892.537622368774</v>
          </cell>
          <cell r="F146">
            <v>15761.423515125831</v>
          </cell>
          <cell r="G146">
            <v>15474.843089714232</v>
          </cell>
          <cell r="H146">
            <v>15393.962730946552</v>
          </cell>
          <cell r="I146">
            <v>15148.226563030697</v>
          </cell>
          <cell r="J146">
            <v>15120.840242153783</v>
          </cell>
          <cell r="K146">
            <v>15113.111534755575</v>
          </cell>
          <cell r="L146">
            <v>15433.797779856308</v>
          </cell>
          <cell r="M146">
            <v>15298.342412429327</v>
          </cell>
          <cell r="N146">
            <v>15168.281559436196</v>
          </cell>
          <cell r="O146">
            <v>15198.779752087796</v>
          </cell>
          <cell r="P146">
            <v>15233.88475619505</v>
          </cell>
          <cell r="Q146">
            <v>1089.3303989150077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-95961.939994917222</v>
          </cell>
          <cell r="B147">
            <v>15101.267664976436</v>
          </cell>
          <cell r="C147">
            <v>16680.141962708854</v>
          </cell>
          <cell r="D147">
            <v>16337.017805509679</v>
          </cell>
          <cell r="E147">
            <v>15863.495973920224</v>
          </cell>
          <cell r="F147">
            <v>15618.073652695404</v>
          </cell>
          <cell r="G147">
            <v>15326.785075998145</v>
          </cell>
          <cell r="H147">
            <v>15322.318829024152</v>
          </cell>
          <cell r="I147">
            <v>15353.403194091268</v>
          </cell>
          <cell r="J147">
            <v>15263.347702085792</v>
          </cell>
          <cell r="K147">
            <v>15088.244980431235</v>
          </cell>
          <cell r="L147">
            <v>15253.386638217315</v>
          </cell>
          <cell r="M147">
            <v>15309.488131651495</v>
          </cell>
          <cell r="N147">
            <v>15253.547560240822</v>
          </cell>
          <cell r="O147">
            <v>15442.912233474191</v>
          </cell>
          <cell r="P147">
            <v>15268.997361810194</v>
          </cell>
          <cell r="Q147">
            <v>1100.6450669657024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-107509.28086285912</v>
          </cell>
          <cell r="B148">
            <v>15352.412716935465</v>
          </cell>
          <cell r="C148">
            <v>16814.84446615291</v>
          </cell>
          <cell r="D148">
            <v>16498.636154799842</v>
          </cell>
          <cell r="E148">
            <v>16266.399485677664</v>
          </cell>
          <cell r="F148">
            <v>15851.251502022962</v>
          </cell>
          <cell r="G148">
            <v>15720.912299215401</v>
          </cell>
          <cell r="H148">
            <v>15513.638018906982</v>
          </cell>
          <cell r="I148">
            <v>15473.738455309765</v>
          </cell>
          <cell r="J148">
            <v>15478.490014564635</v>
          </cell>
          <cell r="K148">
            <v>15444.620251551401</v>
          </cell>
          <cell r="L148">
            <v>15545.511907204589</v>
          </cell>
          <cell r="M148">
            <v>15447.871736979501</v>
          </cell>
          <cell r="N148">
            <v>15609.866573622225</v>
          </cell>
          <cell r="O148">
            <v>15629.635036054708</v>
          </cell>
          <cell r="P148">
            <v>15853.956050956127</v>
          </cell>
          <cell r="Q148">
            <v>1233.0884477846489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-101447.71666514115</v>
          </cell>
          <cell r="B149">
            <v>15198.056024467749</v>
          </cell>
          <cell r="C149">
            <v>16682.386407256748</v>
          </cell>
          <cell r="D149">
            <v>16498.772531194307</v>
          </cell>
          <cell r="E149">
            <v>16003.795543524235</v>
          </cell>
          <cell r="F149">
            <v>15921.701169103075</v>
          </cell>
          <cell r="G149">
            <v>15435.583375404804</v>
          </cell>
          <cell r="H149">
            <v>15323.365919593718</v>
          </cell>
          <cell r="I149">
            <v>15309.016754035201</v>
          </cell>
          <cell r="J149">
            <v>15142.867689175757</v>
          </cell>
          <cell r="K149">
            <v>15303.871361551606</v>
          </cell>
          <cell r="L149">
            <v>15436.001251172402</v>
          </cell>
          <cell r="M149">
            <v>15568.359198674809</v>
          </cell>
          <cell r="N149">
            <v>15411.144213919433</v>
          </cell>
          <cell r="O149">
            <v>15576.291850066569</v>
          </cell>
          <cell r="P149">
            <v>15463.761395247073</v>
          </cell>
          <cell r="Q149">
            <v>1163.5647310625027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-96628.444115830789</v>
          </cell>
          <cell r="B150">
            <v>15238.501886225728</v>
          </cell>
          <cell r="C150">
            <v>16727.730962126167</v>
          </cell>
          <cell r="D150">
            <v>16217.558642251537</v>
          </cell>
          <cell r="E150">
            <v>15892.799889266184</v>
          </cell>
          <cell r="F150">
            <v>15703.235212509899</v>
          </cell>
          <cell r="G150">
            <v>15344.376315225356</v>
          </cell>
          <cell r="H150">
            <v>15250.24190556846</v>
          </cell>
          <cell r="I150">
            <v>15306.949988863933</v>
          </cell>
          <cell r="J150">
            <v>15302.285875691654</v>
          </cell>
          <cell r="K150">
            <v>15217.428958220135</v>
          </cell>
          <cell r="L150">
            <v>15359.565158392965</v>
          </cell>
          <cell r="M150">
            <v>15465.905225129383</v>
          </cell>
          <cell r="N150">
            <v>15351.255176279417</v>
          </cell>
          <cell r="O150">
            <v>15194.333166481676</v>
          </cell>
          <cell r="P150">
            <v>15226.601876921814</v>
          </cell>
          <cell r="Q150">
            <v>1108.2896026309327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-95314.584598687754</v>
          </cell>
          <cell r="B151">
            <v>15057.753959526712</v>
          </cell>
          <cell r="C151">
            <v>16771.521490260315</v>
          </cell>
          <cell r="D151">
            <v>16129.623300965364</v>
          </cell>
          <cell r="E151">
            <v>15957.58861569205</v>
          </cell>
          <cell r="F151">
            <v>15552.527397878483</v>
          </cell>
          <cell r="G151">
            <v>15418.715261164481</v>
          </cell>
          <cell r="H151">
            <v>15313.578537784888</v>
          </cell>
          <cell r="I151">
            <v>15379.274622862409</v>
          </cell>
          <cell r="J151">
            <v>15306.017401848498</v>
          </cell>
          <cell r="K151">
            <v>15179.646494652759</v>
          </cell>
          <cell r="L151">
            <v>15061.02216175343</v>
          </cell>
          <cell r="M151">
            <v>15425.069348587527</v>
          </cell>
          <cell r="N151">
            <v>15223.56190361376</v>
          </cell>
          <cell r="O151">
            <v>15412.494354387469</v>
          </cell>
          <cell r="P151">
            <v>15225.500151735334</v>
          </cell>
          <cell r="Q151">
            <v>1093.2201595131089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-92479.850329738038</v>
          </cell>
          <cell r="B152">
            <v>14916.149596824976</v>
          </cell>
          <cell r="C152">
            <v>16495.83932600178</v>
          </cell>
          <cell r="D152">
            <v>16300.091401753911</v>
          </cell>
          <cell r="E152">
            <v>15789.380215297582</v>
          </cell>
          <cell r="F152">
            <v>15480.0786277714</v>
          </cell>
          <cell r="G152">
            <v>15255.708194705661</v>
          </cell>
          <cell r="H152">
            <v>15086.932654234159</v>
          </cell>
          <cell r="I152">
            <v>15097.715075248281</v>
          </cell>
          <cell r="J152">
            <v>15321.717850078658</v>
          </cell>
          <cell r="K152">
            <v>15198.888773311533</v>
          </cell>
          <cell r="L152">
            <v>15254.837101822039</v>
          </cell>
          <cell r="M152">
            <v>14993.935024858001</v>
          </cell>
          <cell r="N152">
            <v>15257.266247034438</v>
          </cell>
          <cell r="O152">
            <v>15128.731217078992</v>
          </cell>
          <cell r="P152">
            <v>15320.215312314787</v>
          </cell>
          <cell r="Q152">
            <v>1060.7068913419632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-92061.96806834171</v>
          </cell>
          <cell r="B153">
            <v>14918.500774482534</v>
          </cell>
          <cell r="C153">
            <v>16417.194556870592</v>
          </cell>
          <cell r="D153">
            <v>16179.961159519062</v>
          </cell>
          <cell r="E153">
            <v>15952.108235954636</v>
          </cell>
          <cell r="F153">
            <v>15512.600834419574</v>
          </cell>
          <cell r="G153">
            <v>15198.799313152627</v>
          </cell>
          <cell r="H153">
            <v>14928.589134869635</v>
          </cell>
          <cell r="I153">
            <v>15033.319070164485</v>
          </cell>
          <cell r="J153">
            <v>15147.381478217325</v>
          </cell>
          <cell r="K153">
            <v>15266.371391224144</v>
          </cell>
          <cell r="L153">
            <v>15075.310674879947</v>
          </cell>
          <cell r="M153">
            <v>15124.108921664189</v>
          </cell>
          <cell r="N153">
            <v>15399.197800096041</v>
          </cell>
          <cell r="O153">
            <v>15446.232820088608</v>
          </cell>
          <cell r="P153">
            <v>15229.991512113351</v>
          </cell>
          <cell r="Q153">
            <v>1055.9139489566519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-98517.42103636144</v>
          </cell>
          <cell r="B154">
            <v>15277.48955653606</v>
          </cell>
          <cell r="C154">
            <v>16687.325619149451</v>
          </cell>
          <cell r="D154">
            <v>16364.936185235754</v>
          </cell>
          <cell r="E154">
            <v>16112.017018216295</v>
          </cell>
          <cell r="F154">
            <v>15633.812101926211</v>
          </cell>
          <cell r="G154">
            <v>15396.313540052306</v>
          </cell>
          <cell r="H154">
            <v>15302.565779352773</v>
          </cell>
          <cell r="I154">
            <v>15061.970273101477</v>
          </cell>
          <cell r="J154">
            <v>15276.934388408059</v>
          </cell>
          <cell r="K154">
            <v>15309.071217479524</v>
          </cell>
          <cell r="L154">
            <v>15329.123389639419</v>
          </cell>
          <cell r="M154">
            <v>15448.955744532625</v>
          </cell>
          <cell r="N154">
            <v>15272.416653673899</v>
          </cell>
          <cell r="O154">
            <v>15190.435157258536</v>
          </cell>
          <cell r="P154">
            <v>15360.548985149644</v>
          </cell>
          <cell r="Q154">
            <v>1129.955412318651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-98265.052611411098</v>
          </cell>
          <cell r="B155">
            <v>15336.303543845039</v>
          </cell>
          <cell r="C155">
            <v>16809.405904781921</v>
          </cell>
          <cell r="D155">
            <v>16327.953074648325</v>
          </cell>
          <cell r="E155">
            <v>15989.09968499808</v>
          </cell>
          <cell r="F155">
            <v>15687.434452961788</v>
          </cell>
          <cell r="G155">
            <v>15485.468013964095</v>
          </cell>
          <cell r="H155">
            <v>15457.798886374461</v>
          </cell>
          <cell r="I155">
            <v>15275.956973368715</v>
          </cell>
          <cell r="J155">
            <v>15316.082604558809</v>
          </cell>
          <cell r="K155">
            <v>15278.103056976703</v>
          </cell>
          <cell r="L155">
            <v>15180.096344160522</v>
          </cell>
          <cell r="M155">
            <v>15413.172363354166</v>
          </cell>
          <cell r="N155">
            <v>15322.28203818453</v>
          </cell>
          <cell r="O155">
            <v>15349.172241724704</v>
          </cell>
          <cell r="P155">
            <v>15239.979268520328</v>
          </cell>
          <cell r="Q155">
            <v>1127.0608474318408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-101366.11238858016</v>
          </cell>
          <cell r="B156">
            <v>15317.182683157269</v>
          </cell>
          <cell r="C156">
            <v>16895.195886724592</v>
          </cell>
          <cell r="D156">
            <v>16516.708610391102</v>
          </cell>
          <cell r="E156">
            <v>16151.529277337526</v>
          </cell>
          <cell r="F156">
            <v>15795.341463828498</v>
          </cell>
          <cell r="G156">
            <v>15596.247978800158</v>
          </cell>
          <cell r="H156">
            <v>15507.422125393725</v>
          </cell>
          <cell r="I156">
            <v>15327.077993193998</v>
          </cell>
          <cell r="J156">
            <v>15310.391329856564</v>
          </cell>
          <cell r="K156">
            <v>15546.762542852153</v>
          </cell>
          <cell r="L156">
            <v>15586.546292826752</v>
          </cell>
          <cell r="M156">
            <v>15327.462649075469</v>
          </cell>
          <cell r="N156">
            <v>15330.15872536051</v>
          </cell>
          <cell r="O156">
            <v>15390.181703132253</v>
          </cell>
          <cell r="P156">
            <v>15596.702940225321</v>
          </cell>
          <cell r="Q156">
            <v>1162.6287626520589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-106523.65592114798</v>
          </cell>
          <cell r="B157">
            <v>15540.131893124852</v>
          </cell>
          <cell r="C157">
            <v>16861.48221652702</v>
          </cell>
          <cell r="D157">
            <v>16489.761449975118</v>
          </cell>
          <cell r="E157">
            <v>16196.937726826973</v>
          </cell>
          <cell r="F157">
            <v>15819.904309780464</v>
          </cell>
          <cell r="G157">
            <v>15727.692248085652</v>
          </cell>
          <cell r="H157">
            <v>15495.016898416388</v>
          </cell>
          <cell r="I157">
            <v>15335.320530695175</v>
          </cell>
          <cell r="J157">
            <v>15526.61256126481</v>
          </cell>
          <cell r="K157">
            <v>15521.861700544683</v>
          </cell>
          <cell r="L157">
            <v>15333.285742522596</v>
          </cell>
          <cell r="M157">
            <v>15428.616138213507</v>
          </cell>
          <cell r="N157">
            <v>15412.022972017045</v>
          </cell>
          <cell r="O157">
            <v>15532.420487371661</v>
          </cell>
          <cell r="P157">
            <v>15541.744929918925</v>
          </cell>
          <cell r="Q157">
            <v>1221.7837239531987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-108106.48159335669</v>
          </cell>
          <cell r="B158">
            <v>15299.321678999449</v>
          </cell>
          <cell r="C158">
            <v>17021.409454148532</v>
          </cell>
          <cell r="D158">
            <v>16614.920344348375</v>
          </cell>
          <cell r="E158">
            <v>16345.728073616006</v>
          </cell>
          <cell r="F158">
            <v>15962.02570826119</v>
          </cell>
          <cell r="G158">
            <v>15638.151803082976</v>
          </cell>
          <cell r="H158">
            <v>15524.256800396179</v>
          </cell>
          <cell r="I158">
            <v>15560.79546834467</v>
          </cell>
          <cell r="J158">
            <v>15606.454002939638</v>
          </cell>
          <cell r="K158">
            <v>15527.365796062779</v>
          </cell>
          <cell r="L158">
            <v>15566.292058638301</v>
          </cell>
          <cell r="M158">
            <v>15734.105241833349</v>
          </cell>
          <cell r="N158">
            <v>15586.106038871749</v>
          </cell>
          <cell r="O158">
            <v>15756.820627380082</v>
          </cell>
          <cell r="P158">
            <v>15667.958268386592</v>
          </cell>
          <cell r="Q158">
            <v>1239.9381012831636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-98104.877524033596</v>
          </cell>
          <cell r="B159">
            <v>15120.81014306118</v>
          </cell>
          <cell r="C159">
            <v>16498.457302641993</v>
          </cell>
          <cell r="D159">
            <v>16322.688902416527</v>
          </cell>
          <cell r="E159">
            <v>16061.916689292904</v>
          </cell>
          <cell r="F159">
            <v>15669.049927668864</v>
          </cell>
          <cell r="G159">
            <v>15273.143927909008</v>
          </cell>
          <cell r="H159">
            <v>15242.788652423893</v>
          </cell>
          <cell r="I159">
            <v>15302.503235365066</v>
          </cell>
          <cell r="J159">
            <v>15147.200720279565</v>
          </cell>
          <cell r="K159">
            <v>15233.618679186202</v>
          </cell>
          <cell r="L159">
            <v>15354.661255653868</v>
          </cell>
          <cell r="M159">
            <v>15315.024946006986</v>
          </cell>
          <cell r="N159">
            <v>15452.370219420949</v>
          </cell>
          <cell r="O159">
            <v>15364.848321932186</v>
          </cell>
          <cell r="P159">
            <v>15512.699982613965</v>
          </cell>
          <cell r="Q159">
            <v>1125.2237032496555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-94192.659291137315</v>
          </cell>
          <cell r="B160">
            <v>15025.214622560003</v>
          </cell>
          <cell r="C160">
            <v>16486.304231192211</v>
          </cell>
          <cell r="D160">
            <v>16104.196831297777</v>
          </cell>
          <cell r="E160">
            <v>15955.106177205167</v>
          </cell>
          <cell r="F160">
            <v>15503.162425261497</v>
          </cell>
          <cell r="G160">
            <v>15073.071557669007</v>
          </cell>
          <cell r="H160">
            <v>15239.192562187924</v>
          </cell>
          <cell r="I160">
            <v>15162.181375914317</v>
          </cell>
          <cell r="J160">
            <v>15235.977389671618</v>
          </cell>
          <cell r="K160">
            <v>15198.267392590134</v>
          </cell>
          <cell r="L160">
            <v>15176.94268999481</v>
          </cell>
          <cell r="M160">
            <v>15431.82724151649</v>
          </cell>
          <cell r="N160">
            <v>15407.580828350394</v>
          </cell>
          <cell r="O160">
            <v>15399.957530278265</v>
          </cell>
          <cell r="P160">
            <v>15266.992854645301</v>
          </cell>
          <cell r="Q160">
            <v>1080.3521250056285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-92977.450635720714</v>
          </cell>
          <cell r="B161">
            <v>15051.25681494462</v>
          </cell>
          <cell r="C161">
            <v>16592.029670535969</v>
          </cell>
          <cell r="D161">
            <v>16101.407460531227</v>
          </cell>
          <cell r="E161">
            <v>16018.090049071461</v>
          </cell>
          <cell r="F161">
            <v>15600.515645848347</v>
          </cell>
          <cell r="G161">
            <v>15146.301089901381</v>
          </cell>
          <cell r="H161">
            <v>15133.505732931644</v>
          </cell>
          <cell r="I161">
            <v>15135.124593617542</v>
          </cell>
          <cell r="J161">
            <v>15096.773995957748</v>
          </cell>
          <cell r="K161">
            <v>14992.199009615575</v>
          </cell>
          <cell r="L161">
            <v>15179.433992564787</v>
          </cell>
          <cell r="M161">
            <v>15087.446105910778</v>
          </cell>
          <cell r="N161">
            <v>15145.60507546736</v>
          </cell>
          <cell r="O161">
            <v>15176.18731433876</v>
          </cell>
          <cell r="P161">
            <v>15314.886223553845</v>
          </cell>
          <cell r="Q161">
            <v>1066.4141678114622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-98847.883366536291</v>
          </cell>
          <cell r="B162">
            <v>15213.321206986755</v>
          </cell>
          <cell r="C162">
            <v>16803.269387517714</v>
          </cell>
          <cell r="D162">
            <v>16261.600250399408</v>
          </cell>
          <cell r="E162">
            <v>15906.984199093928</v>
          </cell>
          <cell r="F162">
            <v>15764.800633998415</v>
          </cell>
          <cell r="G162">
            <v>15726.152767965807</v>
          </cell>
          <cell r="H162">
            <v>15475.328292919043</v>
          </cell>
          <cell r="I162">
            <v>15346.536928639845</v>
          </cell>
          <cell r="J162">
            <v>15131.267964770057</v>
          </cell>
          <cell r="K162">
            <v>15246.739592412861</v>
          </cell>
          <cell r="L162">
            <v>15337.729555847134</v>
          </cell>
          <cell r="M162">
            <v>15272.332456065304</v>
          </cell>
          <cell r="N162">
            <v>15376.995282701724</v>
          </cell>
          <cell r="O162">
            <v>15500.785030143143</v>
          </cell>
          <cell r="P162">
            <v>15421.391246328334</v>
          </cell>
          <cell r="Q162">
            <v>1133.7456830608246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-100835.19048768804</v>
          </cell>
          <cell r="B163">
            <v>15181.10979998826</v>
          </cell>
          <cell r="C163">
            <v>16844.969978583293</v>
          </cell>
          <cell r="D163">
            <v>16442.255085794066</v>
          </cell>
          <cell r="E163">
            <v>16270.891229779034</v>
          </cell>
          <cell r="F163">
            <v>15914.808661684776</v>
          </cell>
          <cell r="G163">
            <v>15588.440647630176</v>
          </cell>
          <cell r="H163">
            <v>15216.018650367454</v>
          </cell>
          <cell r="I163">
            <v>15273.387104057329</v>
          </cell>
          <cell r="J163">
            <v>15543.910738765811</v>
          </cell>
          <cell r="K163">
            <v>15230.481354645744</v>
          </cell>
          <cell r="L163">
            <v>15429.003382564593</v>
          </cell>
          <cell r="M163">
            <v>15348.153118679751</v>
          </cell>
          <cell r="N163">
            <v>15370.70573767805</v>
          </cell>
          <cell r="O163">
            <v>15347.810272577517</v>
          </cell>
          <cell r="P163">
            <v>15336.225209729486</v>
          </cell>
          <cell r="Q163">
            <v>1156.5393008175865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-90995.781274622204</v>
          </cell>
          <cell r="B164">
            <v>15238.763519740336</v>
          </cell>
          <cell r="C164">
            <v>16517.920950543616</v>
          </cell>
          <cell r="D164">
            <v>16051.64200814747</v>
          </cell>
          <cell r="E164">
            <v>15927.855397288462</v>
          </cell>
          <cell r="F164">
            <v>15309.641013094461</v>
          </cell>
          <cell r="G164">
            <v>15178.391572756522</v>
          </cell>
          <cell r="H164">
            <v>15171.183357247661</v>
          </cell>
          <cell r="I164">
            <v>15154.263771541457</v>
          </cell>
          <cell r="J164">
            <v>15021.483790518603</v>
          </cell>
          <cell r="K164">
            <v>15203.835658596679</v>
          </cell>
          <cell r="L164">
            <v>15021.655735645978</v>
          </cell>
          <cell r="M164">
            <v>15326.227920668262</v>
          </cell>
          <cell r="N164">
            <v>15333.521047667029</v>
          </cell>
          <cell r="O164">
            <v>15188.90281067045</v>
          </cell>
          <cell r="P164">
            <v>15299.091615875961</v>
          </cell>
          <cell r="Q164">
            <v>1043.6852129074066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-90017.468925517736</v>
          </cell>
          <cell r="B165">
            <v>15201.019105522641</v>
          </cell>
          <cell r="C165">
            <v>16600.000259160661</v>
          </cell>
          <cell r="D165">
            <v>15903.832975949883</v>
          </cell>
          <cell r="E165">
            <v>15647.747141315398</v>
          </cell>
          <cell r="F165">
            <v>15594.613790941481</v>
          </cell>
          <cell r="G165">
            <v>15142.427984396709</v>
          </cell>
          <cell r="H165">
            <v>15045.727955072423</v>
          </cell>
          <cell r="I165">
            <v>15066.599086775521</v>
          </cell>
          <cell r="J165">
            <v>15015.388102351842</v>
          </cell>
          <cell r="K165">
            <v>15088.925630886999</v>
          </cell>
          <cell r="L165">
            <v>15159.312494273647</v>
          </cell>
          <cell r="M165">
            <v>15107.270509950094</v>
          </cell>
          <cell r="N165">
            <v>15180.707997815742</v>
          </cell>
          <cell r="O165">
            <v>15336.924358947068</v>
          </cell>
          <cell r="P165">
            <v>15184.181227639618</v>
          </cell>
          <cell r="Q165">
            <v>1032.464361588118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-104241.70242020939</v>
          </cell>
          <cell r="B166">
            <v>15468.971147054297</v>
          </cell>
          <cell r="C166">
            <v>16894.873773141648</v>
          </cell>
          <cell r="D166">
            <v>16324.725211562096</v>
          </cell>
          <cell r="E166">
            <v>16285.155237878762</v>
          </cell>
          <cell r="F166">
            <v>15789.395346958678</v>
          </cell>
          <cell r="G166">
            <v>15457.187549969309</v>
          </cell>
          <cell r="H166">
            <v>15526.426070569229</v>
          </cell>
          <cell r="I166">
            <v>15474.363622372541</v>
          </cell>
          <cell r="J166">
            <v>15386.646345313209</v>
          </cell>
          <cell r="K166">
            <v>15347.473240686071</v>
          </cell>
          <cell r="L166">
            <v>15416.047423116695</v>
          </cell>
          <cell r="M166">
            <v>15485.520553167789</v>
          </cell>
          <cell r="N166">
            <v>15387.494589675005</v>
          </cell>
          <cell r="O166">
            <v>15472.593847275773</v>
          </cell>
          <cell r="P166">
            <v>15529.755716651085</v>
          </cell>
          <cell r="Q166">
            <v>1195.6106300788335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-107693.54521575083</v>
          </cell>
          <cell r="B167">
            <v>15314.026263061052</v>
          </cell>
          <cell r="C167">
            <v>16868.610315563328</v>
          </cell>
          <cell r="D167">
            <v>16498.978222829035</v>
          </cell>
          <cell r="E167">
            <v>16288.040804960747</v>
          </cell>
          <cell r="F167">
            <v>15976.108789246588</v>
          </cell>
          <cell r="G167">
            <v>15411.427326483074</v>
          </cell>
          <cell r="H167">
            <v>15332.638631159891</v>
          </cell>
          <cell r="I167">
            <v>15697.348162567774</v>
          </cell>
          <cell r="J167">
            <v>15710.743431022182</v>
          </cell>
          <cell r="K167">
            <v>15489.291485478589</v>
          </cell>
          <cell r="L167">
            <v>15467.733606967322</v>
          </cell>
          <cell r="M167">
            <v>15704.9157509221</v>
          </cell>
          <cell r="N167">
            <v>15463.562145785676</v>
          </cell>
          <cell r="O167">
            <v>15597.093956359775</v>
          </cell>
          <cell r="P167">
            <v>15708.640561913482</v>
          </cell>
          <cell r="Q167">
            <v>1235.2018862065756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-95031.262948043295</v>
          </cell>
          <cell r="B168">
            <v>15248.989704340291</v>
          </cell>
          <cell r="C168">
            <v>16548.498495382402</v>
          </cell>
          <cell r="D168">
            <v>16144.494737326413</v>
          </cell>
          <cell r="E168">
            <v>15930.683718934677</v>
          </cell>
          <cell r="F168">
            <v>15531.626697352254</v>
          </cell>
          <cell r="G168">
            <v>15280.747215007279</v>
          </cell>
          <cell r="H168">
            <v>15078.84586580305</v>
          </cell>
          <cell r="I168">
            <v>15272.656470329173</v>
          </cell>
          <cell r="J168">
            <v>15096.032246213337</v>
          </cell>
          <cell r="K168">
            <v>15234.448893548204</v>
          </cell>
          <cell r="L168">
            <v>15331.76724209496</v>
          </cell>
          <cell r="M168">
            <v>15186.511941711191</v>
          </cell>
          <cell r="N168">
            <v>15095.670782255584</v>
          </cell>
          <cell r="O168">
            <v>15072.44007084873</v>
          </cell>
          <cell r="P168">
            <v>15297.016128727693</v>
          </cell>
          <cell r="Q168">
            <v>1089.9705735088774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-95274.270469338764</v>
          </cell>
          <cell r="B169">
            <v>15219.542220429867</v>
          </cell>
          <cell r="C169">
            <v>16821.708767176777</v>
          </cell>
          <cell r="D169">
            <v>16317.511960724343</v>
          </cell>
          <cell r="E169">
            <v>15865.034523368849</v>
          </cell>
          <cell r="F169">
            <v>15637.698269583134</v>
          </cell>
          <cell r="G169">
            <v>15569.480026527508</v>
          </cell>
          <cell r="H169">
            <v>15281.351419801405</v>
          </cell>
          <cell r="I169">
            <v>15198.626356000004</v>
          </cell>
          <cell r="J169">
            <v>15448.254507355197</v>
          </cell>
          <cell r="K169">
            <v>15368.072351181247</v>
          </cell>
          <cell r="L169">
            <v>15294.887805094171</v>
          </cell>
          <cell r="M169">
            <v>15189.738417223805</v>
          </cell>
          <cell r="N169">
            <v>15302.487031644727</v>
          </cell>
          <cell r="O169">
            <v>15239.10671482511</v>
          </cell>
          <cell r="P169">
            <v>15296.775688535443</v>
          </cell>
          <cell r="Q169">
            <v>1092.7577725751278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-103046.57292520934</v>
          </cell>
          <cell r="B170">
            <v>15315.642502768373</v>
          </cell>
          <cell r="C170">
            <v>16836.62770999701</v>
          </cell>
          <cell r="D170">
            <v>16699.678971151578</v>
          </cell>
          <cell r="E170">
            <v>16239.281963721714</v>
          </cell>
          <cell r="F170">
            <v>15758.862816388428</v>
          </cell>
          <cell r="G170">
            <v>15408.0114155273</v>
          </cell>
          <cell r="H170">
            <v>15469.54173964823</v>
          </cell>
          <cell r="I170">
            <v>15309.311841228593</v>
          </cell>
          <cell r="J170">
            <v>15191.923653793159</v>
          </cell>
          <cell r="K170">
            <v>15281.389061824302</v>
          </cell>
          <cell r="L170">
            <v>15276.400687437104</v>
          </cell>
          <cell r="M170">
            <v>15436.881480166587</v>
          </cell>
          <cell r="N170">
            <v>15475.579591486316</v>
          </cell>
          <cell r="O170">
            <v>15508.56639211907</v>
          </cell>
          <cell r="P170">
            <v>15519.500300581065</v>
          </cell>
          <cell r="Q170">
            <v>1181.9029728229809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-106457.83929471757</v>
          </cell>
          <cell r="B171">
            <v>15115.309125422289</v>
          </cell>
          <cell r="C171">
            <v>17026.977122673259</v>
          </cell>
          <cell r="D171">
            <v>16521.291111735714</v>
          </cell>
          <cell r="E171">
            <v>16076.225853685997</v>
          </cell>
          <cell r="F171">
            <v>15825.068477754408</v>
          </cell>
          <cell r="G171">
            <v>15651.199424918737</v>
          </cell>
          <cell r="H171">
            <v>15404.760343167269</v>
          </cell>
          <cell r="I171">
            <v>15514.560121391783</v>
          </cell>
          <cell r="J171">
            <v>15702.797990409992</v>
          </cell>
          <cell r="K171">
            <v>15615.403699879364</v>
          </cell>
          <cell r="L171">
            <v>15817.32443195544</v>
          </cell>
          <cell r="M171">
            <v>15778.859206392415</v>
          </cell>
          <cell r="N171">
            <v>15631.492275685479</v>
          </cell>
          <cell r="O171">
            <v>15525.724807462502</v>
          </cell>
          <cell r="P171">
            <v>15592.844621945862</v>
          </cell>
          <cell r="Q171">
            <v>1221.0288335746925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-101586.14856605703</v>
          </cell>
          <cell r="B172">
            <v>15183.850250299973</v>
          </cell>
          <cell r="C172">
            <v>16812.17098291967</v>
          </cell>
          <cell r="D172">
            <v>16328.879942450876</v>
          </cell>
          <cell r="E172">
            <v>15935.881801616404</v>
          </cell>
          <cell r="F172">
            <v>15749.65927539629</v>
          </cell>
          <cell r="G172">
            <v>15529.616762695998</v>
          </cell>
          <cell r="H172">
            <v>15394.15906230506</v>
          </cell>
          <cell r="I172">
            <v>15287.690927125079</v>
          </cell>
          <cell r="J172">
            <v>15478.655116744194</v>
          </cell>
          <cell r="K172">
            <v>15377.018323778275</v>
          </cell>
          <cell r="L172">
            <v>15533.667036901501</v>
          </cell>
          <cell r="M172">
            <v>15450.444213234468</v>
          </cell>
          <cell r="N172">
            <v>15457.391016694852</v>
          </cell>
          <cell r="O172">
            <v>15488.118341205896</v>
          </cell>
          <cell r="P172">
            <v>15444.354921102124</v>
          </cell>
          <cell r="Q172">
            <v>1165.1524895932475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-104529.56061523853</v>
          </cell>
          <cell r="B173">
            <v>15441.096052724455</v>
          </cell>
          <cell r="C173">
            <v>16714.52755151461</v>
          </cell>
          <cell r="D173">
            <v>16432.590708160027</v>
          </cell>
          <cell r="E173">
            <v>16273.283255118353</v>
          </cell>
          <cell r="F173">
            <v>16094.811695878547</v>
          </cell>
          <cell r="G173">
            <v>15428.027617529773</v>
          </cell>
          <cell r="H173">
            <v>15395.693039343874</v>
          </cell>
          <cell r="I173">
            <v>15441.755026502382</v>
          </cell>
          <cell r="J173">
            <v>15521.198470023341</v>
          </cell>
          <cell r="K173">
            <v>15532.856506114502</v>
          </cell>
          <cell r="L173">
            <v>15357.990797295515</v>
          </cell>
          <cell r="M173">
            <v>15303.071125621846</v>
          </cell>
          <cell r="N173">
            <v>15425.55404920446</v>
          </cell>
          <cell r="O173">
            <v>15283.115567532219</v>
          </cell>
          <cell r="P173">
            <v>15520.838968498047</v>
          </cell>
          <cell r="Q173">
            <v>1198.9122484325396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-96823.456529184914</v>
          </cell>
          <cell r="B174">
            <v>15306.907196226161</v>
          </cell>
          <cell r="C174">
            <v>16714.455926854847</v>
          </cell>
          <cell r="D174">
            <v>16400.711959728309</v>
          </cell>
          <cell r="E174">
            <v>15905.250894658162</v>
          </cell>
          <cell r="F174">
            <v>15565.681435034927</v>
          </cell>
          <cell r="G174">
            <v>15152.645221474782</v>
          </cell>
          <cell r="H174">
            <v>15201.109293676767</v>
          </cell>
          <cell r="I174">
            <v>15285.810568025083</v>
          </cell>
          <cell r="J174">
            <v>15244.674344537743</v>
          </cell>
          <cell r="K174">
            <v>15106.96158072427</v>
          </cell>
          <cell r="L174">
            <v>15140.15713210586</v>
          </cell>
          <cell r="M174">
            <v>15287.646170854812</v>
          </cell>
          <cell r="N174">
            <v>15464.910733080091</v>
          </cell>
          <cell r="O174">
            <v>15382.559464277885</v>
          </cell>
          <cell r="P174">
            <v>15229.015288514827</v>
          </cell>
          <cell r="Q174">
            <v>1110.5263170071391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-98110.824433709888</v>
          </cell>
          <cell r="B175">
            <v>15089.064111191492</v>
          </cell>
          <cell r="C175">
            <v>16709.647384822318</v>
          </cell>
          <cell r="D175">
            <v>16270.436887513384</v>
          </cell>
          <cell r="E175">
            <v>15943.337932388225</v>
          </cell>
          <cell r="F175">
            <v>15663.14940470386</v>
          </cell>
          <cell r="G175">
            <v>15245.521142537134</v>
          </cell>
          <cell r="H175">
            <v>15301.776976101439</v>
          </cell>
          <cell r="I175">
            <v>15393.82246916107</v>
          </cell>
          <cell r="J175">
            <v>15309.437725662028</v>
          </cell>
          <cell r="K175">
            <v>15235.934350567943</v>
          </cell>
          <cell r="L175">
            <v>15354.469706884167</v>
          </cell>
          <cell r="M175">
            <v>15453.69706395104</v>
          </cell>
          <cell r="N175">
            <v>15285.763438381233</v>
          </cell>
          <cell r="O175">
            <v>15332.251476159392</v>
          </cell>
          <cell r="P175">
            <v>15303.534781424971</v>
          </cell>
          <cell r="Q175">
            <v>1125.2919119248788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-96940.52032687726</v>
          </cell>
          <cell r="B176">
            <v>15338.024241324902</v>
          </cell>
          <cell r="C176">
            <v>16801.086114396086</v>
          </cell>
          <cell r="D176">
            <v>16228.255530749739</v>
          </cell>
          <cell r="E176">
            <v>15785.878585088776</v>
          </cell>
          <cell r="F176">
            <v>15644.484998822285</v>
          </cell>
          <cell r="G176">
            <v>15417.383159398483</v>
          </cell>
          <cell r="H176">
            <v>15193.377448799783</v>
          </cell>
          <cell r="I176">
            <v>15156.915392746325</v>
          </cell>
          <cell r="J176">
            <v>15155.362227413572</v>
          </cell>
          <cell r="K176">
            <v>15406.763902781329</v>
          </cell>
          <cell r="L176">
            <v>15100.520787656427</v>
          </cell>
          <cell r="M176">
            <v>15534.704083286955</v>
          </cell>
          <cell r="N176">
            <v>15218.482744277393</v>
          </cell>
          <cell r="O176">
            <v>15426.651700486027</v>
          </cell>
          <cell r="P176">
            <v>15285.082306545548</v>
          </cell>
          <cell r="Q176">
            <v>1111.8689919411513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-98864.591109689602</v>
          </cell>
          <cell r="B177">
            <v>15286.671695277149</v>
          </cell>
          <cell r="C177">
            <v>16922.135835128247</v>
          </cell>
          <cell r="D177">
            <v>16208.038293661346</v>
          </cell>
          <cell r="E177">
            <v>16048.939101934844</v>
          </cell>
          <cell r="F177">
            <v>15637.912327719143</v>
          </cell>
          <cell r="G177">
            <v>15428.224503312398</v>
          </cell>
          <cell r="H177">
            <v>15324.933508215345</v>
          </cell>
          <cell r="I177">
            <v>15313.261347377837</v>
          </cell>
          <cell r="J177">
            <v>15340.166633296427</v>
          </cell>
          <cell r="K177">
            <v>15359.042044228989</v>
          </cell>
          <cell r="L177">
            <v>15413.794644684313</v>
          </cell>
          <cell r="M177">
            <v>15370.268023235993</v>
          </cell>
          <cell r="N177">
            <v>15349.162486591234</v>
          </cell>
          <cell r="O177">
            <v>15462.068908625952</v>
          </cell>
          <cell r="P177">
            <v>15378.472977013585</v>
          </cell>
          <cell r="Q177">
            <v>1133.9373141916958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-107731.00996103651</v>
          </cell>
          <cell r="B178">
            <v>15475.687786281273</v>
          </cell>
          <cell r="C178">
            <v>17009.225470070618</v>
          </cell>
          <cell r="D178">
            <v>16669.062765616869</v>
          </cell>
          <cell r="E178">
            <v>16282.754505062941</v>
          </cell>
          <cell r="F178">
            <v>15814.362776320837</v>
          </cell>
          <cell r="G178">
            <v>15574.41469681522</v>
          </cell>
          <cell r="H178">
            <v>15426.554529489837</v>
          </cell>
          <cell r="I178">
            <v>15495.12969586295</v>
          </cell>
          <cell r="J178">
            <v>15392.640894154563</v>
          </cell>
          <cell r="K178">
            <v>15500.06678958203</v>
          </cell>
          <cell r="L178">
            <v>15599.70832148127</v>
          </cell>
          <cell r="M178">
            <v>15497.587509433259</v>
          </cell>
          <cell r="N178">
            <v>15807.122217948683</v>
          </cell>
          <cell r="O178">
            <v>15748.172019897887</v>
          </cell>
          <cell r="P178">
            <v>15661.200131191432</v>
          </cell>
          <cell r="Q178">
            <v>1235.6315918491043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-104767.22916484217</v>
          </cell>
          <cell r="B179">
            <v>15267.60654949534</v>
          </cell>
          <cell r="C179">
            <v>16990.597620647302</v>
          </cell>
          <cell r="D179">
            <v>16421.829898967204</v>
          </cell>
          <cell r="E179">
            <v>16136.045576533072</v>
          </cell>
          <cell r="F179">
            <v>15863.995817741496</v>
          </cell>
          <cell r="G179">
            <v>15561.643013589164</v>
          </cell>
          <cell r="H179">
            <v>15418.322138913762</v>
          </cell>
          <cell r="I179">
            <v>15506.485481940686</v>
          </cell>
          <cell r="J179">
            <v>15463.178361239319</v>
          </cell>
          <cell r="K179">
            <v>15535.192972387922</v>
          </cell>
          <cell r="L179">
            <v>15504.695108085283</v>
          </cell>
          <cell r="M179">
            <v>15613.152598379271</v>
          </cell>
          <cell r="N179">
            <v>15389.86799078038</v>
          </cell>
          <cell r="O179">
            <v>15605.519551722353</v>
          </cell>
          <cell r="P179">
            <v>15600.05705632125</v>
          </cell>
          <cell r="Q179">
            <v>1201.6382116290736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-92894.430483940261</v>
          </cell>
          <cell r="B180">
            <v>14997.957064615435</v>
          </cell>
          <cell r="C180">
            <v>16395.312672621574</v>
          </cell>
          <cell r="D180">
            <v>16221.247112799852</v>
          </cell>
          <cell r="E180">
            <v>15992.905705327888</v>
          </cell>
          <cell r="F180">
            <v>15654.008427374665</v>
          </cell>
          <cell r="G180">
            <v>15153.381352602666</v>
          </cell>
          <cell r="H180">
            <v>15163.373104151538</v>
          </cell>
          <cell r="I180">
            <v>15168.985202871318</v>
          </cell>
          <cell r="J180">
            <v>15311.544429896054</v>
          </cell>
          <cell r="K180">
            <v>15141.777358148902</v>
          </cell>
          <cell r="L180">
            <v>15340.652846069815</v>
          </cell>
          <cell r="M180">
            <v>15140.828704856936</v>
          </cell>
          <cell r="N180">
            <v>15402.933303896491</v>
          </cell>
          <cell r="O180">
            <v>15318.483676300601</v>
          </cell>
          <cell r="P180">
            <v>15555.544958064054</v>
          </cell>
          <cell r="Q180">
            <v>1065.4619598786012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-95022.027789476342</v>
          </cell>
          <cell r="B181">
            <v>15071.169870287926</v>
          </cell>
          <cell r="C181">
            <v>16440.745429839666</v>
          </cell>
          <cell r="D181">
            <v>16266.785428100957</v>
          </cell>
          <cell r="E181">
            <v>15836.335663586367</v>
          </cell>
          <cell r="F181">
            <v>15599.676606121126</v>
          </cell>
          <cell r="G181">
            <v>15485.282522680676</v>
          </cell>
          <cell r="H181">
            <v>15184.05761455997</v>
          </cell>
          <cell r="I181">
            <v>15316.337683284952</v>
          </cell>
          <cell r="J181">
            <v>15095.070933259163</v>
          </cell>
          <cell r="K181">
            <v>15379.524280137139</v>
          </cell>
          <cell r="L181">
            <v>15324.890449001516</v>
          </cell>
          <cell r="M181">
            <v>15287.763419353461</v>
          </cell>
          <cell r="N181">
            <v>15371.477621112972</v>
          </cell>
          <cell r="O181">
            <v>15459.903993072476</v>
          </cell>
          <cell r="P181">
            <v>15251.945941474378</v>
          </cell>
          <cell r="Q181">
            <v>1089.8646499341778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A182">
            <v>-90225.895369586477</v>
          </cell>
          <cell r="B182">
            <v>14893.731555200444</v>
          </cell>
          <cell r="C182">
            <v>16336.850148389545</v>
          </cell>
          <cell r="D182">
            <v>16081.983734258512</v>
          </cell>
          <cell r="E182">
            <v>15839.895980429801</v>
          </cell>
          <cell r="F182">
            <v>15460.433157245832</v>
          </cell>
          <cell r="G182">
            <v>15322.179932112416</v>
          </cell>
          <cell r="H182">
            <v>15222.405025734985</v>
          </cell>
          <cell r="I182">
            <v>15087.791809955674</v>
          </cell>
          <cell r="J182">
            <v>15012.950750796666</v>
          </cell>
          <cell r="K182">
            <v>15390.547100071235</v>
          </cell>
          <cell r="L182">
            <v>15316.596351032171</v>
          </cell>
          <cell r="M182">
            <v>15201.114623586072</v>
          </cell>
          <cell r="N182">
            <v>15110.128804571026</v>
          </cell>
          <cell r="O182">
            <v>15133.137646509855</v>
          </cell>
          <cell r="P182">
            <v>15123.549866706613</v>
          </cell>
          <cell r="Q182">
            <v>1034.854929531009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</row>
        <row r="183">
          <cell r="A183">
            <v>-97409.725284506436</v>
          </cell>
          <cell r="B183">
            <v>15314.54897741481</v>
          </cell>
          <cell r="C183">
            <v>16612.694354971929</v>
          </cell>
          <cell r="D183">
            <v>16287.322746290589</v>
          </cell>
          <cell r="E183">
            <v>16164.339201070212</v>
          </cell>
          <cell r="F183">
            <v>15719.768396454787</v>
          </cell>
          <cell r="G183">
            <v>15334.656688833851</v>
          </cell>
          <cell r="H183">
            <v>15223.305157397666</v>
          </cell>
          <cell r="I183">
            <v>15179.019154326797</v>
          </cell>
          <cell r="J183">
            <v>15268.194002637916</v>
          </cell>
          <cell r="K183">
            <v>15274.246213939306</v>
          </cell>
          <cell r="L183">
            <v>15271.835928494471</v>
          </cell>
          <cell r="M183">
            <v>15415.677774040814</v>
          </cell>
          <cell r="N183">
            <v>15209.150843944193</v>
          </cell>
          <cell r="O183">
            <v>15562.820821312584</v>
          </cell>
          <cell r="P183">
            <v>15383.952760644133</v>
          </cell>
          <cell r="Q183">
            <v>1117.2505851231749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A184">
            <v>-102109.77184395761</v>
          </cell>
          <cell r="B184">
            <v>15378.430694228238</v>
          </cell>
          <cell r="C184">
            <v>16866.260705199136</v>
          </cell>
          <cell r="D184">
            <v>16626.274389122151</v>
          </cell>
          <cell r="E184">
            <v>16125.142786914897</v>
          </cell>
          <cell r="F184">
            <v>15622.585972534389</v>
          </cell>
          <cell r="G184">
            <v>15459.109371961076</v>
          </cell>
          <cell r="H184">
            <v>15330.114756682167</v>
          </cell>
          <cell r="I184">
            <v>15479.122827516341</v>
          </cell>
          <cell r="J184">
            <v>15559.047764241277</v>
          </cell>
          <cell r="K184">
            <v>15603.090618822353</v>
          </cell>
          <cell r="L184">
            <v>15491.056023016212</v>
          </cell>
          <cell r="M184">
            <v>15454.308462612706</v>
          </cell>
          <cell r="N184">
            <v>15621.84048471017</v>
          </cell>
          <cell r="O184">
            <v>15471.76083063292</v>
          </cell>
          <cell r="P184">
            <v>15381.541565154843</v>
          </cell>
          <cell r="Q184">
            <v>1171.1582391414561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</row>
        <row r="185">
          <cell r="A185">
            <v>-107551.44214450916</v>
          </cell>
          <cell r="B185">
            <v>15499.607038232352</v>
          </cell>
          <cell r="C185">
            <v>17124.254848959077</v>
          </cell>
          <cell r="D185">
            <v>16580.920003688778</v>
          </cell>
          <cell r="E185">
            <v>16258.363632925681</v>
          </cell>
          <cell r="F185">
            <v>16034.906522213034</v>
          </cell>
          <cell r="G185">
            <v>15806.152831476622</v>
          </cell>
          <cell r="H185">
            <v>15519.675562540455</v>
          </cell>
          <cell r="I185">
            <v>15586.390738599659</v>
          </cell>
          <cell r="J185">
            <v>15492.335709545916</v>
          </cell>
          <cell r="K185">
            <v>15396.930066844285</v>
          </cell>
          <cell r="L185">
            <v>15352.489928334013</v>
          </cell>
          <cell r="M185">
            <v>15438.312413664064</v>
          </cell>
          <cell r="N185">
            <v>15724.038084929911</v>
          </cell>
          <cell r="O185">
            <v>15419.315540591044</v>
          </cell>
          <cell r="P185">
            <v>15306.760098136518</v>
          </cell>
          <cell r="Q185">
            <v>1233.5720208206621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</row>
        <row r="186">
          <cell r="A186">
            <v>-102437.5295509014</v>
          </cell>
          <cell r="B186">
            <v>15284.932425687159</v>
          </cell>
          <cell r="C186">
            <v>16740.361418747252</v>
          </cell>
          <cell r="D186">
            <v>16519.90790590307</v>
          </cell>
          <cell r="E186">
            <v>16164.648266488835</v>
          </cell>
          <cell r="F186">
            <v>15754.100892070292</v>
          </cell>
          <cell r="G186">
            <v>15498.190934654933</v>
          </cell>
          <cell r="H186">
            <v>15362.235313785024</v>
          </cell>
          <cell r="I186">
            <v>15198.491749906974</v>
          </cell>
          <cell r="J186">
            <v>15216.919486024964</v>
          </cell>
          <cell r="K186">
            <v>15464.172199778533</v>
          </cell>
          <cell r="L186">
            <v>15299.909239458852</v>
          </cell>
          <cell r="M186">
            <v>15326.35361868723</v>
          </cell>
          <cell r="N186">
            <v>15272.678450357973</v>
          </cell>
          <cell r="O186">
            <v>15571.902843792697</v>
          </cell>
          <cell r="P186">
            <v>15664.340389911926</v>
          </cell>
          <cell r="Q186">
            <v>1174.9174889370186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</row>
        <row r="187">
          <cell r="A187">
            <v>-108651.14835253503</v>
          </cell>
          <cell r="B187">
            <v>15398.14458666079</v>
          </cell>
          <cell r="C187">
            <v>17000.699783938358</v>
          </cell>
          <cell r="D187">
            <v>16702.171799112461</v>
          </cell>
          <cell r="E187">
            <v>16079.489603592405</v>
          </cell>
          <cell r="F187">
            <v>15869.276702888648</v>
          </cell>
          <cell r="G187">
            <v>15573.444748579914</v>
          </cell>
          <cell r="H187">
            <v>15469.754664711931</v>
          </cell>
          <cell r="I187">
            <v>15397.234614961772</v>
          </cell>
          <cell r="J187">
            <v>15539.38435055674</v>
          </cell>
          <cell r="K187">
            <v>15403.329710619664</v>
          </cell>
          <cell r="L187">
            <v>15353.87853095555</v>
          </cell>
          <cell r="M187">
            <v>15614.856540575029</v>
          </cell>
          <cell r="N187">
            <v>15584.689685267815</v>
          </cell>
          <cell r="O187">
            <v>15551.543319605311</v>
          </cell>
          <cell r="P187">
            <v>15937.998375612595</v>
          </cell>
          <cell r="Q187">
            <v>1246.1852111442358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</row>
        <row r="188">
          <cell r="A188">
            <v>-102279.39590107622</v>
          </cell>
          <cell r="B188">
            <v>15205.174234510738</v>
          </cell>
          <cell r="C188">
            <v>16763.23431080419</v>
          </cell>
          <cell r="D188">
            <v>16556.767666048159</v>
          </cell>
          <cell r="E188">
            <v>16047.743456890208</v>
          </cell>
          <cell r="F188">
            <v>15689.460107684043</v>
          </cell>
          <cell r="G188">
            <v>15397.097007498183</v>
          </cell>
          <cell r="H188">
            <v>15443.788571120116</v>
          </cell>
          <cell r="I188">
            <v>15380.41702276895</v>
          </cell>
          <cell r="J188">
            <v>15390.080112414631</v>
          </cell>
          <cell r="K188">
            <v>15233.389743252515</v>
          </cell>
          <cell r="L188">
            <v>15452.775160377603</v>
          </cell>
          <cell r="M188">
            <v>15340.041917471583</v>
          </cell>
          <cell r="N188">
            <v>15386.344576180692</v>
          </cell>
          <cell r="O188">
            <v>15497.874264343645</v>
          </cell>
          <cell r="P188">
            <v>15486.418403574855</v>
          </cell>
          <cell r="Q188">
            <v>1173.1037592269838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</row>
        <row r="189">
          <cell r="A189">
            <v>-96979.803246324795</v>
          </cell>
          <cell r="B189">
            <v>15106.496798043399</v>
          </cell>
          <cell r="C189">
            <v>16587.179638342608</v>
          </cell>
          <cell r="D189">
            <v>16253.211746466695</v>
          </cell>
          <cell r="E189">
            <v>15796.779570117786</v>
          </cell>
          <cell r="F189">
            <v>15551.644493054415</v>
          </cell>
          <cell r="G189">
            <v>15217.801816055362</v>
          </cell>
          <cell r="H189">
            <v>15053.115483597983</v>
          </cell>
          <cell r="I189">
            <v>15206.434167532047</v>
          </cell>
          <cell r="J189">
            <v>15127.621827236351</v>
          </cell>
          <cell r="K189">
            <v>15251.234140849207</v>
          </cell>
          <cell r="L189">
            <v>15269.07679782985</v>
          </cell>
          <cell r="M189">
            <v>15246.371170019926</v>
          </cell>
          <cell r="N189">
            <v>15269.938821249532</v>
          </cell>
          <cell r="O189">
            <v>15262.992954486475</v>
          </cell>
          <cell r="P189">
            <v>15314.316354055103</v>
          </cell>
          <cell r="Q189">
            <v>1112.3195513140467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</row>
        <row r="190">
          <cell r="A190">
            <v>-100013.08458446203</v>
          </cell>
          <cell r="B190">
            <v>15282.760559430222</v>
          </cell>
          <cell r="C190">
            <v>16809.702702504455</v>
          </cell>
          <cell r="D190">
            <v>16258.046085393717</v>
          </cell>
          <cell r="E190">
            <v>16115.266354458927</v>
          </cell>
          <cell r="F190">
            <v>15686.683002119775</v>
          </cell>
          <cell r="G190">
            <v>15485.391377381315</v>
          </cell>
          <cell r="H190">
            <v>15204.722796653117</v>
          </cell>
          <cell r="I190">
            <v>15563.657405278176</v>
          </cell>
          <cell r="J190">
            <v>15397.94674390318</v>
          </cell>
          <cell r="K190">
            <v>15390.265785957414</v>
          </cell>
          <cell r="L190">
            <v>15397.880855606407</v>
          </cell>
          <cell r="M190">
            <v>15377.347265040375</v>
          </cell>
          <cell r="N190">
            <v>15595.877807313182</v>
          </cell>
          <cell r="O190">
            <v>15482.238741140472</v>
          </cell>
          <cell r="P190">
            <v>15444.069737780192</v>
          </cell>
          <cell r="Q190">
            <v>1147.1100749499456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</row>
        <row r="191">
          <cell r="A191">
            <v>-94078.740604798659</v>
          </cell>
          <cell r="B191">
            <v>15309.176611979568</v>
          </cell>
          <cell r="C191">
            <v>16579.683158015923</v>
          </cell>
          <cell r="D191">
            <v>16272.575111306243</v>
          </cell>
          <cell r="E191">
            <v>15817.861118241255</v>
          </cell>
          <cell r="F191">
            <v>15566.669945344358</v>
          </cell>
          <cell r="G191">
            <v>15446.233087279437</v>
          </cell>
          <cell r="H191">
            <v>15373.26730155099</v>
          </cell>
          <cell r="I191">
            <v>15266.605541672701</v>
          </cell>
          <cell r="J191">
            <v>15136.920324467459</v>
          </cell>
          <cell r="K191">
            <v>15110.764558766372</v>
          </cell>
          <cell r="L191">
            <v>15153.822148829138</v>
          </cell>
          <cell r="M191">
            <v>15071.479053365758</v>
          </cell>
          <cell r="N191">
            <v>15403.624919769971</v>
          </cell>
          <cell r="O191">
            <v>15140.432895260899</v>
          </cell>
          <cell r="P191">
            <v>15206.130521252504</v>
          </cell>
          <cell r="Q191">
            <v>1079.0455232407985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</row>
        <row r="192">
          <cell r="A192">
            <v>-107219.2918098994</v>
          </cell>
          <cell r="B192">
            <v>15385.405588365236</v>
          </cell>
          <cell r="C192">
            <v>16927.286139419211</v>
          </cell>
          <cell r="D192">
            <v>16480.480904440843</v>
          </cell>
          <cell r="E192">
            <v>16262.79239563724</v>
          </cell>
          <cell r="F192">
            <v>15977.941557558064</v>
          </cell>
          <cell r="G192">
            <v>15726.524511259602</v>
          </cell>
          <cell r="H192">
            <v>15378.848863246769</v>
          </cell>
          <cell r="I192">
            <v>15522.351886899594</v>
          </cell>
          <cell r="J192">
            <v>15515.388154093493</v>
          </cell>
          <cell r="K192">
            <v>15579.829364901991</v>
          </cell>
          <cell r="L192">
            <v>15560.535202033047</v>
          </cell>
          <cell r="M192">
            <v>15601.304938905065</v>
          </cell>
          <cell r="N192">
            <v>15708.636554857736</v>
          </cell>
          <cell r="O192">
            <v>15511.452113449646</v>
          </cell>
          <cell r="P192">
            <v>15621.801887070422</v>
          </cell>
          <cell r="Q192">
            <v>1229.762389342822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A193">
            <v>-94073.27961695999</v>
          </cell>
          <cell r="B193">
            <v>15227.534209856571</v>
          </cell>
          <cell r="C193">
            <v>16557.031865100536</v>
          </cell>
          <cell r="D193">
            <v>16136.828483322848</v>
          </cell>
          <cell r="E193">
            <v>15952.163096221931</v>
          </cell>
          <cell r="F193">
            <v>15574.309297372536</v>
          </cell>
          <cell r="G193">
            <v>15358.564314218424</v>
          </cell>
          <cell r="H193">
            <v>15282.922205743749</v>
          </cell>
          <cell r="I193">
            <v>15137.933771255897</v>
          </cell>
          <cell r="J193">
            <v>15292.993426160636</v>
          </cell>
          <cell r="K193">
            <v>15310.585787594389</v>
          </cell>
          <cell r="L193">
            <v>15300.291562105278</v>
          </cell>
          <cell r="M193">
            <v>15114.750580475669</v>
          </cell>
          <cell r="N193">
            <v>15227.556387685789</v>
          </cell>
          <cell r="O193">
            <v>15207.790682277671</v>
          </cell>
          <cell r="P193">
            <v>15110.712770905893</v>
          </cell>
          <cell r="Q193">
            <v>1078.9828878946842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A194">
            <v>-93183.315946582385</v>
          </cell>
          <cell r="B194">
            <v>14908.395642857286</v>
          </cell>
          <cell r="C194">
            <v>16406.311822718155</v>
          </cell>
          <cell r="D194">
            <v>16057.050142879216</v>
          </cell>
          <cell r="E194">
            <v>15881.333806062899</v>
          </cell>
          <cell r="F194">
            <v>15559.967107157436</v>
          </cell>
          <cell r="G194">
            <v>15333.586908933183</v>
          </cell>
          <cell r="H194">
            <v>15337.428321682373</v>
          </cell>
          <cell r="I194">
            <v>15299.537508917245</v>
          </cell>
          <cell r="J194">
            <v>15050.418062003202</v>
          </cell>
          <cell r="K194">
            <v>15244.445238493034</v>
          </cell>
          <cell r="L194">
            <v>15352.708827693325</v>
          </cell>
          <cell r="M194">
            <v>15399.093903663448</v>
          </cell>
          <cell r="N194">
            <v>15292.717358654532</v>
          </cell>
          <cell r="O194">
            <v>15046.983051020621</v>
          </cell>
          <cell r="P194">
            <v>15302.036421398832</v>
          </cell>
          <cell r="Q194">
            <v>1068.7753605809212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</row>
        <row r="195">
          <cell r="A195">
            <v>-105754.22997450187</v>
          </cell>
          <cell r="B195">
            <v>15198.422263349919</v>
          </cell>
          <cell r="C195">
            <v>16791.736350276969</v>
          </cell>
          <cell r="D195">
            <v>16590.292447912565</v>
          </cell>
          <cell r="E195">
            <v>16213.837742987809</v>
          </cell>
          <cell r="F195">
            <v>15847.246213227671</v>
          </cell>
          <cell r="G195">
            <v>15487.233576833652</v>
          </cell>
          <cell r="H195">
            <v>15354.439213951237</v>
          </cell>
          <cell r="I195">
            <v>15527.898405949645</v>
          </cell>
          <cell r="J195">
            <v>15566.427267927857</v>
          </cell>
          <cell r="K195">
            <v>15612.346214071209</v>
          </cell>
          <cell r="L195">
            <v>15662.645136446064</v>
          </cell>
          <cell r="M195">
            <v>15415.733451058666</v>
          </cell>
          <cell r="N195">
            <v>15711.731946816653</v>
          </cell>
          <cell r="O195">
            <v>15885.688922671497</v>
          </cell>
          <cell r="P195">
            <v>15540.264566722875</v>
          </cell>
          <cell r="Q195">
            <v>1212.9587161155466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A196">
            <v>-98007.519473194858</v>
          </cell>
          <cell r="B196">
            <v>15203.553880101947</v>
          </cell>
          <cell r="C196">
            <v>16721.381407835805</v>
          </cell>
          <cell r="D196">
            <v>16330.261459552245</v>
          </cell>
          <cell r="E196">
            <v>15947.249695404906</v>
          </cell>
          <cell r="F196">
            <v>15529.908092928596</v>
          </cell>
          <cell r="G196">
            <v>15333.407556062482</v>
          </cell>
          <cell r="H196">
            <v>14998.095669770986</v>
          </cell>
          <cell r="I196">
            <v>15157.069674461643</v>
          </cell>
          <cell r="J196">
            <v>15294.176636805749</v>
          </cell>
          <cell r="K196">
            <v>15312.98648377374</v>
          </cell>
          <cell r="L196">
            <v>15227.505372254476</v>
          </cell>
          <cell r="M196">
            <v>15194.998431800816</v>
          </cell>
          <cell r="N196">
            <v>15242.687704559217</v>
          </cell>
          <cell r="O196">
            <v>15451.508589760469</v>
          </cell>
          <cell r="P196">
            <v>15411.526518864797</v>
          </cell>
          <cell r="Q196">
            <v>1124.1070453497557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</row>
        <row r="197">
          <cell r="A197">
            <v>-95221.981207459234</v>
          </cell>
          <cell r="B197">
            <v>15048.894441028493</v>
          </cell>
          <cell r="C197">
            <v>16922.921805919315</v>
          </cell>
          <cell r="D197">
            <v>16396.752614378813</v>
          </cell>
          <cell r="E197">
            <v>15917.947211386792</v>
          </cell>
          <cell r="F197">
            <v>15740.682352242209</v>
          </cell>
          <cell r="G197">
            <v>15578.174172334275</v>
          </cell>
          <cell r="H197">
            <v>15001.83872023346</v>
          </cell>
          <cell r="I197">
            <v>15237.438939592144</v>
          </cell>
          <cell r="J197">
            <v>15112.241752582077</v>
          </cell>
          <cell r="K197">
            <v>15040.308814357755</v>
          </cell>
          <cell r="L197">
            <v>15134.132894142145</v>
          </cell>
          <cell r="M197">
            <v>15237.921456562148</v>
          </cell>
          <cell r="N197">
            <v>15099.27052402922</v>
          </cell>
          <cell r="O197">
            <v>15364.208431988876</v>
          </cell>
          <cell r="P197">
            <v>15384.15907587031</v>
          </cell>
          <cell r="Q197">
            <v>1092.1580356570744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A198">
            <v>-98879.436024147755</v>
          </cell>
          <cell r="B198">
            <v>15468.489675180997</v>
          </cell>
          <cell r="C198">
            <v>16826.272263712221</v>
          </cell>
          <cell r="D198">
            <v>16653.039236840563</v>
          </cell>
          <cell r="E198">
            <v>16061.667677420712</v>
          </cell>
          <cell r="F198">
            <v>15567.334162775303</v>
          </cell>
          <cell r="G198">
            <v>15469.043319251865</v>
          </cell>
          <cell r="H198">
            <v>15312.553744471703</v>
          </cell>
          <cell r="I198">
            <v>15216.502116923653</v>
          </cell>
          <cell r="J198">
            <v>15270.873316801913</v>
          </cell>
          <cell r="K198">
            <v>15323.781865168319</v>
          </cell>
          <cell r="L198">
            <v>15368.745050449961</v>
          </cell>
          <cell r="M198">
            <v>15332.05031373235</v>
          </cell>
          <cell r="N198">
            <v>15419.969250975239</v>
          </cell>
          <cell r="O198">
            <v>15327.90865051264</v>
          </cell>
          <cell r="P198">
            <v>15279.593465578786</v>
          </cell>
          <cell r="Q198">
            <v>1134.1075794225649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A199">
            <v>-99004.000985698774</v>
          </cell>
          <cell r="B199">
            <v>15359.729321297062</v>
          </cell>
          <cell r="C199">
            <v>16766.113100806768</v>
          </cell>
          <cell r="D199">
            <v>16680.603123943394</v>
          </cell>
          <cell r="E199">
            <v>16127.941043446175</v>
          </cell>
          <cell r="F199">
            <v>15685.111820569238</v>
          </cell>
          <cell r="G199">
            <v>15378.525414289063</v>
          </cell>
          <cell r="H199">
            <v>15239.26344231196</v>
          </cell>
          <cell r="I199">
            <v>15261.387958721132</v>
          </cell>
          <cell r="J199">
            <v>15421.344371291456</v>
          </cell>
          <cell r="K199">
            <v>15581.229348427372</v>
          </cell>
          <cell r="L199">
            <v>15213.310445585354</v>
          </cell>
          <cell r="M199">
            <v>15384.204046592804</v>
          </cell>
          <cell r="N199">
            <v>15360.252461888234</v>
          </cell>
          <cell r="O199">
            <v>15229.860948687734</v>
          </cell>
          <cell r="P199">
            <v>15164.876366585053</v>
          </cell>
          <cell r="Q199">
            <v>1135.5362897055704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</row>
        <row r="200">
          <cell r="A200">
            <v>-95928.451423220555</v>
          </cell>
          <cell r="B200">
            <v>15150.801496455482</v>
          </cell>
          <cell r="C200">
            <v>16441.935509569877</v>
          </cell>
          <cell r="D200">
            <v>16081.527586261845</v>
          </cell>
          <cell r="E200">
            <v>16009.644165837617</v>
          </cell>
          <cell r="F200">
            <v>15638.585792036249</v>
          </cell>
          <cell r="G200">
            <v>15387.258014958345</v>
          </cell>
          <cell r="H200">
            <v>15337.864703048053</v>
          </cell>
          <cell r="I200">
            <v>15074.198341763411</v>
          </cell>
          <cell r="J200">
            <v>15293.921914215807</v>
          </cell>
          <cell r="K200">
            <v>15207.872335917567</v>
          </cell>
          <cell r="L200">
            <v>15185.849745417403</v>
          </cell>
          <cell r="M200">
            <v>15265.74561961363</v>
          </cell>
          <cell r="N200">
            <v>15480.697588021767</v>
          </cell>
          <cell r="O200">
            <v>15590.718216594069</v>
          </cell>
          <cell r="P200">
            <v>15389.046163239524</v>
          </cell>
          <cell r="Q200">
            <v>1100.2609664437703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</row>
        <row r="201">
          <cell r="A201">
            <v>-97690.193089344626</v>
          </cell>
          <cell r="B201">
            <v>15177.220129196969</v>
          </cell>
          <cell r="C201">
            <v>16690.180751866821</v>
          </cell>
          <cell r="D201">
            <v>16256.26573875935</v>
          </cell>
          <cell r="E201">
            <v>15696.601510416471</v>
          </cell>
          <cell r="F201">
            <v>15767.847155530981</v>
          </cell>
          <cell r="G201">
            <v>15550.719701800961</v>
          </cell>
          <cell r="H201">
            <v>15188.783469549757</v>
          </cell>
          <cell r="I201">
            <v>15241.268148956115</v>
          </cell>
          <cell r="J201">
            <v>15165.536500827551</v>
          </cell>
          <cell r="K201">
            <v>14987.946535878402</v>
          </cell>
          <cell r="L201">
            <v>15231.392547081536</v>
          </cell>
          <cell r="M201">
            <v>15357.314173676923</v>
          </cell>
          <cell r="N201">
            <v>15147.079077184577</v>
          </cell>
          <cell r="O201">
            <v>15425.040503837839</v>
          </cell>
          <cell r="P201">
            <v>15455.813696358127</v>
          </cell>
          <cell r="Q201">
            <v>1120.4674386575471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</row>
        <row r="202">
          <cell r="A202">
            <v>-97400.060574188858</v>
          </cell>
          <cell r="B202">
            <v>15245.403705526101</v>
          </cell>
          <cell r="C202">
            <v>16759.877887570496</v>
          </cell>
          <cell r="D202">
            <v>16310.211951287194</v>
          </cell>
          <cell r="E202">
            <v>15981.874757753583</v>
          </cell>
          <cell r="F202">
            <v>15607.336296675585</v>
          </cell>
          <cell r="G202">
            <v>15332.799666810426</v>
          </cell>
          <cell r="H202">
            <v>15223.450903142231</v>
          </cell>
          <cell r="I202">
            <v>15357.908729914627</v>
          </cell>
          <cell r="J202">
            <v>15235.950880263976</v>
          </cell>
          <cell r="K202">
            <v>15311.259519466017</v>
          </cell>
          <cell r="L202">
            <v>15379.812126563987</v>
          </cell>
          <cell r="M202">
            <v>15316.958689612302</v>
          </cell>
          <cell r="N202">
            <v>15450.34058364128</v>
          </cell>
          <cell r="O202">
            <v>15388.777026547226</v>
          </cell>
          <cell r="P202">
            <v>15490.276336537638</v>
          </cell>
          <cell r="Q202">
            <v>1117.1397347617165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</row>
        <row r="203">
          <cell r="A203">
            <v>-93168.170889470814</v>
          </cell>
          <cell r="B203">
            <v>15108.021720092238</v>
          </cell>
          <cell r="C203">
            <v>16633.618841784377</v>
          </cell>
          <cell r="D203">
            <v>16164.602947258769</v>
          </cell>
          <cell r="E203">
            <v>15777.990587035705</v>
          </cell>
          <cell r="F203">
            <v>15503.539362600886</v>
          </cell>
          <cell r="G203">
            <v>15254.271675206262</v>
          </cell>
          <cell r="H203">
            <v>15424.819882495442</v>
          </cell>
          <cell r="I203">
            <v>15314.408937500017</v>
          </cell>
          <cell r="J203">
            <v>15111.801075065923</v>
          </cell>
          <cell r="K203">
            <v>15129.437592264263</v>
          </cell>
          <cell r="L203">
            <v>15156.01553812873</v>
          </cell>
          <cell r="M203">
            <v>15259.792844097134</v>
          </cell>
          <cell r="N203">
            <v>15366.911121372594</v>
          </cell>
          <cell r="O203">
            <v>15191.597864578966</v>
          </cell>
          <cell r="P203">
            <v>15509.34859790138</v>
          </cell>
          <cell r="Q203">
            <v>1068.6016528338744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</row>
        <row r="204">
          <cell r="A204">
            <v>-99396.202725542811</v>
          </cell>
          <cell r="B204">
            <v>15196.489951771391</v>
          </cell>
          <cell r="C204">
            <v>16684.040456884923</v>
          </cell>
          <cell r="D204">
            <v>16416.719575376042</v>
          </cell>
          <cell r="E204">
            <v>16010.718095665517</v>
          </cell>
          <cell r="F204">
            <v>15550.280241507691</v>
          </cell>
          <cell r="G204">
            <v>15495.556087246665</v>
          </cell>
          <cell r="H204">
            <v>15267.951080698516</v>
          </cell>
          <cell r="I204">
            <v>15192.623324768234</v>
          </cell>
          <cell r="J204">
            <v>15427.436289981233</v>
          </cell>
          <cell r="K204">
            <v>15395.434121335413</v>
          </cell>
          <cell r="L204">
            <v>15185.806074617683</v>
          </cell>
          <cell r="M204">
            <v>15365.381700045331</v>
          </cell>
          <cell r="N204">
            <v>15339.456529662299</v>
          </cell>
          <cell r="O204">
            <v>15349.645563112508</v>
          </cell>
          <cell r="P204">
            <v>15411.659750586337</v>
          </cell>
          <cell r="Q204">
            <v>1140.0346867808857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A205">
            <v>-93243.698735946644</v>
          </cell>
          <cell r="B205">
            <v>15042.895266015201</v>
          </cell>
          <cell r="C205">
            <v>16605.190411083266</v>
          </cell>
          <cell r="D205">
            <v>16109.116689809245</v>
          </cell>
          <cell r="E205">
            <v>15858.833408850323</v>
          </cell>
          <cell r="F205">
            <v>15486.550062668653</v>
          </cell>
          <cell r="G205">
            <v>15236.835350461941</v>
          </cell>
          <cell r="H205">
            <v>15083.626649440779</v>
          </cell>
          <cell r="I205">
            <v>15421.309013882914</v>
          </cell>
          <cell r="J205">
            <v>15167.417508903327</v>
          </cell>
          <cell r="K205">
            <v>15227.001873781852</v>
          </cell>
          <cell r="L205">
            <v>14969.706665241709</v>
          </cell>
          <cell r="M205">
            <v>15267.358361268864</v>
          </cell>
          <cell r="N205">
            <v>15222.830298985924</v>
          </cell>
          <cell r="O205">
            <v>15253.89403704002</v>
          </cell>
          <cell r="P205">
            <v>15248.950722550537</v>
          </cell>
          <cell r="Q205">
            <v>1069.4679270218135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A206">
            <v>-100132.94037577366</v>
          </cell>
          <cell r="B206">
            <v>15164.302237192382</v>
          </cell>
          <cell r="C206">
            <v>16723.382135100321</v>
          </cell>
          <cell r="D206">
            <v>16469.915370101568</v>
          </cell>
          <cell r="E206">
            <v>16050.278291750565</v>
          </cell>
          <cell r="F206">
            <v>15724.407020102011</v>
          </cell>
          <cell r="G206">
            <v>15544.936098852002</v>
          </cell>
          <cell r="H206">
            <v>15443.91685933866</v>
          </cell>
          <cell r="I206">
            <v>15325.332775734249</v>
          </cell>
          <cell r="J206">
            <v>15261.20819744885</v>
          </cell>
          <cell r="K206">
            <v>15434.958661680419</v>
          </cell>
          <cell r="L206">
            <v>15304.685277785502</v>
          </cell>
          <cell r="M206">
            <v>15499.309512919814</v>
          </cell>
          <cell r="N206">
            <v>15462.955028706532</v>
          </cell>
          <cell r="O206">
            <v>15327.644724541075</v>
          </cell>
          <cell r="P206">
            <v>15572.967829707603</v>
          </cell>
          <cell r="Q206">
            <v>1148.4847729339733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</row>
        <row r="207">
          <cell r="A207">
            <v>-105274.68177841727</v>
          </cell>
          <cell r="B207">
            <v>15429.013884059881</v>
          </cell>
          <cell r="C207">
            <v>16979.021141943391</v>
          </cell>
          <cell r="D207">
            <v>16550.745983565193</v>
          </cell>
          <cell r="E207">
            <v>16184.516760546476</v>
          </cell>
          <cell r="F207">
            <v>15843.444946531499</v>
          </cell>
          <cell r="G207">
            <v>15643.87990546308</v>
          </cell>
          <cell r="H207">
            <v>15470.047013017776</v>
          </cell>
          <cell r="I207">
            <v>15260.232278690672</v>
          </cell>
          <cell r="J207">
            <v>15287.243787847676</v>
          </cell>
          <cell r="K207">
            <v>15498.320815451167</v>
          </cell>
          <cell r="L207">
            <v>15390.75656174275</v>
          </cell>
          <cell r="M207">
            <v>15631.741504925754</v>
          </cell>
          <cell r="N207">
            <v>15633.376587928629</v>
          </cell>
          <cell r="O207">
            <v>15404.206039666788</v>
          </cell>
          <cell r="P207">
            <v>15280.534146025333</v>
          </cell>
          <cell r="Q207">
            <v>1207.4584901257347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A208">
            <v>-93209.1138091912</v>
          </cell>
          <cell r="B208">
            <v>15248.817115086014</v>
          </cell>
          <cell r="C208">
            <v>16436.107995781873</v>
          </cell>
          <cell r="D208">
            <v>16174.025789572992</v>
          </cell>
          <cell r="E208">
            <v>15909.418884704963</v>
          </cell>
          <cell r="F208">
            <v>15562.100793090052</v>
          </cell>
          <cell r="G208">
            <v>15551.179871278347</v>
          </cell>
          <cell r="H208">
            <v>15038.134706790894</v>
          </cell>
          <cell r="I208">
            <v>15271.713778810394</v>
          </cell>
          <cell r="J208">
            <v>15329.483750462823</v>
          </cell>
          <cell r="K208">
            <v>15228.380151468908</v>
          </cell>
          <cell r="L208">
            <v>15308.568978167857</v>
          </cell>
          <cell r="M208">
            <v>15267.847004751171</v>
          </cell>
          <cell r="N208">
            <v>15167.970199728607</v>
          </cell>
          <cell r="O208">
            <v>15220.11891391443</v>
          </cell>
          <cell r="P208">
            <v>15306.844706187956</v>
          </cell>
          <cell r="Q208">
            <v>1069.0712517458994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</row>
        <row r="209">
          <cell r="A209">
            <v>-106095.7320573813</v>
          </cell>
          <cell r="B209">
            <v>15248.910543773745</v>
          </cell>
          <cell r="C209">
            <v>17144.010465441603</v>
          </cell>
          <cell r="D209">
            <v>16684.737680627692</v>
          </cell>
          <cell r="E209">
            <v>16149.259227103756</v>
          </cell>
          <cell r="F209">
            <v>15796.642552639132</v>
          </cell>
          <cell r="G209">
            <v>15761.141065119267</v>
          </cell>
          <cell r="H209">
            <v>15606.803279992633</v>
          </cell>
          <cell r="I209">
            <v>15562.894099207922</v>
          </cell>
          <cell r="J209">
            <v>15528.5555117188</v>
          </cell>
          <cell r="K209">
            <v>15538.204230554233</v>
          </cell>
          <cell r="L209">
            <v>15624.87459340151</v>
          </cell>
          <cell r="M209">
            <v>15363.889023439231</v>
          </cell>
          <cell r="N209">
            <v>15537.605212855729</v>
          </cell>
          <cell r="O209">
            <v>15469.336398285206</v>
          </cell>
          <cell r="P209">
            <v>15432.623946772877</v>
          </cell>
          <cell r="Q209">
            <v>1216.8756084053405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10">
          <cell r="A210">
            <v>-97443.740601597223</v>
          </cell>
          <cell r="B210">
            <v>15195.166808570495</v>
          </cell>
          <cell r="C210">
            <v>16551.570193530322</v>
          </cell>
          <cell r="D210">
            <v>16319.183512924526</v>
          </cell>
          <cell r="E210">
            <v>16025.373760857843</v>
          </cell>
          <cell r="F210">
            <v>15618.202851632783</v>
          </cell>
          <cell r="G210">
            <v>15250.02791245166</v>
          </cell>
          <cell r="H210">
            <v>15154.472393382865</v>
          </cell>
          <cell r="I210">
            <v>15237.729386717136</v>
          </cell>
          <cell r="J210">
            <v>15294.655061990943</v>
          </cell>
          <cell r="K210">
            <v>15238.783408636904</v>
          </cell>
          <cell r="L210">
            <v>15179.737553815579</v>
          </cell>
          <cell r="M210">
            <v>15455.198213693911</v>
          </cell>
          <cell r="N210">
            <v>15303.730083755829</v>
          </cell>
          <cell r="O210">
            <v>15372.851628619523</v>
          </cell>
          <cell r="P210">
            <v>15135.883843462791</v>
          </cell>
          <cell r="Q210">
            <v>1117.6407272040794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</row>
        <row r="211">
          <cell r="A211">
            <v>-95803.99716112949</v>
          </cell>
          <cell r="B211">
            <v>15197.746058047658</v>
          </cell>
          <cell r="C211">
            <v>16850.029550923588</v>
          </cell>
          <cell r="D211">
            <v>16317.943657405038</v>
          </cell>
          <cell r="E211">
            <v>15900.833067343872</v>
          </cell>
          <cell r="F211">
            <v>15643.107495425687</v>
          </cell>
          <cell r="G211">
            <v>15330.397634633635</v>
          </cell>
          <cell r="H211">
            <v>15183.527019146266</v>
          </cell>
          <cell r="I211">
            <v>15253.271069921062</v>
          </cell>
          <cell r="J211">
            <v>15355.440137139763</v>
          </cell>
          <cell r="K211">
            <v>15300.729289853723</v>
          </cell>
          <cell r="L211">
            <v>15149.426850805492</v>
          </cell>
          <cell r="M211">
            <v>15180.002265043728</v>
          </cell>
          <cell r="N211">
            <v>15283.846650776422</v>
          </cell>
          <cell r="O211">
            <v>15152.595354081835</v>
          </cell>
          <cell r="P211">
            <v>15050.327014700018</v>
          </cell>
          <cell r="Q211">
            <v>1098.8335258392906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</row>
        <row r="212">
          <cell r="A212">
            <v>-101962.42243088894</v>
          </cell>
          <cell r="B212">
            <v>15173.048525856186</v>
          </cell>
          <cell r="C212">
            <v>16828.315991252879</v>
          </cell>
          <cell r="D212">
            <v>16404.747411454966</v>
          </cell>
          <cell r="E212">
            <v>16169.89915656712</v>
          </cell>
          <cell r="F212">
            <v>15783.466313624189</v>
          </cell>
          <cell r="G212">
            <v>15444.676913481615</v>
          </cell>
          <cell r="H212">
            <v>15344.089031741754</v>
          </cell>
          <cell r="I212">
            <v>15379.563288127476</v>
          </cell>
          <cell r="J212">
            <v>15460.004808033907</v>
          </cell>
          <cell r="K212">
            <v>15477.945503593151</v>
          </cell>
          <cell r="L212">
            <v>15752.205297706379</v>
          </cell>
          <cell r="M212">
            <v>15344.096352205264</v>
          </cell>
          <cell r="N212">
            <v>15394.380283020775</v>
          </cell>
          <cell r="O212">
            <v>15177.786889617557</v>
          </cell>
          <cell r="P212">
            <v>15346.636329518929</v>
          </cell>
          <cell r="Q212">
            <v>1169.4682003133237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</row>
        <row r="213">
          <cell r="A213">
            <v>-107762.0205864506</v>
          </cell>
          <cell r="B213">
            <v>15236.533788954484</v>
          </cell>
          <cell r="C213">
            <v>17078.762744080595</v>
          </cell>
          <cell r="D213">
            <v>16548.280234647638</v>
          </cell>
          <cell r="E213">
            <v>16374.855806465588</v>
          </cell>
          <cell r="F213">
            <v>15904.350964599827</v>
          </cell>
          <cell r="G213">
            <v>15593.849977325528</v>
          </cell>
          <cell r="H213">
            <v>15480.964528433746</v>
          </cell>
          <cell r="I213">
            <v>15311.922732260962</v>
          </cell>
          <cell r="J213">
            <v>15442.202258161144</v>
          </cell>
          <cell r="K213">
            <v>15448.545991388972</v>
          </cell>
          <cell r="L213">
            <v>15467.652802483295</v>
          </cell>
          <cell r="M213">
            <v>15437.909675758787</v>
          </cell>
          <cell r="N213">
            <v>15727.522390868078</v>
          </cell>
          <cell r="O213">
            <v>15779.616931963248</v>
          </cell>
          <cell r="P213">
            <v>15640.504271468306</v>
          </cell>
          <cell r="Q213">
            <v>1235.9872713183538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A214">
            <v>-98284.145541118516</v>
          </cell>
          <cell r="B214">
            <v>15388.018359447058</v>
          </cell>
          <cell r="C214">
            <v>16603.454391169045</v>
          </cell>
          <cell r="D214">
            <v>16513.437007404485</v>
          </cell>
          <cell r="E214">
            <v>16029.102438903801</v>
          </cell>
          <cell r="F214">
            <v>15689.767018802786</v>
          </cell>
          <cell r="G214">
            <v>15455.935282212904</v>
          </cell>
          <cell r="H214">
            <v>15381.048381079601</v>
          </cell>
          <cell r="I214">
            <v>15257.554499448102</v>
          </cell>
          <cell r="J214">
            <v>15286.406332978311</v>
          </cell>
          <cell r="K214">
            <v>15277.736368237198</v>
          </cell>
          <cell r="L214">
            <v>15276.984154895508</v>
          </cell>
          <cell r="M214">
            <v>15668.034053325762</v>
          </cell>
          <cell r="N214">
            <v>15503.313741061103</v>
          </cell>
          <cell r="O214">
            <v>15532.562210628417</v>
          </cell>
          <cell r="P214">
            <v>15307.926591052903</v>
          </cell>
          <cell r="Q214">
            <v>1127.2798356984129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</row>
        <row r="215">
          <cell r="A215">
            <v>-107492.69568313504</v>
          </cell>
          <cell r="B215">
            <v>15451.657357572178</v>
          </cell>
          <cell r="C215">
            <v>17170.960883060285</v>
          </cell>
          <cell r="D215">
            <v>16507.048623031136</v>
          </cell>
          <cell r="E215">
            <v>16250.345434177634</v>
          </cell>
          <cell r="F215">
            <v>15974.12177347887</v>
          </cell>
          <cell r="G215">
            <v>15530.994554987836</v>
          </cell>
          <cell r="H215">
            <v>15481.725516809136</v>
          </cell>
          <cell r="I215">
            <v>15481.90345739343</v>
          </cell>
          <cell r="J215">
            <v>15340.454491696806</v>
          </cell>
          <cell r="K215">
            <v>15509.275099483833</v>
          </cell>
          <cell r="L215">
            <v>15819.66698952247</v>
          </cell>
          <cell r="M215">
            <v>15526.667270372302</v>
          </cell>
          <cell r="N215">
            <v>15522.846036511241</v>
          </cell>
          <cell r="O215">
            <v>15475.398542911165</v>
          </cell>
          <cell r="P215">
            <v>15522.19163037579</v>
          </cell>
          <cell r="Q215">
            <v>1232.8982224072856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</row>
        <row r="216">
          <cell r="A216">
            <v>-107172.46799760149</v>
          </cell>
          <cell r="B216">
            <v>15160.336067464954</v>
          </cell>
          <cell r="C216">
            <v>16881.866967692295</v>
          </cell>
          <cell r="D216">
            <v>16590.606904100739</v>
          </cell>
          <cell r="E216">
            <v>16117.911640574644</v>
          </cell>
          <cell r="F216">
            <v>16009.35526207522</v>
          </cell>
          <cell r="G216">
            <v>15480.297606622509</v>
          </cell>
          <cell r="H216">
            <v>15393.639068331146</v>
          </cell>
          <cell r="I216">
            <v>15533.593770770596</v>
          </cell>
          <cell r="J216">
            <v>15414.404846101366</v>
          </cell>
          <cell r="K216">
            <v>15498.990812238688</v>
          </cell>
          <cell r="L216">
            <v>15443.568963172465</v>
          </cell>
          <cell r="M216">
            <v>15606.600002165287</v>
          </cell>
          <cell r="N216">
            <v>15550.132154834402</v>
          </cell>
          <cell r="O216">
            <v>15615.737192477129</v>
          </cell>
          <cell r="P216">
            <v>15557.112818034595</v>
          </cell>
          <cell r="Q216">
            <v>1229.2253389452899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</row>
        <row r="217">
          <cell r="A217">
            <v>-93469.089153366673</v>
          </cell>
          <cell r="B217">
            <v>15160.277090477131</v>
          </cell>
          <cell r="C217">
            <v>16524.753247231463</v>
          </cell>
          <cell r="D217">
            <v>16161.634454953377</v>
          </cell>
          <cell r="E217">
            <v>15864.01346290525</v>
          </cell>
          <cell r="F217">
            <v>15478.491014155847</v>
          </cell>
          <cell r="G217">
            <v>15345.877160027627</v>
          </cell>
          <cell r="H217">
            <v>15177.024375672585</v>
          </cell>
          <cell r="I217">
            <v>15086.525484075635</v>
          </cell>
          <cell r="J217">
            <v>15140.009642536683</v>
          </cell>
          <cell r="K217">
            <v>15201.726701425292</v>
          </cell>
          <cell r="L217">
            <v>15300.775823501619</v>
          </cell>
          <cell r="M217">
            <v>15266.895180793843</v>
          </cell>
          <cell r="N217">
            <v>15157.152473254328</v>
          </cell>
          <cell r="O217">
            <v>15516.264813253441</v>
          </cell>
          <cell r="P217">
            <v>15354.606492984683</v>
          </cell>
          <cell r="Q217">
            <v>1072.0530649534544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A218">
            <v>-99034.962402076912</v>
          </cell>
          <cell r="B218">
            <v>15368.511620214034</v>
          </cell>
          <cell r="C218">
            <v>16728.557697985132</v>
          </cell>
          <cell r="D218">
            <v>16315.621431084357</v>
          </cell>
          <cell r="E218">
            <v>16006.44712701931</v>
          </cell>
          <cell r="F218">
            <v>15765.298052092567</v>
          </cell>
          <cell r="G218">
            <v>15405.625497874025</v>
          </cell>
          <cell r="H218">
            <v>15235.92624495085</v>
          </cell>
          <cell r="I218">
            <v>15329.680462261709</v>
          </cell>
          <cell r="J218">
            <v>15192.418629058811</v>
          </cell>
          <cell r="K218">
            <v>15337.77395105641</v>
          </cell>
          <cell r="L218">
            <v>15619.982866943979</v>
          </cell>
          <cell r="M218">
            <v>15341.094942204905</v>
          </cell>
          <cell r="N218">
            <v>15233.225785130373</v>
          </cell>
          <cell r="O218">
            <v>15491.610339517654</v>
          </cell>
          <cell r="P218">
            <v>15425.097663318495</v>
          </cell>
          <cell r="Q218">
            <v>1135.8914047668613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>
            <v>-107099.53865722731</v>
          </cell>
          <cell r="B219">
            <v>15382.839344355227</v>
          </cell>
          <cell r="C219">
            <v>17030.055706942869</v>
          </cell>
          <cell r="D219">
            <v>16467.22983911723</v>
          </cell>
          <cell r="E219">
            <v>16166.15965434282</v>
          </cell>
          <cell r="F219">
            <v>15792.526033743483</v>
          </cell>
          <cell r="G219">
            <v>15441.264301080646</v>
          </cell>
          <cell r="H219">
            <v>15456.747734592343</v>
          </cell>
          <cell r="I219">
            <v>15560.338479016013</v>
          </cell>
          <cell r="J219">
            <v>15621.628151697023</v>
          </cell>
          <cell r="K219">
            <v>15385.219602898669</v>
          </cell>
          <cell r="L219">
            <v>15561.177436757545</v>
          </cell>
          <cell r="M219">
            <v>15526.626777915662</v>
          </cell>
          <cell r="N219">
            <v>15407.228048261342</v>
          </cell>
          <cell r="O219">
            <v>15456.671795722965</v>
          </cell>
          <cell r="P219">
            <v>15465.135654439051</v>
          </cell>
          <cell r="Q219">
            <v>1228.3888685829343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</row>
        <row r="220">
          <cell r="A220">
            <v>-102477.8274844018</v>
          </cell>
          <cell r="B220">
            <v>15238.054367810924</v>
          </cell>
          <cell r="C220">
            <v>16850.259242207387</v>
          </cell>
          <cell r="D220">
            <v>16243.81420055226</v>
          </cell>
          <cell r="E220">
            <v>16189.418452717207</v>
          </cell>
          <cell r="F220">
            <v>15673.204518632505</v>
          </cell>
          <cell r="G220">
            <v>15513.46673306746</v>
          </cell>
          <cell r="H220">
            <v>15336.054361686765</v>
          </cell>
          <cell r="I220">
            <v>15422.65695854654</v>
          </cell>
          <cell r="J220">
            <v>15596.166655456518</v>
          </cell>
          <cell r="K220">
            <v>15301.326123941784</v>
          </cell>
          <cell r="L220">
            <v>15322.858187365391</v>
          </cell>
          <cell r="M220">
            <v>15406.487584406368</v>
          </cell>
          <cell r="N220">
            <v>15376.781521610617</v>
          </cell>
          <cell r="O220">
            <v>15480.108054123688</v>
          </cell>
          <cell r="P220">
            <v>15641.179576222126</v>
          </cell>
          <cell r="Q220">
            <v>1175.3796901150947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</row>
        <row r="221">
          <cell r="A221">
            <v>-105931.87979812355</v>
          </cell>
          <cell r="B221">
            <v>15572.677094600644</v>
          </cell>
          <cell r="C221">
            <v>17099.677204838135</v>
          </cell>
          <cell r="D221">
            <v>16387.540886100887</v>
          </cell>
          <cell r="E221">
            <v>16098.027191208159</v>
          </cell>
          <cell r="F221">
            <v>15803.45942208586</v>
          </cell>
          <cell r="G221">
            <v>15739.808209608613</v>
          </cell>
          <cell r="H221">
            <v>15574.066410596835</v>
          </cell>
          <cell r="I221">
            <v>15347.577734273444</v>
          </cell>
          <cell r="J221">
            <v>15521.748031527677</v>
          </cell>
          <cell r="K221">
            <v>15380.239543854315</v>
          </cell>
          <cell r="L221">
            <v>15457.631066680644</v>
          </cell>
          <cell r="M221">
            <v>15446.119700132054</v>
          </cell>
          <cell r="N221">
            <v>15465.302197264402</v>
          </cell>
          <cell r="O221">
            <v>15459.958339905057</v>
          </cell>
          <cell r="P221">
            <v>15350.212296939739</v>
          </cell>
          <cell r="Q221">
            <v>1214.9962885325579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2">
          <cell r="A222">
            <v>-100352.14179917803</v>
          </cell>
          <cell r="B222">
            <v>15370.50546911437</v>
          </cell>
          <cell r="C222">
            <v>16938.704036437091</v>
          </cell>
          <cell r="D222">
            <v>16371.650818103666</v>
          </cell>
          <cell r="E222">
            <v>16176.752873320751</v>
          </cell>
          <cell r="F222">
            <v>15707.386880831709</v>
          </cell>
          <cell r="G222">
            <v>15350.826625639369</v>
          </cell>
          <cell r="H222">
            <v>15213.555784598138</v>
          </cell>
          <cell r="I222">
            <v>15228.679731466138</v>
          </cell>
          <cell r="J222">
            <v>15334.784468265399</v>
          </cell>
          <cell r="K222">
            <v>15247.520247301905</v>
          </cell>
          <cell r="L222">
            <v>15357.485141907822</v>
          </cell>
          <cell r="M222">
            <v>15281.711025884593</v>
          </cell>
          <cell r="N222">
            <v>15302.888623587294</v>
          </cell>
          <cell r="O222">
            <v>15330.498502300125</v>
          </cell>
          <cell r="P222">
            <v>15377.274082074982</v>
          </cell>
          <cell r="Q222">
            <v>1150.9989255798523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3">
          <cell r="A223">
            <v>-102545.5981408924</v>
          </cell>
          <cell r="B223">
            <v>15187.157808727405</v>
          </cell>
          <cell r="C223">
            <v>16893.21338093749</v>
          </cell>
          <cell r="D223">
            <v>16418.013611861679</v>
          </cell>
          <cell r="E223">
            <v>15948.597750409373</v>
          </cell>
          <cell r="F223">
            <v>15784.874451220876</v>
          </cell>
          <cell r="G223">
            <v>15361.156134585388</v>
          </cell>
          <cell r="H223">
            <v>15244.24210631596</v>
          </cell>
          <cell r="I223">
            <v>15410.436167988517</v>
          </cell>
          <cell r="J223">
            <v>15435.260286863642</v>
          </cell>
          <cell r="K223">
            <v>15417.533679893153</v>
          </cell>
          <cell r="L223">
            <v>15514.239383414071</v>
          </cell>
          <cell r="M223">
            <v>15394.336257357263</v>
          </cell>
          <cell r="N223">
            <v>15298.308210590621</v>
          </cell>
          <cell r="O223">
            <v>15688.525202358285</v>
          </cell>
          <cell r="P223">
            <v>15546.609065871966</v>
          </cell>
          <cell r="Q223">
            <v>1176.1569924367793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</row>
        <row r="224">
          <cell r="A224">
            <v>-94022.763345978587</v>
          </cell>
          <cell r="B224">
            <v>15111.162260622237</v>
          </cell>
          <cell r="C224">
            <v>16735.949709861801</v>
          </cell>
          <cell r="D224">
            <v>16356.422836105812</v>
          </cell>
          <cell r="E224">
            <v>15818.698517567835</v>
          </cell>
          <cell r="F224">
            <v>15734.342342607972</v>
          </cell>
          <cell r="G224">
            <v>15321.927779753289</v>
          </cell>
          <cell r="H224">
            <v>15416.437021778898</v>
          </cell>
          <cell r="I224">
            <v>15260.954546001642</v>
          </cell>
          <cell r="J224">
            <v>15146.961002380162</v>
          </cell>
          <cell r="K224">
            <v>15216.753331719949</v>
          </cell>
          <cell r="L224">
            <v>15235.682135099169</v>
          </cell>
          <cell r="M224">
            <v>15166.13499740071</v>
          </cell>
          <cell r="N224">
            <v>15273.799089229138</v>
          </cell>
          <cell r="O224">
            <v>15419.67122574365</v>
          </cell>
          <cell r="P224">
            <v>15458.998720855872</v>
          </cell>
          <cell r="Q224">
            <v>1078.4034864730359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</row>
        <row r="225">
          <cell r="A225">
            <v>-103438.33558687862</v>
          </cell>
          <cell r="B225">
            <v>15645.152328140008</v>
          </cell>
          <cell r="C225">
            <v>17059.169029998462</v>
          </cell>
          <cell r="D225">
            <v>16570.060218117411</v>
          </cell>
          <cell r="E225">
            <v>16261.559960864204</v>
          </cell>
          <cell r="F225">
            <v>15831.705547780777</v>
          </cell>
          <cell r="G225">
            <v>15486.20740294407</v>
          </cell>
          <cell r="H225">
            <v>15307.57975352593</v>
          </cell>
          <cell r="I225">
            <v>15398.145285292805</v>
          </cell>
          <cell r="J225">
            <v>15433.278104674355</v>
          </cell>
          <cell r="K225">
            <v>15425.047245365764</v>
          </cell>
          <cell r="L225">
            <v>15734.645679616991</v>
          </cell>
          <cell r="M225">
            <v>15505.350100573753</v>
          </cell>
          <cell r="N225">
            <v>15507.894972966624</v>
          </cell>
          <cell r="O225">
            <v>15497.219963075415</v>
          </cell>
          <cell r="P225">
            <v>15466.815739901622</v>
          </cell>
          <cell r="Q225">
            <v>1186.3963338472629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A226">
            <v>-92644.877539372479</v>
          </cell>
          <cell r="B226">
            <v>15037.169615416562</v>
          </cell>
          <cell r="C226">
            <v>16363.159147474784</v>
          </cell>
          <cell r="D226">
            <v>16389.44654647987</v>
          </cell>
          <cell r="E226">
            <v>15782.842104656811</v>
          </cell>
          <cell r="F226">
            <v>15591.870398497602</v>
          </cell>
          <cell r="G226">
            <v>15207.849974047132</v>
          </cell>
          <cell r="H226">
            <v>15091.912824443145</v>
          </cell>
          <cell r="I226">
            <v>15140.223028878157</v>
          </cell>
          <cell r="J226">
            <v>15267.847341612549</v>
          </cell>
          <cell r="K226">
            <v>15174.274862685141</v>
          </cell>
          <cell r="L226">
            <v>15359.006692591842</v>
          </cell>
          <cell r="M226">
            <v>15194.518198020975</v>
          </cell>
          <cell r="N226">
            <v>15439.603638198405</v>
          </cell>
          <cell r="O226">
            <v>15391.000029598788</v>
          </cell>
          <cell r="P226">
            <v>15253.080215357935</v>
          </cell>
          <cell r="Q226">
            <v>1062.5996874255866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</row>
        <row r="227">
          <cell r="A227">
            <v>-107448.20067802825</v>
          </cell>
          <cell r="B227">
            <v>15438.454175153851</v>
          </cell>
          <cell r="C227">
            <v>17126.744173628074</v>
          </cell>
          <cell r="D227">
            <v>16745.175478063844</v>
          </cell>
          <cell r="E227">
            <v>16237.104659301312</v>
          </cell>
          <cell r="F227">
            <v>15780.56481149763</v>
          </cell>
          <cell r="G227">
            <v>15703.948603131066</v>
          </cell>
          <cell r="H227">
            <v>15357.346565826007</v>
          </cell>
          <cell r="I227">
            <v>15567.981922870844</v>
          </cell>
          <cell r="J227">
            <v>15715.27273836361</v>
          </cell>
          <cell r="K227">
            <v>15513.834937995587</v>
          </cell>
          <cell r="L227">
            <v>15597.252149284674</v>
          </cell>
          <cell r="M227">
            <v>15493.454158323064</v>
          </cell>
          <cell r="N227">
            <v>15534.259819991947</v>
          </cell>
          <cell r="O227">
            <v>15678.987313533822</v>
          </cell>
          <cell r="P227">
            <v>15553.660407082803</v>
          </cell>
          <cell r="Q227">
            <v>1232.3878824967128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</row>
        <row r="228">
          <cell r="A228">
            <v>-100108.35375114733</v>
          </cell>
          <cell r="B228">
            <v>15168.322699569682</v>
          </cell>
          <cell r="C228">
            <v>16607.833513324782</v>
          </cell>
          <cell r="D228">
            <v>16328.055823257091</v>
          </cell>
          <cell r="E228">
            <v>16141.603155286994</v>
          </cell>
          <cell r="F228">
            <v>15835.51621122787</v>
          </cell>
          <cell r="G228">
            <v>15545.883793671688</v>
          </cell>
          <cell r="H228">
            <v>15357.056646970963</v>
          </cell>
          <cell r="I228">
            <v>15513.240693870226</v>
          </cell>
          <cell r="J228">
            <v>15250.818284562358</v>
          </cell>
          <cell r="K228">
            <v>15223.55854445112</v>
          </cell>
          <cell r="L228">
            <v>15387.799835802023</v>
          </cell>
          <cell r="M228">
            <v>15264.793037715104</v>
          </cell>
          <cell r="N228">
            <v>15175.873891270312</v>
          </cell>
          <cell r="O228">
            <v>15288.625438477491</v>
          </cell>
          <cell r="P228">
            <v>15367.277552917507</v>
          </cell>
          <cell r="Q228">
            <v>1148.2027741841594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A229">
            <v>-107927.18133299015</v>
          </cell>
          <cell r="B229">
            <v>15712.750718859346</v>
          </cell>
          <cell r="C229">
            <v>17170.023121984323</v>
          </cell>
          <cell r="D229">
            <v>16484.251656543682</v>
          </cell>
          <cell r="E229">
            <v>16205.607081012076</v>
          </cell>
          <cell r="F229">
            <v>15878.328255767392</v>
          </cell>
          <cell r="G229">
            <v>15450.58263388767</v>
          </cell>
          <cell r="H229">
            <v>15505.636562065731</v>
          </cell>
          <cell r="I229">
            <v>15435.517208540128</v>
          </cell>
          <cell r="J229">
            <v>15322.083834979945</v>
          </cell>
          <cell r="K229">
            <v>15400.085860419327</v>
          </cell>
          <cell r="L229">
            <v>15654.32353084533</v>
          </cell>
          <cell r="M229">
            <v>15454.797425584424</v>
          </cell>
          <cell r="N229">
            <v>15515.350173398248</v>
          </cell>
          <cell r="O229">
            <v>15496.414828473586</v>
          </cell>
          <cell r="P229">
            <v>15702.523451475772</v>
          </cell>
          <cell r="Q229">
            <v>1237.8815990168637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A230">
            <v>-100959.30538831247</v>
          </cell>
          <cell r="B230">
            <v>15299.023848493052</v>
          </cell>
          <cell r="C230">
            <v>16754.785404041686</v>
          </cell>
          <cell r="D230">
            <v>16527.618525883048</v>
          </cell>
          <cell r="E230">
            <v>16154.380728440326</v>
          </cell>
          <cell r="F230">
            <v>16014.041243282521</v>
          </cell>
          <cell r="G230">
            <v>15560.329948280927</v>
          </cell>
          <cell r="H230">
            <v>15304.604519330198</v>
          </cell>
          <cell r="I230">
            <v>15360.958782316115</v>
          </cell>
          <cell r="J230">
            <v>15460.630187901595</v>
          </cell>
          <cell r="K230">
            <v>15551.612708758043</v>
          </cell>
          <cell r="L230">
            <v>15330.903941624465</v>
          </cell>
          <cell r="M230">
            <v>15418.440549726041</v>
          </cell>
          <cell r="N230">
            <v>15486.13680265431</v>
          </cell>
          <cell r="O230">
            <v>15414.758999391259</v>
          </cell>
          <cell r="P230">
            <v>15515.52214601995</v>
          </cell>
          <cell r="Q230">
            <v>1157.9628490817886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</row>
        <row r="231">
          <cell r="A231">
            <v>-93010.572240655572</v>
          </cell>
          <cell r="B231">
            <v>15179.891917069832</v>
          </cell>
          <cell r="C231">
            <v>16570.361574261853</v>
          </cell>
          <cell r="D231">
            <v>16284.325919890296</v>
          </cell>
          <cell r="E231">
            <v>15967.510583914587</v>
          </cell>
          <cell r="F231">
            <v>15581.352723322259</v>
          </cell>
          <cell r="G231">
            <v>15199.336838418165</v>
          </cell>
          <cell r="H231">
            <v>15032.560453402351</v>
          </cell>
          <cell r="I231">
            <v>15245.833396064771</v>
          </cell>
          <cell r="J231">
            <v>15197.854035650766</v>
          </cell>
          <cell r="K231">
            <v>15137.634405273857</v>
          </cell>
          <cell r="L231">
            <v>15226.712485686365</v>
          </cell>
          <cell r="M231">
            <v>15059.239261376282</v>
          </cell>
          <cell r="N231">
            <v>15111.333681788492</v>
          </cell>
          <cell r="O231">
            <v>15080.482305685495</v>
          </cell>
          <cell r="P231">
            <v>15147.581068479201</v>
          </cell>
          <cell r="Q231">
            <v>1066.7940593714229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A232">
            <v>-95269.167756675364</v>
          </cell>
          <cell r="B232">
            <v>15151.976026369484</v>
          </cell>
          <cell r="C232">
            <v>16647.223679208051</v>
          </cell>
          <cell r="D232">
            <v>16256.860984649778</v>
          </cell>
          <cell r="E232">
            <v>15729.195868016828</v>
          </cell>
          <cell r="F232">
            <v>15828.736200404437</v>
          </cell>
          <cell r="G232">
            <v>15449.592003755572</v>
          </cell>
          <cell r="H232">
            <v>15063.568798886577</v>
          </cell>
          <cell r="I232">
            <v>15313.825715833253</v>
          </cell>
          <cell r="J232">
            <v>15347.67281710588</v>
          </cell>
          <cell r="K232">
            <v>15016.129857298758</v>
          </cell>
          <cell r="L232">
            <v>15276.190435760862</v>
          </cell>
          <cell r="M232">
            <v>15593.985756265301</v>
          </cell>
          <cell r="N232">
            <v>15251.699194983277</v>
          </cell>
          <cell r="O232">
            <v>14997.816576775298</v>
          </cell>
          <cell r="P232">
            <v>15151.316839449224</v>
          </cell>
          <cell r="Q232">
            <v>1092.6992465019637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</row>
        <row r="233">
          <cell r="A233">
            <v>-91920.860846992975</v>
          </cell>
          <cell r="B233">
            <v>15065.158990587681</v>
          </cell>
          <cell r="C233">
            <v>16559.731270484623</v>
          </cell>
          <cell r="D233">
            <v>16121.786445293441</v>
          </cell>
          <cell r="E233">
            <v>15890.365313068025</v>
          </cell>
          <cell r="F233">
            <v>15559.069531589617</v>
          </cell>
          <cell r="G233">
            <v>15252.567231811037</v>
          </cell>
          <cell r="H233">
            <v>15087.893045546381</v>
          </cell>
          <cell r="I233">
            <v>14994.281211350703</v>
          </cell>
          <cell r="J233">
            <v>15065.128216468922</v>
          </cell>
          <cell r="K233">
            <v>15234.958237594277</v>
          </cell>
          <cell r="L233">
            <v>15083.390287691062</v>
          </cell>
          <cell r="M233">
            <v>15094.91083017342</v>
          </cell>
          <cell r="N233">
            <v>15191.517126592968</v>
          </cell>
          <cell r="O233">
            <v>15143.382179943368</v>
          </cell>
          <cell r="P233">
            <v>15240.913711756599</v>
          </cell>
          <cell r="Q233">
            <v>1054.2955055706705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</row>
        <row r="234">
          <cell r="A234">
            <v>-101994.17520833861</v>
          </cell>
          <cell r="B234">
            <v>15389.381730331021</v>
          </cell>
          <cell r="C234">
            <v>16888.149666404428</v>
          </cell>
          <cell r="D234">
            <v>16460.267874374716</v>
          </cell>
          <cell r="E234">
            <v>15941.433346562922</v>
          </cell>
          <cell r="F234">
            <v>15774.122003923618</v>
          </cell>
          <cell r="G234">
            <v>15457.81904728243</v>
          </cell>
          <cell r="H234">
            <v>15267.753586830779</v>
          </cell>
          <cell r="I234">
            <v>15379.975452880197</v>
          </cell>
          <cell r="J234">
            <v>15326.368457911078</v>
          </cell>
          <cell r="K234">
            <v>15404.154852486026</v>
          </cell>
          <cell r="L234">
            <v>15295.108224730971</v>
          </cell>
          <cell r="M234">
            <v>15223.363755839729</v>
          </cell>
          <cell r="N234">
            <v>15305.898690681468</v>
          </cell>
          <cell r="O234">
            <v>15432.996514331347</v>
          </cell>
          <cell r="P234">
            <v>15558.540753322643</v>
          </cell>
          <cell r="Q234">
            <v>1169.8323919695604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5">
          <cell r="A235">
            <v>-105523.43939179715</v>
          </cell>
          <cell r="B235">
            <v>15196.864733779195</v>
          </cell>
          <cell r="C235">
            <v>16924.169933914069</v>
          </cell>
          <cell r="D235">
            <v>16613.582490526562</v>
          </cell>
          <cell r="E235">
            <v>16024.118257233864</v>
          </cell>
          <cell r="F235">
            <v>15910.18992490243</v>
          </cell>
          <cell r="G235">
            <v>15600.029155032356</v>
          </cell>
          <cell r="H235">
            <v>15506.143073423962</v>
          </cell>
          <cell r="I235">
            <v>15372.51637218846</v>
          </cell>
          <cell r="J235">
            <v>15564.398767467697</v>
          </cell>
          <cell r="K235">
            <v>15822.505470509499</v>
          </cell>
          <cell r="L235">
            <v>15663.598322706841</v>
          </cell>
          <cell r="M235">
            <v>15487.222584354831</v>
          </cell>
          <cell r="N235">
            <v>15499.670033078251</v>
          </cell>
          <cell r="O235">
            <v>15586.41892123143</v>
          </cell>
          <cell r="P235">
            <v>15620.809213209493</v>
          </cell>
          <cell r="Q235">
            <v>1210.3116404481564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</row>
        <row r="236">
          <cell r="A236">
            <v>-98985.659363412138</v>
          </cell>
          <cell r="B236">
            <v>15291.861555623593</v>
          </cell>
          <cell r="C236">
            <v>16746.132043498077</v>
          </cell>
          <cell r="D236">
            <v>16354.036315951496</v>
          </cell>
          <cell r="E236">
            <v>15954.495710491916</v>
          </cell>
          <cell r="F236">
            <v>15774.777162925082</v>
          </cell>
          <cell r="G236">
            <v>15437.456465077459</v>
          </cell>
          <cell r="H236">
            <v>15245.076841123937</v>
          </cell>
          <cell r="I236">
            <v>15275.347570164608</v>
          </cell>
          <cell r="J236">
            <v>15566.443323567537</v>
          </cell>
          <cell r="K236">
            <v>15374.594928008271</v>
          </cell>
          <cell r="L236">
            <v>15219.267638911544</v>
          </cell>
          <cell r="M236">
            <v>15306.763829019617</v>
          </cell>
          <cell r="N236">
            <v>15369.674427856515</v>
          </cell>
          <cell r="O236">
            <v>15307.267723582572</v>
          </cell>
          <cell r="P236">
            <v>15415.16453146361</v>
          </cell>
          <cell r="Q236">
            <v>1135.3259186345917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</row>
        <row r="237">
          <cell r="A237">
            <v>-99070.158309335893</v>
          </cell>
          <cell r="B237">
            <v>15148.217907521266</v>
          </cell>
          <cell r="C237">
            <v>16727.27114891927</v>
          </cell>
          <cell r="D237">
            <v>16203.210808455986</v>
          </cell>
          <cell r="E237">
            <v>16203.277807703798</v>
          </cell>
          <cell r="F237">
            <v>15679.756551168299</v>
          </cell>
          <cell r="G237">
            <v>15362.804791838869</v>
          </cell>
          <cell r="H237">
            <v>15153.484341791198</v>
          </cell>
          <cell r="I237">
            <v>15490.408696329054</v>
          </cell>
          <cell r="J237">
            <v>15409.253414430428</v>
          </cell>
          <cell r="K237">
            <v>15312.140709667759</v>
          </cell>
          <cell r="L237">
            <v>15433.862409392519</v>
          </cell>
          <cell r="M237">
            <v>15245.339841441189</v>
          </cell>
          <cell r="N237">
            <v>15441.09514095691</v>
          </cell>
          <cell r="O237">
            <v>15594.931793036947</v>
          </cell>
          <cell r="P237">
            <v>15308.837258707292</v>
          </cell>
          <cell r="Q237">
            <v>1136.2950877447588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</row>
        <row r="238">
          <cell r="A238">
            <v>-106762.06362664797</v>
          </cell>
          <cell r="B238">
            <v>15249.775541687057</v>
          </cell>
          <cell r="C238">
            <v>16920.369434341887</v>
          </cell>
          <cell r="D238">
            <v>16563.392504692707</v>
          </cell>
          <cell r="E238">
            <v>16114.042661337195</v>
          </cell>
          <cell r="F238">
            <v>15956.53627437785</v>
          </cell>
          <cell r="G238">
            <v>15659.274135419573</v>
          </cell>
          <cell r="H238">
            <v>15433.111359719303</v>
          </cell>
          <cell r="I238">
            <v>15649.818354086568</v>
          </cell>
          <cell r="J238">
            <v>15623.130201978744</v>
          </cell>
          <cell r="K238">
            <v>15581.873331131115</v>
          </cell>
          <cell r="L238">
            <v>15582.713716052018</v>
          </cell>
          <cell r="M238">
            <v>15620.98785253763</v>
          </cell>
          <cell r="N238">
            <v>15605.670662132627</v>
          </cell>
          <cell r="O238">
            <v>15542.343406534761</v>
          </cell>
          <cell r="P238">
            <v>15686.304457180842</v>
          </cell>
          <cell r="Q238">
            <v>1224.5181649722015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</row>
        <row r="239">
          <cell r="A239">
            <v>-99656.602000229337</v>
          </cell>
          <cell r="B239">
            <v>15179.325222086763</v>
          </cell>
          <cell r="C239">
            <v>16719.251683045863</v>
          </cell>
          <cell r="D239">
            <v>16166.142566523209</v>
          </cell>
          <cell r="E239">
            <v>15960.78596004433</v>
          </cell>
          <cell r="F239">
            <v>15611.622760180137</v>
          </cell>
          <cell r="G239">
            <v>15348.098424308288</v>
          </cell>
          <cell r="H239">
            <v>15226.791652329954</v>
          </cell>
          <cell r="I239">
            <v>15361.340184564782</v>
          </cell>
          <cell r="J239">
            <v>15429.264206289896</v>
          </cell>
          <cell r="K239">
            <v>15270.84115213678</v>
          </cell>
          <cell r="L239">
            <v>15356.114111130553</v>
          </cell>
          <cell r="M239">
            <v>15462.117496296662</v>
          </cell>
          <cell r="N239">
            <v>15484.938816843664</v>
          </cell>
          <cell r="O239">
            <v>15537.379991818176</v>
          </cell>
          <cell r="P239">
            <v>15229.832124204766</v>
          </cell>
          <cell r="Q239">
            <v>1143.0213623018303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</row>
        <row r="240">
          <cell r="A240">
            <v>-107658.33926261326</v>
          </cell>
          <cell r="B240">
            <v>15443.835695356847</v>
          </cell>
          <cell r="C240">
            <v>17092.690351782134</v>
          </cell>
          <cell r="D240">
            <v>16585.720333150442</v>
          </cell>
          <cell r="E240">
            <v>16145.639386931951</v>
          </cell>
          <cell r="F240">
            <v>15920.82271740205</v>
          </cell>
          <cell r="G240">
            <v>15662.19727545394</v>
          </cell>
          <cell r="H240">
            <v>15486.915714073177</v>
          </cell>
          <cell r="I240">
            <v>15511.695976680792</v>
          </cell>
          <cell r="J240">
            <v>15504.668678886976</v>
          </cell>
          <cell r="K240">
            <v>15549.296463979765</v>
          </cell>
          <cell r="L240">
            <v>15572.130465320439</v>
          </cell>
          <cell r="M240">
            <v>15358.599155502994</v>
          </cell>
          <cell r="N240">
            <v>15813.365059590533</v>
          </cell>
          <cell r="O240">
            <v>15498.95874473681</v>
          </cell>
          <cell r="P240">
            <v>15676.781199248921</v>
          </cell>
          <cell r="Q240">
            <v>1234.7980880064688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A241">
            <v>-91274.998724700417</v>
          </cell>
          <cell r="B241">
            <v>15052.375342930594</v>
          </cell>
          <cell r="C241">
            <v>16461.670578022175</v>
          </cell>
          <cell r="D241">
            <v>15960.76178878529</v>
          </cell>
          <cell r="E241">
            <v>15895.780747255842</v>
          </cell>
          <cell r="F241">
            <v>15410.936296026572</v>
          </cell>
          <cell r="G241">
            <v>15256.227614285983</v>
          </cell>
          <cell r="H241">
            <v>15120.314938302625</v>
          </cell>
          <cell r="I241">
            <v>15321.690917370512</v>
          </cell>
          <cell r="J241">
            <v>15313.986977281082</v>
          </cell>
          <cell r="K241">
            <v>15130.336037945099</v>
          </cell>
          <cell r="L241">
            <v>15322.116472538055</v>
          </cell>
          <cell r="M241">
            <v>15087.809967565521</v>
          </cell>
          <cell r="N241">
            <v>15169.004668077225</v>
          </cell>
          <cell r="O241">
            <v>15168.317153002419</v>
          </cell>
          <cell r="P241">
            <v>15193.012510422039</v>
          </cell>
          <cell r="Q241">
            <v>1046.8877253728238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</row>
        <row r="242">
          <cell r="A242">
            <v>-96275.444854197776</v>
          </cell>
          <cell r="B242">
            <v>15309.306861778525</v>
          </cell>
          <cell r="C242">
            <v>16683.292634130121</v>
          </cell>
          <cell r="D242">
            <v>16213.60570213565</v>
          </cell>
          <cell r="E242">
            <v>15853.656504469302</v>
          </cell>
          <cell r="F242">
            <v>15709.849870575754</v>
          </cell>
          <cell r="G242">
            <v>15299.151201488905</v>
          </cell>
          <cell r="H242">
            <v>15128.108612409444</v>
          </cell>
          <cell r="I242">
            <v>15245.079802093496</v>
          </cell>
          <cell r="J242">
            <v>15361.805770635052</v>
          </cell>
          <cell r="K242">
            <v>15095.958141249645</v>
          </cell>
          <cell r="L242">
            <v>15258.177891332374</v>
          </cell>
          <cell r="M242">
            <v>15345.461968222829</v>
          </cell>
          <cell r="N242">
            <v>15140.967347697846</v>
          </cell>
          <cell r="O242">
            <v>15317.390295085774</v>
          </cell>
          <cell r="P242">
            <v>15226.974961916632</v>
          </cell>
          <cell r="Q242">
            <v>1104.2408422997066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</row>
        <row r="243">
          <cell r="A243">
            <v>-99672.287475519013</v>
          </cell>
          <cell r="B243">
            <v>15070.152998077465</v>
          </cell>
          <cell r="C243">
            <v>16710.638548007111</v>
          </cell>
          <cell r="D243">
            <v>16307.010808022485</v>
          </cell>
          <cell r="E243">
            <v>16331.874745677818</v>
          </cell>
          <cell r="F243">
            <v>15561.396218196373</v>
          </cell>
          <cell r="G243">
            <v>15371.416937392143</v>
          </cell>
          <cell r="H243">
            <v>15405.489559071613</v>
          </cell>
          <cell r="I243">
            <v>15291.985648614673</v>
          </cell>
          <cell r="J243">
            <v>15310.675342360593</v>
          </cell>
          <cell r="K243">
            <v>15330.158944118186</v>
          </cell>
          <cell r="L243">
            <v>15082.908084406819</v>
          </cell>
          <cell r="M243">
            <v>15266.420265783729</v>
          </cell>
          <cell r="N243">
            <v>15457.44677980218</v>
          </cell>
          <cell r="O243">
            <v>15352.8694284872</v>
          </cell>
          <cell r="P243">
            <v>15467.097051648016</v>
          </cell>
          <cell r="Q243">
            <v>1143.2012684292129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A244">
            <v>-101235.33272001676</v>
          </cell>
          <cell r="B244">
            <v>15027.898019594501</v>
          </cell>
          <cell r="C244">
            <v>16766.557638881746</v>
          </cell>
          <cell r="D244">
            <v>16475.942804618066</v>
          </cell>
          <cell r="E244">
            <v>16067.257272222934</v>
          </cell>
          <cell r="F244">
            <v>15644.26879881796</v>
          </cell>
          <cell r="G244">
            <v>15467.322989591461</v>
          </cell>
          <cell r="H244">
            <v>15340.334661711717</v>
          </cell>
          <cell r="I244">
            <v>15408.721512179256</v>
          </cell>
          <cell r="J244">
            <v>15420.789105033651</v>
          </cell>
          <cell r="K244">
            <v>15282.47038688405</v>
          </cell>
          <cell r="L244">
            <v>15371.060313635895</v>
          </cell>
          <cell r="M244">
            <v>15474.508067928422</v>
          </cell>
          <cell r="N244">
            <v>15351.605647996897</v>
          </cell>
          <cell r="O244">
            <v>15578.593506595236</v>
          </cell>
          <cell r="P244">
            <v>15418.450187523129</v>
          </cell>
          <cell r="Q244">
            <v>1161.1287721655042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</row>
        <row r="245">
          <cell r="A245">
            <v>-93589.316317527235</v>
          </cell>
          <cell r="B245">
            <v>15231.320317240807</v>
          </cell>
          <cell r="C245">
            <v>16371.356064290423</v>
          </cell>
          <cell r="D245">
            <v>16329.179300797256</v>
          </cell>
          <cell r="E245">
            <v>15913.666689836022</v>
          </cell>
          <cell r="F245">
            <v>15647.065100818669</v>
          </cell>
          <cell r="G245">
            <v>15287.099033232738</v>
          </cell>
          <cell r="H245">
            <v>15198.999318596179</v>
          </cell>
          <cell r="I245">
            <v>15278.566530540555</v>
          </cell>
          <cell r="J245">
            <v>15001.051271817541</v>
          </cell>
          <cell r="K245">
            <v>15069.993175283978</v>
          </cell>
          <cell r="L245">
            <v>15184.141648980029</v>
          </cell>
          <cell r="M245">
            <v>15092.540115887969</v>
          </cell>
          <cell r="N245">
            <v>15139.648432408891</v>
          </cell>
          <cell r="O245">
            <v>15116.063314107649</v>
          </cell>
          <cell r="P245">
            <v>15248.197944326173</v>
          </cell>
          <cell r="Q245">
            <v>1073.4320224355104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</row>
        <row r="246">
          <cell r="A246">
            <v>-92877.572850341705</v>
          </cell>
          <cell r="B246">
            <v>15071.226589573398</v>
          </cell>
          <cell r="C246">
            <v>16290.437221972898</v>
          </cell>
          <cell r="D246">
            <v>16248.452129230805</v>
          </cell>
          <cell r="E246">
            <v>15980.721389989507</v>
          </cell>
          <cell r="F246">
            <v>15633.755294393155</v>
          </cell>
          <cell r="G246">
            <v>15327.112288243248</v>
          </cell>
          <cell r="H246">
            <v>15046.351513752597</v>
          </cell>
          <cell r="I246">
            <v>15344.860631511194</v>
          </cell>
          <cell r="J246">
            <v>15125.399369232568</v>
          </cell>
          <cell r="K246">
            <v>15121.441121725649</v>
          </cell>
          <cell r="L246">
            <v>15221.141582883616</v>
          </cell>
          <cell r="M246">
            <v>15194.937262294858</v>
          </cell>
          <cell r="N246">
            <v>15355.269075853837</v>
          </cell>
          <cell r="O246">
            <v>15218.096284334799</v>
          </cell>
          <cell r="P246">
            <v>15257.813529900472</v>
          </cell>
          <cell r="Q246">
            <v>1065.2686095642791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</row>
        <row r="247">
          <cell r="A247">
            <v>-109118.74658180341</v>
          </cell>
          <cell r="B247">
            <v>15540.652787755327</v>
          </cell>
          <cell r="C247">
            <v>16998.168135091852</v>
          </cell>
          <cell r="D247">
            <v>16710.47585055872</v>
          </cell>
          <cell r="E247">
            <v>16189.826176888966</v>
          </cell>
          <cell r="F247">
            <v>16028.599123753622</v>
          </cell>
          <cell r="G247">
            <v>15531.471989455589</v>
          </cell>
          <cell r="H247">
            <v>15757.029306803008</v>
          </cell>
          <cell r="I247">
            <v>15648.857668313623</v>
          </cell>
          <cell r="J247">
            <v>15659.684684027994</v>
          </cell>
          <cell r="K247">
            <v>15525.169424951293</v>
          </cell>
          <cell r="L247">
            <v>15673.842851114614</v>
          </cell>
          <cell r="M247">
            <v>15567.046517618646</v>
          </cell>
          <cell r="N247">
            <v>15804.845495836671</v>
          </cell>
          <cell r="O247">
            <v>15611.440021677234</v>
          </cell>
          <cell r="P247">
            <v>15712.439868042176</v>
          </cell>
          <cell r="Q247">
            <v>1251.5483757946522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</row>
        <row r="248">
          <cell r="A248">
            <v>-96305.968797144465</v>
          </cell>
          <cell r="B248">
            <v>15096.141449388144</v>
          </cell>
          <cell r="C248">
            <v>16727.916384326956</v>
          </cell>
          <cell r="D248">
            <v>16386.821625025623</v>
          </cell>
          <cell r="E248">
            <v>15950.744836256505</v>
          </cell>
          <cell r="F248">
            <v>15672.587583552768</v>
          </cell>
          <cell r="G248">
            <v>15335.803213570902</v>
          </cell>
          <cell r="H248">
            <v>15073.425852529605</v>
          </cell>
          <cell r="I248">
            <v>15266.310467582545</v>
          </cell>
          <cell r="J248">
            <v>15070.21612950599</v>
          </cell>
          <cell r="K248">
            <v>15094.411354709389</v>
          </cell>
          <cell r="L248">
            <v>15347.771551290971</v>
          </cell>
          <cell r="M248">
            <v>15273.552451678814</v>
          </cell>
          <cell r="N248">
            <v>15087.598886109197</v>
          </cell>
          <cell r="O248">
            <v>15239.551920182388</v>
          </cell>
          <cell r="P248">
            <v>15446.639659752356</v>
          </cell>
          <cell r="Q248">
            <v>1104.5909397157279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</row>
        <row r="249">
          <cell r="A249">
            <v>-95198.067387695453</v>
          </cell>
          <cell r="B249">
            <v>15093.095039032212</v>
          </cell>
          <cell r="C249">
            <v>16624.495834955727</v>
          </cell>
          <cell r="D249">
            <v>16170.702430284226</v>
          </cell>
          <cell r="E249">
            <v>15896.536512827668</v>
          </cell>
          <cell r="F249">
            <v>15520.044445219508</v>
          </cell>
          <cell r="G249">
            <v>15226.178162662123</v>
          </cell>
          <cell r="H249">
            <v>15212.369953648764</v>
          </cell>
          <cell r="I249">
            <v>15250.364248011598</v>
          </cell>
          <cell r="J249">
            <v>15234.832266562327</v>
          </cell>
          <cell r="K249">
            <v>15249.803046520979</v>
          </cell>
          <cell r="L249">
            <v>15304.220129607158</v>
          </cell>
          <cell r="M249">
            <v>15194.98908304936</v>
          </cell>
          <cell r="N249">
            <v>15183.575245884451</v>
          </cell>
          <cell r="O249">
            <v>15321.716363954803</v>
          </cell>
          <cell r="P249">
            <v>15267.601763703082</v>
          </cell>
          <cell r="Q249">
            <v>1091.8837537099116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</row>
        <row r="250">
          <cell r="A250">
            <v>-98390.655081249148</v>
          </cell>
          <cell r="B250">
            <v>15169.157292931646</v>
          </cell>
          <cell r="C250">
            <v>16707.126786599845</v>
          </cell>
          <cell r="D250">
            <v>16420.206649112421</v>
          </cell>
          <cell r="E250">
            <v>15992.874212851459</v>
          </cell>
          <cell r="F250">
            <v>15839.946314316763</v>
          </cell>
          <cell r="G250">
            <v>15563.344790953732</v>
          </cell>
          <cell r="H250">
            <v>15347.304908153284</v>
          </cell>
          <cell r="I250">
            <v>15153.304978483506</v>
          </cell>
          <cell r="J250">
            <v>15277.148853984287</v>
          </cell>
          <cell r="K250">
            <v>15269.060181257451</v>
          </cell>
          <cell r="L250">
            <v>15281.246324596052</v>
          </cell>
          <cell r="M250">
            <v>15148.803171525931</v>
          </cell>
          <cell r="N250">
            <v>15266.161687646985</v>
          </cell>
          <cell r="O250">
            <v>15217.038955957927</v>
          </cell>
          <cell r="P250">
            <v>15431.092168504907</v>
          </cell>
          <cell r="Q250">
            <v>1128.501457519895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</row>
        <row r="251">
          <cell r="A251">
            <v>-100081.03371994618</v>
          </cell>
          <cell r="B251">
            <v>15191.452993355353</v>
          </cell>
          <cell r="C251">
            <v>16668.723417455876</v>
          </cell>
          <cell r="D251">
            <v>16408.265920737322</v>
          </cell>
          <cell r="E251">
            <v>15959.776644599424</v>
          </cell>
          <cell r="F251">
            <v>15552.48381751238</v>
          </cell>
          <cell r="G251">
            <v>15452.467867257481</v>
          </cell>
          <cell r="H251">
            <v>15546.378877584553</v>
          </cell>
          <cell r="I251">
            <v>15264.854361382786</v>
          </cell>
          <cell r="J251">
            <v>15152.871241313962</v>
          </cell>
          <cell r="K251">
            <v>15588.264587401436</v>
          </cell>
          <cell r="L251">
            <v>15394.103291119764</v>
          </cell>
          <cell r="M251">
            <v>15328.516642928296</v>
          </cell>
          <cell r="N251">
            <v>15481.275386006442</v>
          </cell>
          <cell r="O251">
            <v>15284.721689670423</v>
          </cell>
          <cell r="P251">
            <v>15352.503940863691</v>
          </cell>
          <cell r="Q251">
            <v>1147.8894243542945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</row>
        <row r="252">
          <cell r="A252">
            <v>-102395.13133307693</v>
          </cell>
          <cell r="B252">
            <v>15407.156759705951</v>
          </cell>
          <cell r="C252">
            <v>17101.307349979164</v>
          </cell>
          <cell r="D252">
            <v>16313.6418825702</v>
          </cell>
          <cell r="E252">
            <v>15891.254164208383</v>
          </cell>
          <cell r="F252">
            <v>15858.118696109314</v>
          </cell>
          <cell r="G252">
            <v>15508.184742138914</v>
          </cell>
          <cell r="H252">
            <v>15198.04028098936</v>
          </cell>
          <cell r="I252">
            <v>15275.54288110559</v>
          </cell>
          <cell r="J252">
            <v>15302.411836728095</v>
          </cell>
          <cell r="K252">
            <v>15591.991830315206</v>
          </cell>
          <cell r="L252">
            <v>15261.893524837214</v>
          </cell>
          <cell r="M252">
            <v>15132.183432745005</v>
          </cell>
          <cell r="N252">
            <v>15368.522262188517</v>
          </cell>
          <cell r="O252">
            <v>15516.833151124625</v>
          </cell>
          <cell r="P252">
            <v>15400.648610548473</v>
          </cell>
          <cell r="Q252">
            <v>1174.4311983378591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A253">
            <v>-102637.1955157617</v>
          </cell>
          <cell r="B253">
            <v>15240.898904697136</v>
          </cell>
          <cell r="C253">
            <v>17038.438425731227</v>
          </cell>
          <cell r="D253">
            <v>16567.817374859565</v>
          </cell>
          <cell r="E253">
            <v>16132.901397272202</v>
          </cell>
          <cell r="F253">
            <v>15729.862632647277</v>
          </cell>
          <cell r="G253">
            <v>15410.243457125107</v>
          </cell>
          <cell r="H253">
            <v>15647.534377085267</v>
          </cell>
          <cell r="I253">
            <v>15358.818419130552</v>
          </cell>
          <cell r="J253">
            <v>15382.021924769055</v>
          </cell>
          <cell r="K253">
            <v>15257.413601233417</v>
          </cell>
          <cell r="L253">
            <v>15322.22992913346</v>
          </cell>
          <cell r="M253">
            <v>15393.392278810205</v>
          </cell>
          <cell r="N253">
            <v>15389.74420884143</v>
          </cell>
          <cell r="O253">
            <v>15315.232022223372</v>
          </cell>
          <cell r="P253">
            <v>15603.199876268554</v>
          </cell>
          <cell r="Q253">
            <v>1177.2075776875804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A254">
            <v>-95658.982992777135</v>
          </cell>
          <cell r="B254">
            <v>15255.18442074276</v>
          </cell>
          <cell r="C254">
            <v>16646.718017094558</v>
          </cell>
          <cell r="D254">
            <v>16101.414282676869</v>
          </cell>
          <cell r="E254">
            <v>16013.321764531338</v>
          </cell>
          <cell r="F254">
            <v>15682.91678952833</v>
          </cell>
          <cell r="G254">
            <v>15261.329586321803</v>
          </cell>
          <cell r="H254">
            <v>15132.71530856975</v>
          </cell>
          <cell r="I254">
            <v>15207.487896832237</v>
          </cell>
          <cell r="J254">
            <v>15368.297512553298</v>
          </cell>
          <cell r="K254">
            <v>15121.94518222164</v>
          </cell>
          <cell r="L254">
            <v>15266.066773489747</v>
          </cell>
          <cell r="M254">
            <v>15268.519031218286</v>
          </cell>
          <cell r="N254">
            <v>15320.293170034653</v>
          </cell>
          <cell r="O254">
            <v>15428.422896095904</v>
          </cell>
          <cell r="P254">
            <v>15307.529431205363</v>
          </cell>
          <cell r="Q254">
            <v>1097.1702713339566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</row>
        <row r="255">
          <cell r="A255">
            <v>-101830.02724034248</v>
          </cell>
          <cell r="B255">
            <v>15192.29502198967</v>
          </cell>
          <cell r="C255">
            <v>16816.312667954429</v>
          </cell>
          <cell r="D255">
            <v>16375.248729253162</v>
          </cell>
          <cell r="E255">
            <v>16149.513921022593</v>
          </cell>
          <cell r="F255">
            <v>15786.523027032959</v>
          </cell>
          <cell r="G255">
            <v>15574.271791513631</v>
          </cell>
          <cell r="H255">
            <v>15290.197989821945</v>
          </cell>
          <cell r="I255">
            <v>15238.025531242036</v>
          </cell>
          <cell r="J255">
            <v>15268.951831290127</v>
          </cell>
          <cell r="K255">
            <v>15430.802611264695</v>
          </cell>
          <cell r="L255">
            <v>15421.414519695201</v>
          </cell>
          <cell r="M255">
            <v>15275.801914022215</v>
          </cell>
          <cell r="N255">
            <v>15416.73596469429</v>
          </cell>
          <cell r="O255">
            <v>15235.534479345992</v>
          </cell>
          <cell r="P255">
            <v>15404.249498372865</v>
          </cell>
          <cell r="Q255">
            <v>1167.9496804358319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</row>
        <row r="256">
          <cell r="A256">
            <v>-105273.50882237474</v>
          </cell>
          <cell r="B256">
            <v>15228.171542516428</v>
          </cell>
          <cell r="C256">
            <v>16927.702405158052</v>
          </cell>
          <cell r="D256">
            <v>16668.004361251391</v>
          </cell>
          <cell r="E256">
            <v>16268.181950835948</v>
          </cell>
          <cell r="F256">
            <v>15891.49208399738</v>
          </cell>
          <cell r="G256">
            <v>15546.178146990402</v>
          </cell>
          <cell r="H256">
            <v>15629.624662651309</v>
          </cell>
          <cell r="I256">
            <v>15477.100181594284</v>
          </cell>
          <cell r="J256">
            <v>15460.302743619293</v>
          </cell>
          <cell r="K256">
            <v>15413.295896660456</v>
          </cell>
          <cell r="L256">
            <v>15513.255264009724</v>
          </cell>
          <cell r="M256">
            <v>15442.28494126851</v>
          </cell>
          <cell r="N256">
            <v>15473.45648898089</v>
          </cell>
          <cell r="O256">
            <v>15521.751245643271</v>
          </cell>
          <cell r="P256">
            <v>15542.526592896585</v>
          </cell>
          <cell r="Q256">
            <v>1207.4450367891091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</row>
        <row r="257">
          <cell r="A257">
            <v>-100350.31202077416</v>
          </cell>
          <cell r="B257">
            <v>15342.53291873964</v>
          </cell>
          <cell r="C257">
            <v>16886.639859071362</v>
          </cell>
          <cell r="D257">
            <v>16461.166066336347</v>
          </cell>
          <cell r="E257">
            <v>15987.165112627197</v>
          </cell>
          <cell r="F257">
            <v>15751.384433989635</v>
          </cell>
          <cell r="G257">
            <v>15457.545799998748</v>
          </cell>
          <cell r="H257">
            <v>15505.837763055793</v>
          </cell>
          <cell r="I257">
            <v>15397.738255610871</v>
          </cell>
          <cell r="J257">
            <v>15261.4298836622</v>
          </cell>
          <cell r="K257">
            <v>15267.1072329126</v>
          </cell>
          <cell r="L257">
            <v>15434.56124375943</v>
          </cell>
          <cell r="M257">
            <v>15598.307910915959</v>
          </cell>
          <cell r="N257">
            <v>15460.533218337005</v>
          </cell>
          <cell r="O257">
            <v>15630.700087251163</v>
          </cell>
          <cell r="P257">
            <v>15374.635758716297</v>
          </cell>
          <cell r="Q257">
            <v>1150.9779387534713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</row>
        <row r="258">
          <cell r="A258">
            <v>-91020.087096998512</v>
          </cell>
          <cell r="B258">
            <v>15253.254902006778</v>
          </cell>
          <cell r="C258">
            <v>16525.499863118577</v>
          </cell>
          <cell r="D258">
            <v>16032.632157013984</v>
          </cell>
          <cell r="E258">
            <v>15907.862359957926</v>
          </cell>
          <cell r="F258">
            <v>15511.182433870825</v>
          </cell>
          <cell r="G258">
            <v>15169.71504373827</v>
          </cell>
          <cell r="H258">
            <v>15132.973408054255</v>
          </cell>
          <cell r="I258">
            <v>15288.395367379781</v>
          </cell>
          <cell r="J258">
            <v>15226.766177097546</v>
          </cell>
          <cell r="K258">
            <v>14925.576372317608</v>
          </cell>
          <cell r="L258">
            <v>14863.064484799637</v>
          </cell>
          <cell r="M258">
            <v>15182.03850208836</v>
          </cell>
          <cell r="N258">
            <v>15256.120760996448</v>
          </cell>
          <cell r="O258">
            <v>15397.803996385261</v>
          </cell>
          <cell r="P258">
            <v>15242.732706329087</v>
          </cell>
          <cell r="Q258">
            <v>1043.9639909677339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</row>
        <row r="259">
          <cell r="A259">
            <v>-92244.462788237477</v>
          </cell>
          <cell r="B259">
            <v>15232.470219722562</v>
          </cell>
          <cell r="C259">
            <v>16487.424951318997</v>
          </cell>
          <cell r="D259">
            <v>15893.222322659723</v>
          </cell>
          <cell r="E259">
            <v>15906.889042713046</v>
          </cell>
          <cell r="F259">
            <v>15425.38565063066</v>
          </cell>
          <cell r="G259">
            <v>15370.057019457559</v>
          </cell>
          <cell r="H259">
            <v>15159.408088948694</v>
          </cell>
          <cell r="I259">
            <v>15146.927614501017</v>
          </cell>
          <cell r="J259">
            <v>15164.188563481785</v>
          </cell>
          <cell r="K259">
            <v>15257.425764233631</v>
          </cell>
          <cell r="L259">
            <v>15362.795040712412</v>
          </cell>
          <cell r="M259">
            <v>15120.904599594649</v>
          </cell>
          <cell r="N259">
            <v>15240.241073726611</v>
          </cell>
          <cell r="O259">
            <v>15092.193644238319</v>
          </cell>
          <cell r="P259">
            <v>15111.296078969513</v>
          </cell>
          <cell r="Q259">
            <v>1058.0070903959684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</row>
        <row r="260">
          <cell r="A260">
            <v>-95605.296815766633</v>
          </cell>
          <cell r="B260">
            <v>15096.378574151899</v>
          </cell>
          <cell r="C260">
            <v>16834.571796021417</v>
          </cell>
          <cell r="D260">
            <v>16399.96057747904</v>
          </cell>
          <cell r="E260">
            <v>15815.347281259288</v>
          </cell>
          <cell r="F260">
            <v>15535.483435037764</v>
          </cell>
          <cell r="G260">
            <v>15166.897158777239</v>
          </cell>
          <cell r="H260">
            <v>15187.277385261039</v>
          </cell>
          <cell r="I260">
            <v>15377.50562642168</v>
          </cell>
          <cell r="J260">
            <v>15237.842340624127</v>
          </cell>
          <cell r="K260">
            <v>15189.232015455333</v>
          </cell>
          <cell r="L260">
            <v>15356.376235846536</v>
          </cell>
          <cell r="M260">
            <v>15164.898030067921</v>
          </cell>
          <cell r="N260">
            <v>15189.525670057883</v>
          </cell>
          <cell r="O260">
            <v>15478.904621002388</v>
          </cell>
          <cell r="P260">
            <v>15481.149633136665</v>
          </cell>
          <cell r="Q260">
            <v>1096.5545123581169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</row>
        <row r="261">
          <cell r="A261">
            <v>-107912.4496688845</v>
          </cell>
          <cell r="B261">
            <v>15519.097830242941</v>
          </cell>
          <cell r="C261">
            <v>17174.865344160025</v>
          </cell>
          <cell r="D261">
            <v>16560.442253736917</v>
          </cell>
          <cell r="E261">
            <v>16258.901171478381</v>
          </cell>
          <cell r="F261">
            <v>15913.841617225093</v>
          </cell>
          <cell r="G261">
            <v>15763.878986761134</v>
          </cell>
          <cell r="H261">
            <v>15699.522963386815</v>
          </cell>
          <cell r="I261">
            <v>15615.564582935924</v>
          </cell>
          <cell r="J261">
            <v>15370.519367620429</v>
          </cell>
          <cell r="K261">
            <v>15519.41324261859</v>
          </cell>
          <cell r="L261">
            <v>15520.818147453771</v>
          </cell>
          <cell r="M261">
            <v>15425.340789008431</v>
          </cell>
          <cell r="N261">
            <v>15605.581761455805</v>
          </cell>
          <cell r="O261">
            <v>15612.743415187364</v>
          </cell>
          <cell r="P261">
            <v>15496.366121458992</v>
          </cell>
          <cell r="Q261">
            <v>1237.7126327222375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</row>
        <row r="262">
          <cell r="A262">
            <v>-108118.67319926557</v>
          </cell>
          <cell r="B262">
            <v>15238.712393206657</v>
          </cell>
          <cell r="C262">
            <v>17021.789975885666</v>
          </cell>
          <cell r="D262">
            <v>16693.832842458272</v>
          </cell>
          <cell r="E262">
            <v>16253.269812936385</v>
          </cell>
          <cell r="F262">
            <v>15831.668391298661</v>
          </cell>
          <cell r="G262">
            <v>15797.991616238582</v>
          </cell>
          <cell r="H262">
            <v>15487.194023878561</v>
          </cell>
          <cell r="I262">
            <v>15602.553984277212</v>
          </cell>
          <cell r="J262">
            <v>15588.922236434879</v>
          </cell>
          <cell r="K262">
            <v>15492.002300953984</v>
          </cell>
          <cell r="L262">
            <v>15616.106642907484</v>
          </cell>
          <cell r="M262">
            <v>15822.170227729515</v>
          </cell>
          <cell r="N262">
            <v>15585.380152983424</v>
          </cell>
          <cell r="O262">
            <v>15362.438333056481</v>
          </cell>
          <cell r="P262">
            <v>15584.775317622149</v>
          </cell>
          <cell r="Q262">
            <v>1240.0779341262962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A263">
            <v>-95856.888832513665</v>
          </cell>
          <cell r="B263">
            <v>15174.086324854779</v>
          </cell>
          <cell r="C263">
            <v>16587.039912948127</v>
          </cell>
          <cell r="D263">
            <v>16294.74764003191</v>
          </cell>
          <cell r="E263">
            <v>16075.17278002582</v>
          </cell>
          <cell r="F263">
            <v>15745.957085544193</v>
          </cell>
          <cell r="G263">
            <v>15205.173288315655</v>
          </cell>
          <cell r="H263">
            <v>15316.11935636582</v>
          </cell>
          <cell r="I263">
            <v>15124.291608346661</v>
          </cell>
          <cell r="J263">
            <v>15024.722213928871</v>
          </cell>
          <cell r="K263">
            <v>15248.54138601575</v>
          </cell>
          <cell r="L263">
            <v>14976.222685879995</v>
          </cell>
          <cell r="M263">
            <v>15140.826645181054</v>
          </cell>
          <cell r="N263">
            <v>15360.496238291873</v>
          </cell>
          <cell r="O263">
            <v>15337.985138780041</v>
          </cell>
          <cell r="P263">
            <v>15185.311687182853</v>
          </cell>
          <cell r="Q263">
            <v>1099.4401721533986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</row>
        <row r="264">
          <cell r="A264">
            <v>-92616.770562462858</v>
          </cell>
          <cell r="B264">
            <v>15495.072144371679</v>
          </cell>
          <cell r="C264">
            <v>16398.406608189376</v>
          </cell>
          <cell r="D264">
            <v>16288.966575168231</v>
          </cell>
          <cell r="E264">
            <v>15786.245639727804</v>
          </cell>
          <cell r="F264">
            <v>15714.064339083077</v>
          </cell>
          <cell r="G264">
            <v>15219.03116081452</v>
          </cell>
          <cell r="H264">
            <v>15082.249493782485</v>
          </cell>
          <cell r="I264">
            <v>15172.295778598795</v>
          </cell>
          <cell r="J264">
            <v>15041.068234857074</v>
          </cell>
          <cell r="K264">
            <v>15075.828778782867</v>
          </cell>
          <cell r="L264">
            <v>15358.258287903973</v>
          </cell>
          <cell r="M264">
            <v>15056.894115617279</v>
          </cell>
          <cell r="N264">
            <v>15189.317059569446</v>
          </cell>
          <cell r="O264">
            <v>15149.977810512513</v>
          </cell>
          <cell r="P264">
            <v>15308.142166742109</v>
          </cell>
          <cell r="Q264">
            <v>1062.2773116432238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A265">
            <v>-98627.865611141489</v>
          </cell>
          <cell r="B265">
            <v>15104.969432497486</v>
          </cell>
          <cell r="C265">
            <v>16770.439118244212</v>
          </cell>
          <cell r="D265">
            <v>16249.996749427502</v>
          </cell>
          <cell r="E265">
            <v>15959.714433488134</v>
          </cell>
          <cell r="F265">
            <v>15647.814136236142</v>
          </cell>
          <cell r="G265">
            <v>15478.767134284455</v>
          </cell>
          <cell r="H265">
            <v>15265.667580850764</v>
          </cell>
          <cell r="I265">
            <v>15438.108319195057</v>
          </cell>
          <cell r="J265">
            <v>15390.60528356051</v>
          </cell>
          <cell r="K265">
            <v>15271.748002200944</v>
          </cell>
          <cell r="L265">
            <v>15474.639316434488</v>
          </cell>
          <cell r="M265">
            <v>15403.366098334554</v>
          </cell>
          <cell r="N265">
            <v>15486.353754999001</v>
          </cell>
          <cell r="O265">
            <v>15522.861631914071</v>
          </cell>
          <cell r="P265">
            <v>15476.52655898074</v>
          </cell>
          <cell r="Q265">
            <v>1131.2221674135483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A266">
            <v>-95187.853020330818</v>
          </cell>
          <cell r="B266">
            <v>15077.784897615551</v>
          </cell>
          <cell r="C266">
            <v>16550.719747837589</v>
          </cell>
          <cell r="D266">
            <v>16124.671404770874</v>
          </cell>
          <cell r="E266">
            <v>15935.573327995589</v>
          </cell>
          <cell r="F266">
            <v>15681.174525372877</v>
          </cell>
          <cell r="G266">
            <v>15455.526569841802</v>
          </cell>
          <cell r="H266">
            <v>15287.782886682286</v>
          </cell>
          <cell r="I266">
            <v>15300.78628594289</v>
          </cell>
          <cell r="J266">
            <v>15281.788545466101</v>
          </cell>
          <cell r="K266">
            <v>15330.641903225813</v>
          </cell>
          <cell r="L266">
            <v>15215.451659789192</v>
          </cell>
          <cell r="M266">
            <v>15413.868638029713</v>
          </cell>
          <cell r="N266">
            <v>15277.420000766055</v>
          </cell>
          <cell r="O266">
            <v>15536.938417631243</v>
          </cell>
          <cell r="P266">
            <v>15289.97749748022</v>
          </cell>
          <cell r="Q266">
            <v>1091.7665990019864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</row>
        <row r="267">
          <cell r="A267">
            <v>-106983.85156232113</v>
          </cell>
          <cell r="B267">
            <v>15410.67210578971</v>
          </cell>
          <cell r="C267">
            <v>16964.261349301865</v>
          </cell>
          <cell r="D267">
            <v>16446.803919197744</v>
          </cell>
          <cell r="E267">
            <v>16323.103449552827</v>
          </cell>
          <cell r="F267">
            <v>15860.632256762146</v>
          </cell>
          <cell r="G267">
            <v>15580.383363315525</v>
          </cell>
          <cell r="H267">
            <v>15527.44532466893</v>
          </cell>
          <cell r="I267">
            <v>15395.859179104336</v>
          </cell>
          <cell r="J267">
            <v>15515.338748398231</v>
          </cell>
          <cell r="K267">
            <v>15303.798462445768</v>
          </cell>
          <cell r="L267">
            <v>15671.073154336391</v>
          </cell>
          <cell r="M267">
            <v>15512.931780654746</v>
          </cell>
          <cell r="N267">
            <v>15612.443706642116</v>
          </cell>
          <cell r="O267">
            <v>15584.981304448384</v>
          </cell>
          <cell r="P267">
            <v>15525.796870586086</v>
          </cell>
          <cell r="Q267">
            <v>1227.0619838791984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A268">
            <v>-105515.83086782873</v>
          </cell>
          <cell r="B268">
            <v>15379.324541406721</v>
          </cell>
          <cell r="C268">
            <v>16939.821651263377</v>
          </cell>
          <cell r="D268">
            <v>16473.330753817281</v>
          </cell>
          <cell r="E268">
            <v>16253.29018814056</v>
          </cell>
          <cell r="F268">
            <v>15874.889293530941</v>
          </cell>
          <cell r="G268">
            <v>15489.834270394647</v>
          </cell>
          <cell r="H268">
            <v>15409.153534502118</v>
          </cell>
          <cell r="I268">
            <v>15484.228258520066</v>
          </cell>
          <cell r="J268">
            <v>15478.802476134599</v>
          </cell>
          <cell r="K268">
            <v>15362.254741425897</v>
          </cell>
          <cell r="L268">
            <v>15411.670516060736</v>
          </cell>
          <cell r="M268">
            <v>15375.430507366022</v>
          </cell>
          <cell r="N268">
            <v>15644.131294971779</v>
          </cell>
          <cell r="O268">
            <v>15513.976816556342</v>
          </cell>
          <cell r="P268">
            <v>15570.005183526744</v>
          </cell>
          <cell r="Q268">
            <v>1210.2243737216481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</row>
        <row r="269">
          <cell r="A269">
            <v>-91833.032040164355</v>
          </cell>
          <cell r="B269">
            <v>15167.753647932957</v>
          </cell>
          <cell r="C269">
            <v>16531.69043838451</v>
          </cell>
          <cell r="D269">
            <v>16164.325601295714</v>
          </cell>
          <cell r="E269">
            <v>15890.60904748975</v>
          </cell>
          <cell r="F269">
            <v>15653.277819858813</v>
          </cell>
          <cell r="G269">
            <v>15422.169232226737</v>
          </cell>
          <cell r="H269">
            <v>15151.728173184578</v>
          </cell>
          <cell r="I269">
            <v>15222.062701458635</v>
          </cell>
          <cell r="J269">
            <v>15083.483030913565</v>
          </cell>
          <cell r="K269">
            <v>15175.256888282947</v>
          </cell>
          <cell r="L269">
            <v>15180.220471193592</v>
          </cell>
          <cell r="M269">
            <v>15254.011598143992</v>
          </cell>
          <cell r="N269">
            <v>15348.976595053617</v>
          </cell>
          <cell r="O269">
            <v>15230.297252440063</v>
          </cell>
          <cell r="P269">
            <v>15049.489064727979</v>
          </cell>
          <cell r="Q269">
            <v>1053.2881442878688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</row>
        <row r="270">
          <cell r="A270">
            <v>-101393.09969991124</v>
          </cell>
          <cell r="B270">
            <v>15408.052920503394</v>
          </cell>
          <cell r="C270">
            <v>16873.081503678601</v>
          </cell>
          <cell r="D270">
            <v>16252.835196173965</v>
          </cell>
          <cell r="E270">
            <v>16061.841724593009</v>
          </cell>
          <cell r="F270">
            <v>15710.87537181524</v>
          </cell>
          <cell r="G270">
            <v>15389.561436854985</v>
          </cell>
          <cell r="H270">
            <v>15428.931109622034</v>
          </cell>
          <cell r="I270">
            <v>15256.97678469962</v>
          </cell>
          <cell r="J270">
            <v>15364.317331649348</v>
          </cell>
          <cell r="K270">
            <v>15422.507816231147</v>
          </cell>
          <cell r="L270">
            <v>15239.323902191598</v>
          </cell>
          <cell r="M270">
            <v>15526.758759150021</v>
          </cell>
          <cell r="N270">
            <v>15403.939904252407</v>
          </cell>
          <cell r="O270">
            <v>15696.833993697135</v>
          </cell>
          <cell r="P270">
            <v>15710.748523758066</v>
          </cell>
          <cell r="Q270">
            <v>1162.9382963181019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</row>
        <row r="271">
          <cell r="A271">
            <v>-107277.19959346448</v>
          </cell>
          <cell r="B271">
            <v>15456.461077912578</v>
          </cell>
          <cell r="C271">
            <v>17001.961211406298</v>
          </cell>
          <cell r="D271">
            <v>16663.650267423007</v>
          </cell>
          <cell r="E271">
            <v>16292.778429531823</v>
          </cell>
          <cell r="F271">
            <v>15913.162930803157</v>
          </cell>
          <cell r="G271">
            <v>15515.112248954269</v>
          </cell>
          <cell r="H271">
            <v>15531.278054574395</v>
          </cell>
          <cell r="I271">
            <v>15527.273221352392</v>
          </cell>
          <cell r="J271">
            <v>15683.420262320857</v>
          </cell>
          <cell r="K271">
            <v>15526.745809972823</v>
          </cell>
          <cell r="L271">
            <v>15404.02469254117</v>
          </cell>
          <cell r="M271">
            <v>15449.399381492989</v>
          </cell>
          <cell r="N271">
            <v>15467.340469484496</v>
          </cell>
          <cell r="O271">
            <v>15614.149745918827</v>
          </cell>
          <cell r="P271">
            <v>15573.876032962182</v>
          </cell>
          <cell r="Q271">
            <v>1230.4265684572001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</row>
        <row r="272">
          <cell r="A272">
            <v>-95786.206698597496</v>
          </cell>
          <cell r="B272">
            <v>15131.383258485781</v>
          </cell>
          <cell r="C272">
            <v>16767.78814682474</v>
          </cell>
          <cell r="D272">
            <v>16196.187387463986</v>
          </cell>
          <cell r="E272">
            <v>15749.543976728937</v>
          </cell>
          <cell r="F272">
            <v>15494.971538112215</v>
          </cell>
          <cell r="G272">
            <v>15498.664369328751</v>
          </cell>
          <cell r="H272">
            <v>15370.962643028361</v>
          </cell>
          <cell r="I272">
            <v>15308.047442409941</v>
          </cell>
          <cell r="J272">
            <v>15363.337247533887</v>
          </cell>
          <cell r="K272">
            <v>15300.861932046013</v>
          </cell>
          <cell r="L272">
            <v>15250.339269213997</v>
          </cell>
          <cell r="M272">
            <v>15329.225174594232</v>
          </cell>
          <cell r="N272">
            <v>15121.331278942827</v>
          </cell>
          <cell r="O272">
            <v>15238.796518016963</v>
          </cell>
          <cell r="P272">
            <v>15340.266839975709</v>
          </cell>
          <cell r="Q272">
            <v>1098.6294763502337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</row>
        <row r="273">
          <cell r="A273">
            <v>-97744.834914181774</v>
          </cell>
          <cell r="B273">
            <v>15234.681103921434</v>
          </cell>
          <cell r="C273">
            <v>16720.153258818591</v>
          </cell>
          <cell r="D273">
            <v>16313.714929380156</v>
          </cell>
          <cell r="E273">
            <v>15973.692318384275</v>
          </cell>
          <cell r="F273">
            <v>15778.246350992475</v>
          </cell>
          <cell r="G273">
            <v>15449.903701185251</v>
          </cell>
          <cell r="H273">
            <v>15314.644245192587</v>
          </cell>
          <cell r="I273">
            <v>15298.092094501109</v>
          </cell>
          <cell r="J273">
            <v>15215.888930850655</v>
          </cell>
          <cell r="K273">
            <v>15386.029487581465</v>
          </cell>
          <cell r="L273">
            <v>15103.796045940202</v>
          </cell>
          <cell r="M273">
            <v>15236.521183760357</v>
          </cell>
          <cell r="N273">
            <v>15249.050829464137</v>
          </cell>
          <cell r="O273">
            <v>15350.799295086181</v>
          </cell>
          <cell r="P273">
            <v>15375.470188395546</v>
          </cell>
          <cell r="Q273">
            <v>1121.0941585316991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</row>
        <row r="274">
          <cell r="A274">
            <v>-93205.604319072139</v>
          </cell>
          <cell r="B274">
            <v>14939.316893610205</v>
          </cell>
          <cell r="C274">
            <v>16455.891430208871</v>
          </cell>
          <cell r="D274">
            <v>16045.311311470305</v>
          </cell>
          <cell r="E274">
            <v>15910.877892810295</v>
          </cell>
          <cell r="F274">
            <v>15602.212333852378</v>
          </cell>
          <cell r="G274">
            <v>15439.824163013589</v>
          </cell>
          <cell r="H274">
            <v>15059.218995197676</v>
          </cell>
          <cell r="I274">
            <v>15145.713536812229</v>
          </cell>
          <cell r="J274">
            <v>15083.99271293715</v>
          </cell>
          <cell r="K274">
            <v>15354.877402739912</v>
          </cell>
          <cell r="L274">
            <v>15115.058102926276</v>
          </cell>
          <cell r="M274">
            <v>15231.757062482317</v>
          </cell>
          <cell r="N274">
            <v>15280.006348075851</v>
          </cell>
          <cell r="O274">
            <v>15181.784904277116</v>
          </cell>
          <cell r="P274">
            <v>15361.827718904497</v>
          </cell>
          <cell r="Q274">
            <v>1069.0309992980297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</row>
        <row r="275">
          <cell r="A275">
            <v>-91153.219040964366</v>
          </cell>
          <cell r="B275">
            <v>15305.633338906322</v>
          </cell>
          <cell r="C275">
            <v>16467.556108780758</v>
          </cell>
          <cell r="D275">
            <v>15988.178311907224</v>
          </cell>
          <cell r="E275">
            <v>15792.057799436181</v>
          </cell>
          <cell r="F275">
            <v>15579.376055023535</v>
          </cell>
          <cell r="G275">
            <v>15145.698490923034</v>
          </cell>
          <cell r="H275">
            <v>15017.013067609589</v>
          </cell>
          <cell r="I275">
            <v>14964.741531308235</v>
          </cell>
          <cell r="J275">
            <v>15130.987666728495</v>
          </cell>
          <cell r="K275">
            <v>15157.104502523733</v>
          </cell>
          <cell r="L275">
            <v>15090.135615924657</v>
          </cell>
          <cell r="M275">
            <v>15083.629746911911</v>
          </cell>
          <cell r="N275">
            <v>15138.573680973466</v>
          </cell>
          <cell r="O275">
            <v>15085.898221871594</v>
          </cell>
          <cell r="P275">
            <v>15218.941606018634</v>
          </cell>
          <cell r="Q275">
            <v>1045.4909611122448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</row>
        <row r="276">
          <cell r="A276">
            <v>-102759.55305550226</v>
          </cell>
          <cell r="B276">
            <v>15363.06315172193</v>
          </cell>
          <cell r="C276">
            <v>17013.904260018317</v>
          </cell>
          <cell r="D276">
            <v>16482.62822982073</v>
          </cell>
          <cell r="E276">
            <v>16243.655356362602</v>
          </cell>
          <cell r="F276">
            <v>15661.629847043303</v>
          </cell>
          <cell r="G276">
            <v>15506.361874005965</v>
          </cell>
          <cell r="H276">
            <v>15341.568689933662</v>
          </cell>
          <cell r="I276">
            <v>15460.741676588317</v>
          </cell>
          <cell r="J276">
            <v>15556.292585102583</v>
          </cell>
          <cell r="K276">
            <v>15577.310446341671</v>
          </cell>
          <cell r="L276">
            <v>15343.915926944188</v>
          </cell>
          <cell r="M276">
            <v>15448.797243967974</v>
          </cell>
          <cell r="N276">
            <v>15314.263436733485</v>
          </cell>
          <cell r="O276">
            <v>15433.976950484452</v>
          </cell>
          <cell r="P276">
            <v>15399.848071322744</v>
          </cell>
          <cell r="Q276">
            <v>1178.6109697253885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</row>
        <row r="277">
          <cell r="A277">
            <v>-91071.293722983115</v>
          </cell>
          <cell r="B277">
            <v>14922.651312676389</v>
          </cell>
          <cell r="C277">
            <v>16439.217639958355</v>
          </cell>
          <cell r="D277">
            <v>16043.402285174412</v>
          </cell>
          <cell r="E277">
            <v>15750.037758946015</v>
          </cell>
          <cell r="F277">
            <v>15578.267305270027</v>
          </cell>
          <cell r="G277">
            <v>15270.314966740872</v>
          </cell>
          <cell r="H277">
            <v>15165.686356336671</v>
          </cell>
          <cell r="I277">
            <v>15158.281015666551</v>
          </cell>
          <cell r="J277">
            <v>14962.803288764559</v>
          </cell>
          <cell r="K277">
            <v>15133.215183782864</v>
          </cell>
          <cell r="L277">
            <v>14982.692868126429</v>
          </cell>
          <cell r="M277">
            <v>15114.937418618762</v>
          </cell>
          <cell r="N277">
            <v>15358.226471453447</v>
          </cell>
          <cell r="O277">
            <v>15217.373742647505</v>
          </cell>
          <cell r="P277">
            <v>15160.098658132512</v>
          </cell>
          <cell r="Q277">
            <v>1044.551310485127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</row>
        <row r="278">
          <cell r="A278">
            <v>-103542.32592119943</v>
          </cell>
          <cell r="B278">
            <v>15064.154835476313</v>
          </cell>
          <cell r="C278">
            <v>16761.328095382309</v>
          </cell>
          <cell r="D278">
            <v>16400.679218105593</v>
          </cell>
          <cell r="E278">
            <v>16136.724672469245</v>
          </cell>
          <cell r="F278">
            <v>15817.45016027263</v>
          </cell>
          <cell r="G278">
            <v>15529.351206479219</v>
          </cell>
          <cell r="H278">
            <v>15407.295899366498</v>
          </cell>
          <cell r="I278">
            <v>15290.087577788212</v>
          </cell>
          <cell r="J278">
            <v>15402.448854519411</v>
          </cell>
          <cell r="K278">
            <v>15426.957489574594</v>
          </cell>
          <cell r="L278">
            <v>15406.950116568682</v>
          </cell>
          <cell r="M278">
            <v>15470.012047258184</v>
          </cell>
          <cell r="N278">
            <v>15605.150946855432</v>
          </cell>
          <cell r="O278">
            <v>15533.402117964199</v>
          </cell>
          <cell r="P278">
            <v>15594.997922363727</v>
          </cell>
          <cell r="Q278">
            <v>1187.5890613857889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</row>
        <row r="279">
          <cell r="A279">
            <v>-109344.50365060219</v>
          </cell>
          <cell r="B279">
            <v>15518.318984011086</v>
          </cell>
          <cell r="C279">
            <v>17212.646592105175</v>
          </cell>
          <cell r="D279">
            <v>16707.534275211066</v>
          </cell>
          <cell r="E279">
            <v>16129.527299881442</v>
          </cell>
          <cell r="F279">
            <v>15965.197372969997</v>
          </cell>
          <cell r="G279">
            <v>15738.946617999143</v>
          </cell>
          <cell r="H279">
            <v>15635.909008729923</v>
          </cell>
          <cell r="I279">
            <v>15673.494257446529</v>
          </cell>
          <cell r="J279">
            <v>15590.115904932718</v>
          </cell>
          <cell r="K279">
            <v>15435.770602662118</v>
          </cell>
          <cell r="L279">
            <v>15648.954624446063</v>
          </cell>
          <cell r="M279">
            <v>15588.903778554904</v>
          </cell>
          <cell r="N279">
            <v>15728.208798547583</v>
          </cell>
          <cell r="O279">
            <v>15623.551173040647</v>
          </cell>
          <cell r="P279">
            <v>15646.372398537042</v>
          </cell>
          <cell r="Q279">
            <v>1254.1377190709466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</row>
        <row r="280">
          <cell r="A280">
            <v>-102571.17494779227</v>
          </cell>
          <cell r="B280">
            <v>15362.648214956156</v>
          </cell>
          <cell r="C280">
            <v>17025.109432165722</v>
          </cell>
          <cell r="D280">
            <v>16184.496518510929</v>
          </cell>
          <cell r="E280">
            <v>16036.039800984787</v>
          </cell>
          <cell r="F280">
            <v>15777.662585700569</v>
          </cell>
          <cell r="G280">
            <v>15669.242889668192</v>
          </cell>
          <cell r="H280">
            <v>15364.00626597719</v>
          </cell>
          <cell r="I280">
            <v>15319.538187689812</v>
          </cell>
          <cell r="J280">
            <v>15252.188541636271</v>
          </cell>
          <cell r="K280">
            <v>15312.60781716511</v>
          </cell>
          <cell r="L280">
            <v>15748.690727067908</v>
          </cell>
          <cell r="M280">
            <v>15474.513126117887</v>
          </cell>
          <cell r="N280">
            <v>15628.015922039118</v>
          </cell>
          <cell r="O280">
            <v>15237.154421774598</v>
          </cell>
          <cell r="P280">
            <v>15325.189062852593</v>
          </cell>
          <cell r="Q280">
            <v>1176.4503481811983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</row>
        <row r="281">
          <cell r="A281">
            <v>-95509.559564939496</v>
          </cell>
          <cell r="B281">
            <v>15273.900183825815</v>
          </cell>
          <cell r="C281">
            <v>16791.707668219326</v>
          </cell>
          <cell r="D281">
            <v>16454.605015247169</v>
          </cell>
          <cell r="E281">
            <v>15955.59489868474</v>
          </cell>
          <cell r="F281">
            <v>15348.408407746225</v>
          </cell>
          <cell r="G281">
            <v>15224.837862916884</v>
          </cell>
          <cell r="H281">
            <v>15203.539624097237</v>
          </cell>
          <cell r="I281">
            <v>15152.336240364275</v>
          </cell>
          <cell r="J281">
            <v>15197.700698052497</v>
          </cell>
          <cell r="K281">
            <v>15341.633388673199</v>
          </cell>
          <cell r="L281">
            <v>15268.929849614749</v>
          </cell>
          <cell r="M281">
            <v>15227.423077657106</v>
          </cell>
          <cell r="N281">
            <v>15373.353450068731</v>
          </cell>
          <cell r="O281">
            <v>15100.111444311227</v>
          </cell>
          <cell r="P281">
            <v>15207.773744570064</v>
          </cell>
          <cell r="Q281">
            <v>1095.4564443860299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</row>
        <row r="282">
          <cell r="A282">
            <v>-94949.129356643709</v>
          </cell>
          <cell r="B282">
            <v>15140.309609110156</v>
          </cell>
          <cell r="C282">
            <v>16550.470024467599</v>
          </cell>
          <cell r="D282">
            <v>16481.101912313694</v>
          </cell>
          <cell r="E282">
            <v>15945.677894800374</v>
          </cell>
          <cell r="F282">
            <v>15514.787202623484</v>
          </cell>
          <cell r="G282">
            <v>15358.389128110199</v>
          </cell>
          <cell r="H282">
            <v>15170.325468881107</v>
          </cell>
          <cell r="I282">
            <v>14993.740302337912</v>
          </cell>
          <cell r="J282">
            <v>15127.930216577774</v>
          </cell>
          <cell r="K282">
            <v>15395.244769407684</v>
          </cell>
          <cell r="L282">
            <v>15303.234448991239</v>
          </cell>
          <cell r="M282">
            <v>15242.44856381842</v>
          </cell>
          <cell r="N282">
            <v>15375.209150134982</v>
          </cell>
          <cell r="O282">
            <v>15215.851499444592</v>
          </cell>
          <cell r="P282">
            <v>15259.034421785709</v>
          </cell>
          <cell r="Q282">
            <v>1089.0285340689607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</row>
        <row r="283">
          <cell r="A283">
            <v>-104788.16343081564</v>
          </cell>
          <cell r="B283">
            <v>15428.892536410653</v>
          </cell>
          <cell r="C283">
            <v>17070.410849028161</v>
          </cell>
          <cell r="D283">
            <v>16658.334167475321</v>
          </cell>
          <cell r="E283">
            <v>16246.734000359877</v>
          </cell>
          <cell r="F283">
            <v>15885.951876697394</v>
          </cell>
          <cell r="G283">
            <v>15723.21513144693</v>
          </cell>
          <cell r="H283">
            <v>15260.647642795326</v>
          </cell>
          <cell r="I283">
            <v>15366.309115884591</v>
          </cell>
          <cell r="J283">
            <v>15230.368495750015</v>
          </cell>
          <cell r="K283">
            <v>15490.775883385904</v>
          </cell>
          <cell r="L283">
            <v>15517.439979078134</v>
          </cell>
          <cell r="M283">
            <v>15475.842600686303</v>
          </cell>
          <cell r="N283">
            <v>15601.259209877426</v>
          </cell>
          <cell r="O283">
            <v>15308.889465668086</v>
          </cell>
          <cell r="P283">
            <v>15490.442765628537</v>
          </cell>
          <cell r="Q283">
            <v>1201.8783192860828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</row>
        <row r="284">
          <cell r="A284">
            <v>-100684.72932894003</v>
          </cell>
          <cell r="B284">
            <v>15059.639603264941</v>
          </cell>
          <cell r="C284">
            <v>16903.564180623063</v>
          </cell>
          <cell r="D284">
            <v>16523.406120973046</v>
          </cell>
          <cell r="E284">
            <v>16052.290510881621</v>
          </cell>
          <cell r="F284">
            <v>15731.765511769325</v>
          </cell>
          <cell r="G284">
            <v>15672.435403090714</v>
          </cell>
          <cell r="H284">
            <v>15420.690296011464</v>
          </cell>
          <cell r="I284">
            <v>15281.95086301244</v>
          </cell>
          <cell r="J284">
            <v>15268.913377857043</v>
          </cell>
          <cell r="K284">
            <v>15316.975472976768</v>
          </cell>
          <cell r="L284">
            <v>15432.85840547835</v>
          </cell>
          <cell r="M284">
            <v>15378.608731043725</v>
          </cell>
          <cell r="N284">
            <v>15418.302845536185</v>
          </cell>
          <cell r="O284">
            <v>15468.887797500563</v>
          </cell>
          <cell r="P284">
            <v>15185.052696097009</v>
          </cell>
          <cell r="Q284">
            <v>1154.8135715112105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</row>
        <row r="285">
          <cell r="A285">
            <v>-107492.25795925234</v>
          </cell>
          <cell r="B285">
            <v>15289.661960755089</v>
          </cell>
          <cell r="C285">
            <v>17109.678119788005</v>
          </cell>
          <cell r="D285">
            <v>16731.729426045647</v>
          </cell>
          <cell r="E285">
            <v>16260.822256453797</v>
          </cell>
          <cell r="F285">
            <v>15913.6868942336</v>
          </cell>
          <cell r="G285">
            <v>15704.68319756745</v>
          </cell>
          <cell r="H285">
            <v>15335.615542755084</v>
          </cell>
          <cell r="I285">
            <v>15383.392586612106</v>
          </cell>
          <cell r="J285">
            <v>15235.664799637732</v>
          </cell>
          <cell r="K285">
            <v>15472.434955411392</v>
          </cell>
          <cell r="L285">
            <v>15621.59328479985</v>
          </cell>
          <cell r="M285">
            <v>15398.201866983611</v>
          </cell>
          <cell r="N285">
            <v>15525.601162972369</v>
          </cell>
          <cell r="O285">
            <v>15542.04662558018</v>
          </cell>
          <cell r="P285">
            <v>15521.951761324877</v>
          </cell>
          <cell r="Q285">
            <v>1232.8932018894404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A286">
            <v>-109411.04386784651</v>
          </cell>
          <cell r="B286">
            <v>15462.108719702273</v>
          </cell>
          <cell r="C286">
            <v>17152.495881826664</v>
          </cell>
          <cell r="D286">
            <v>16770.10389688073</v>
          </cell>
          <cell r="E286">
            <v>16342.653575132708</v>
          </cell>
          <cell r="F286">
            <v>15956.377217558944</v>
          </cell>
          <cell r="G286">
            <v>15529.97613726716</v>
          </cell>
          <cell r="H286">
            <v>15638.326830864587</v>
          </cell>
          <cell r="I286">
            <v>15545.494375311697</v>
          </cell>
          <cell r="J286">
            <v>15483.54419307557</v>
          </cell>
          <cell r="K286">
            <v>15504.929680447673</v>
          </cell>
          <cell r="L286">
            <v>15581.889261638895</v>
          </cell>
          <cell r="M286">
            <v>15553.797890289781</v>
          </cell>
          <cell r="N286">
            <v>15647.750601719545</v>
          </cell>
          <cell r="O286">
            <v>15733.465677950464</v>
          </cell>
          <cell r="P286">
            <v>15549.702023308864</v>
          </cell>
          <cell r="Q286">
            <v>1254.9009087466522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</row>
        <row r="287">
          <cell r="A287">
            <v>-97216.729254301987</v>
          </cell>
          <cell r="B287">
            <v>15189.313720989427</v>
          </cell>
          <cell r="C287">
            <v>16642.272534210984</v>
          </cell>
          <cell r="D287">
            <v>16412.452325510108</v>
          </cell>
          <cell r="E287">
            <v>16141.097456672858</v>
          </cell>
          <cell r="F287">
            <v>15624.394593124744</v>
          </cell>
          <cell r="G287">
            <v>15293.849304642732</v>
          </cell>
          <cell r="H287">
            <v>15103.261106942096</v>
          </cell>
          <cell r="I287">
            <v>15239.619895176336</v>
          </cell>
          <cell r="J287">
            <v>15226.965241033817</v>
          </cell>
          <cell r="K287">
            <v>15200.968884700338</v>
          </cell>
          <cell r="L287">
            <v>15345.234797689398</v>
          </cell>
          <cell r="M287">
            <v>15175.488735966737</v>
          </cell>
          <cell r="N287">
            <v>15449.274715241496</v>
          </cell>
          <cell r="O287">
            <v>15400.881605194685</v>
          </cell>
          <cell r="P287">
            <v>15251.540053525961</v>
          </cell>
          <cell r="Q287">
            <v>1115.0369978551421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</row>
        <row r="288">
          <cell r="A288">
            <v>-95887.000310051721</v>
          </cell>
          <cell r="B288">
            <v>15047.423998883713</v>
          </cell>
          <cell r="C288">
            <v>16683.375377035798</v>
          </cell>
          <cell r="D288">
            <v>16183.731115033683</v>
          </cell>
          <cell r="E288">
            <v>15911.105409162628</v>
          </cell>
          <cell r="F288">
            <v>15636.586942500518</v>
          </cell>
          <cell r="G288">
            <v>15238.695577593513</v>
          </cell>
          <cell r="H288">
            <v>15094.934626169594</v>
          </cell>
          <cell r="I288">
            <v>15196.556821328755</v>
          </cell>
          <cell r="J288">
            <v>15197.130190445871</v>
          </cell>
          <cell r="K288">
            <v>15389.464188996106</v>
          </cell>
          <cell r="L288">
            <v>15353.974588378114</v>
          </cell>
          <cell r="M288">
            <v>15193.111904400004</v>
          </cell>
          <cell r="N288">
            <v>15306.710165330245</v>
          </cell>
          <cell r="O288">
            <v>15290.285862371846</v>
          </cell>
          <cell r="P288">
            <v>15339.380208923698</v>
          </cell>
          <cell r="Q288">
            <v>1099.7855387561692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A289">
            <v>-109401.79809756661</v>
          </cell>
          <cell r="B289">
            <v>15315.860270052272</v>
          </cell>
          <cell r="C289">
            <v>16962.13447015579</v>
          </cell>
          <cell r="D289">
            <v>16786.890330050643</v>
          </cell>
          <cell r="E289">
            <v>16321.570868463936</v>
          </cell>
          <cell r="F289">
            <v>16060.740191381945</v>
          </cell>
          <cell r="G289">
            <v>15644.899888694341</v>
          </cell>
          <cell r="H289">
            <v>15633.195547667492</v>
          </cell>
          <cell r="I289">
            <v>15349.793011925056</v>
          </cell>
          <cell r="J289">
            <v>15541.187155350868</v>
          </cell>
          <cell r="K289">
            <v>15505.324068899359</v>
          </cell>
          <cell r="L289">
            <v>15593.657723116965</v>
          </cell>
          <cell r="M289">
            <v>15564.555202185586</v>
          </cell>
          <cell r="N289">
            <v>15612.119109971412</v>
          </cell>
          <cell r="O289">
            <v>15590.69149527666</v>
          </cell>
          <cell r="P289">
            <v>15389.22590582558</v>
          </cell>
          <cell r="Q289">
            <v>1254.7948634598499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A290">
            <v>-96392.071456737845</v>
          </cell>
          <cell r="B290">
            <v>15168.403887123906</v>
          </cell>
          <cell r="C290">
            <v>16795.794114535329</v>
          </cell>
          <cell r="D290">
            <v>16185.568921126303</v>
          </cell>
          <cell r="E290">
            <v>16136.211828449201</v>
          </cell>
          <cell r="F290">
            <v>15671.877222168285</v>
          </cell>
          <cell r="G290">
            <v>15450.831597495462</v>
          </cell>
          <cell r="H290">
            <v>15169.965514469757</v>
          </cell>
          <cell r="I290">
            <v>15274.193200856247</v>
          </cell>
          <cell r="J290">
            <v>15225.245064378727</v>
          </cell>
          <cell r="K290">
            <v>15229.595316531308</v>
          </cell>
          <cell r="L290">
            <v>15124.26730768997</v>
          </cell>
          <cell r="M290">
            <v>15373.796314146843</v>
          </cell>
          <cell r="N290">
            <v>15302.217599389267</v>
          </cell>
          <cell r="O290">
            <v>15553.817224239599</v>
          </cell>
          <cell r="P290">
            <v>15353.13003345039</v>
          </cell>
          <cell r="Q290">
            <v>1105.5785027802001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1">
          <cell r="A291">
            <v>-99449.904838674658</v>
          </cell>
          <cell r="B291">
            <v>15244.695668881892</v>
          </cell>
          <cell r="C291">
            <v>16733.053970982313</v>
          </cell>
          <cell r="D291">
            <v>16226.578287467975</v>
          </cell>
          <cell r="E291">
            <v>16132.848625965016</v>
          </cell>
          <cell r="F291">
            <v>15577.155821903552</v>
          </cell>
          <cell r="G291">
            <v>15570.224122530435</v>
          </cell>
          <cell r="H291">
            <v>15335.202427695109</v>
          </cell>
          <cell r="I291">
            <v>15174.952732335434</v>
          </cell>
          <cell r="J291">
            <v>15140.599276576828</v>
          </cell>
          <cell r="K291">
            <v>15285.300028366948</v>
          </cell>
          <cell r="L291">
            <v>15411.789307524854</v>
          </cell>
          <cell r="M291">
            <v>15093.899755827239</v>
          </cell>
          <cell r="N291">
            <v>15214.876024941899</v>
          </cell>
          <cell r="O291">
            <v>15353.620884086558</v>
          </cell>
          <cell r="P291">
            <v>15088.336986019172</v>
          </cell>
          <cell r="Q291">
            <v>1140.6506285376629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</row>
        <row r="292">
          <cell r="A292">
            <v>-97931.473192596561</v>
          </cell>
          <cell r="B292">
            <v>15279.107457242219</v>
          </cell>
          <cell r="C292">
            <v>16891.569749645612</v>
          </cell>
          <cell r="D292">
            <v>16237.813998093952</v>
          </cell>
          <cell r="E292">
            <v>15895.218839971152</v>
          </cell>
          <cell r="F292">
            <v>15681.331245553109</v>
          </cell>
          <cell r="G292">
            <v>15424.696340818315</v>
          </cell>
          <cell r="H292">
            <v>15231.802043608499</v>
          </cell>
          <cell r="I292">
            <v>15194.644503103667</v>
          </cell>
          <cell r="J292">
            <v>15169.085318064814</v>
          </cell>
          <cell r="K292">
            <v>15283.585948468659</v>
          </cell>
          <cell r="L292">
            <v>15256.603776566819</v>
          </cell>
          <cell r="M292">
            <v>15417.081295631549</v>
          </cell>
          <cell r="N292">
            <v>15361.694912421641</v>
          </cell>
          <cell r="O292">
            <v>15339.203638787956</v>
          </cell>
          <cell r="P292">
            <v>15287.072384895484</v>
          </cell>
          <cell r="Q292">
            <v>1123.2348249298054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</row>
        <row r="293">
          <cell r="A293">
            <v>-90588.31275835089</v>
          </cell>
          <cell r="B293">
            <v>14880.287247225993</v>
          </cell>
          <cell r="C293">
            <v>16428.584920476467</v>
          </cell>
          <cell r="D293">
            <v>16111.01942694525</v>
          </cell>
          <cell r="E293">
            <v>15824.048559012601</v>
          </cell>
          <cell r="F293">
            <v>15362.890559355546</v>
          </cell>
          <cell r="G293">
            <v>15108.872660156376</v>
          </cell>
          <cell r="H293">
            <v>15103.422396111262</v>
          </cell>
          <cell r="I293">
            <v>15043.942237185725</v>
          </cell>
          <cell r="J293">
            <v>14970.675687587718</v>
          </cell>
          <cell r="K293">
            <v>15252.641806353444</v>
          </cell>
          <cell r="L293">
            <v>14988.839818530141</v>
          </cell>
          <cell r="M293">
            <v>15140.275743307728</v>
          </cell>
          <cell r="N293">
            <v>14986.484335606241</v>
          </cell>
          <cell r="O293">
            <v>15260.468307372776</v>
          </cell>
          <cell r="P293">
            <v>15318.361377530306</v>
          </cell>
          <cell r="Q293">
            <v>1039.0117120131811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</row>
        <row r="294">
          <cell r="A294">
            <v>-89667.450683278701</v>
          </cell>
          <cell r="B294">
            <v>15186.340820529602</v>
          </cell>
          <cell r="C294">
            <v>16344.524540413851</v>
          </cell>
          <cell r="D294">
            <v>16187.684111308756</v>
          </cell>
          <cell r="E294">
            <v>15635.963374710118</v>
          </cell>
          <cell r="F294">
            <v>15671.416290636666</v>
          </cell>
          <cell r="G294">
            <v>15157.895578679356</v>
          </cell>
          <cell r="H294">
            <v>15176.078012984097</v>
          </cell>
          <cell r="I294">
            <v>15179.199117973179</v>
          </cell>
          <cell r="J294">
            <v>15008.264938689075</v>
          </cell>
          <cell r="K294">
            <v>15208.62943931719</v>
          </cell>
          <cell r="L294">
            <v>15120.270366990819</v>
          </cell>
          <cell r="M294">
            <v>15104.614682440904</v>
          </cell>
          <cell r="N294">
            <v>14990.530591871731</v>
          </cell>
          <cell r="O294">
            <v>15160.291181779179</v>
          </cell>
          <cell r="P294">
            <v>15256.584901718088</v>
          </cell>
          <cell r="Q294">
            <v>1028.4497923569334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</row>
        <row r="295">
          <cell r="A295">
            <v>-102478.91363589044</v>
          </cell>
          <cell r="B295">
            <v>15123.785826107531</v>
          </cell>
          <cell r="C295">
            <v>16798.985863250033</v>
          </cell>
          <cell r="D295">
            <v>16321.791899587341</v>
          </cell>
          <cell r="E295">
            <v>16015.086854744721</v>
          </cell>
          <cell r="F295">
            <v>15919.727864947901</v>
          </cell>
          <cell r="G295">
            <v>15493.777089513918</v>
          </cell>
          <cell r="H295">
            <v>15239.060779937059</v>
          </cell>
          <cell r="I295">
            <v>15543.904261377942</v>
          </cell>
          <cell r="J295">
            <v>15461.613066704485</v>
          </cell>
          <cell r="K295">
            <v>15497.156516924428</v>
          </cell>
          <cell r="L295">
            <v>15290.540708213102</v>
          </cell>
          <cell r="M295">
            <v>15532.72355778651</v>
          </cell>
          <cell r="N295">
            <v>15284.015050174388</v>
          </cell>
          <cell r="O295">
            <v>15367.574066722353</v>
          </cell>
          <cell r="P295">
            <v>15297.615683895729</v>
          </cell>
          <cell r="Q295">
            <v>1175.392147838209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</row>
        <row r="296">
          <cell r="A296">
            <v>-100607.08093013943</v>
          </cell>
          <cell r="B296">
            <v>15261.567397960298</v>
          </cell>
          <cell r="C296">
            <v>16641.20629380766</v>
          </cell>
          <cell r="D296">
            <v>16251.435236836434</v>
          </cell>
          <cell r="E296">
            <v>15884.39796788206</v>
          </cell>
          <cell r="F296">
            <v>15564.781403616716</v>
          </cell>
          <cell r="G296">
            <v>15326.052940515316</v>
          </cell>
          <cell r="H296">
            <v>15193.925510703972</v>
          </cell>
          <cell r="I296">
            <v>15292.778746704254</v>
          </cell>
          <cell r="J296">
            <v>15416.312990055845</v>
          </cell>
          <cell r="K296">
            <v>15095.330580116526</v>
          </cell>
          <cell r="L296">
            <v>15258.915350232823</v>
          </cell>
          <cell r="M296">
            <v>15302.478861231593</v>
          </cell>
          <cell r="N296">
            <v>15453.054606537418</v>
          </cell>
          <cell r="O296">
            <v>15490.755631694483</v>
          </cell>
          <cell r="P296">
            <v>15502.183980418853</v>
          </cell>
          <cell r="Q296">
            <v>1153.9229754363271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</row>
        <row r="297">
          <cell r="A297">
            <v>-103317.01536990564</v>
          </cell>
          <cell r="B297">
            <v>15246.113473868085</v>
          </cell>
          <cell r="C297">
            <v>16926.833296527249</v>
          </cell>
          <cell r="D297">
            <v>16460.09415083252</v>
          </cell>
          <cell r="E297">
            <v>16095.65350656115</v>
          </cell>
          <cell r="F297">
            <v>15720.016092266218</v>
          </cell>
          <cell r="G297">
            <v>15454.448320982552</v>
          </cell>
          <cell r="H297">
            <v>15306.725388972864</v>
          </cell>
          <cell r="I297">
            <v>15359.588215702435</v>
          </cell>
          <cell r="J297">
            <v>15495.32945582916</v>
          </cell>
          <cell r="K297">
            <v>15436.320772069397</v>
          </cell>
          <cell r="L297">
            <v>15539.971255657207</v>
          </cell>
          <cell r="M297">
            <v>15392.073855726027</v>
          </cell>
          <cell r="N297">
            <v>15557.263649923736</v>
          </cell>
          <cell r="O297">
            <v>15389.034821878133</v>
          </cell>
          <cell r="P297">
            <v>15432.989961426147</v>
          </cell>
          <cell r="Q297">
            <v>1185.0048394866697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</row>
        <row r="298">
          <cell r="A298">
            <v>-106975.48410608224</v>
          </cell>
          <cell r="B298">
            <v>15434.006516823465</v>
          </cell>
          <cell r="C298">
            <v>17171.366890425754</v>
          </cell>
          <cell r="D298">
            <v>16481.835798327891</v>
          </cell>
          <cell r="E298">
            <v>16178.347732383156</v>
          </cell>
          <cell r="F298">
            <v>15789.628319291949</v>
          </cell>
          <cell r="G298">
            <v>15601.000090118248</v>
          </cell>
          <cell r="H298">
            <v>15345.907581677591</v>
          </cell>
          <cell r="I298">
            <v>15536.538292309693</v>
          </cell>
          <cell r="J298">
            <v>15560.675253725029</v>
          </cell>
          <cell r="K298">
            <v>15444.624061862942</v>
          </cell>
          <cell r="L298">
            <v>15530.917433403007</v>
          </cell>
          <cell r="M298">
            <v>15628.27448851977</v>
          </cell>
          <cell r="N298">
            <v>15520.978170733757</v>
          </cell>
          <cell r="O298">
            <v>15594.421385812915</v>
          </cell>
          <cell r="P298">
            <v>15496.209405265183</v>
          </cell>
          <cell r="Q298">
            <v>1226.9660125031207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</row>
        <row r="299">
          <cell r="A299">
            <v>-99591.204833291093</v>
          </cell>
          <cell r="B299">
            <v>15241.074978228684</v>
          </cell>
          <cell r="C299">
            <v>16655.38512182737</v>
          </cell>
          <cell r="D299">
            <v>16381.670157762966</v>
          </cell>
          <cell r="E299">
            <v>15997.522566664546</v>
          </cell>
          <cell r="F299">
            <v>15544.872300394265</v>
          </cell>
          <cell r="G299">
            <v>15200.758501384962</v>
          </cell>
          <cell r="H299">
            <v>15472.531146433492</v>
          </cell>
          <cell r="I299">
            <v>15413.307438175312</v>
          </cell>
          <cell r="J299">
            <v>15355.830252919095</v>
          </cell>
          <cell r="K299">
            <v>15293.291546188862</v>
          </cell>
          <cell r="L299">
            <v>15392.696709496704</v>
          </cell>
          <cell r="M299">
            <v>15544.810808762391</v>
          </cell>
          <cell r="N299">
            <v>15433.154978340503</v>
          </cell>
          <cell r="O299">
            <v>15441.138726397729</v>
          </cell>
          <cell r="P299">
            <v>15470.000400228877</v>
          </cell>
          <cell r="Q299">
            <v>1142.2712829559152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</row>
        <row r="300">
          <cell r="A300">
            <v>-93309.062314587209</v>
          </cell>
          <cell r="B300">
            <v>15115.935428190909</v>
          </cell>
          <cell r="C300">
            <v>16555.388060044825</v>
          </cell>
          <cell r="D300">
            <v>16431.552500582591</v>
          </cell>
          <cell r="E300">
            <v>15764.27811822615</v>
          </cell>
          <cell r="F300">
            <v>15454.724646833449</v>
          </cell>
          <cell r="G300">
            <v>15232.814681248161</v>
          </cell>
          <cell r="H300">
            <v>14934.385838940374</v>
          </cell>
          <cell r="I300">
            <v>15045.665830119393</v>
          </cell>
          <cell r="J300">
            <v>15153.010988404483</v>
          </cell>
          <cell r="K300">
            <v>15216.237284663435</v>
          </cell>
          <cell r="L300">
            <v>15054.033870841386</v>
          </cell>
          <cell r="M300">
            <v>15271.561236535606</v>
          </cell>
          <cell r="N300">
            <v>14965.301169762959</v>
          </cell>
          <cell r="O300">
            <v>15094.316662849717</v>
          </cell>
          <cell r="P300">
            <v>15282.900718625628</v>
          </cell>
          <cell r="Q300">
            <v>1070.2176211233893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A301">
            <v>-97987.409711343891</v>
          </cell>
          <cell r="B301">
            <v>15350.565340352474</v>
          </cell>
          <cell r="C301">
            <v>16590.097114601365</v>
          </cell>
          <cell r="D301">
            <v>16430.347051785779</v>
          </cell>
          <cell r="E301">
            <v>15987.477813736818</v>
          </cell>
          <cell r="F301">
            <v>15611.540677143439</v>
          </cell>
          <cell r="G301">
            <v>15495.002940764265</v>
          </cell>
          <cell r="H301">
            <v>15231.844110975737</v>
          </cell>
          <cell r="I301">
            <v>15111.132378446317</v>
          </cell>
          <cell r="J301">
            <v>15212.748209352165</v>
          </cell>
          <cell r="K301">
            <v>15271.849136572218</v>
          </cell>
          <cell r="L301">
            <v>15238.826632951183</v>
          </cell>
          <cell r="M301">
            <v>15441.538881368409</v>
          </cell>
          <cell r="N301">
            <v>15358.428977282207</v>
          </cell>
          <cell r="O301">
            <v>15431.105752024592</v>
          </cell>
          <cell r="P301">
            <v>15346.192402562996</v>
          </cell>
          <cell r="Q301">
            <v>1123.8763944252298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A302">
            <v>-104849.94021337944</v>
          </cell>
          <cell r="B302">
            <v>15268.561904022255</v>
          </cell>
          <cell r="C302">
            <v>16948.402260556111</v>
          </cell>
          <cell r="D302">
            <v>16467.880555977226</v>
          </cell>
          <cell r="E302">
            <v>16157.809314701854</v>
          </cell>
          <cell r="F302">
            <v>15992.466757021008</v>
          </cell>
          <cell r="G302">
            <v>15602.798011000885</v>
          </cell>
          <cell r="H302">
            <v>15490.107030519006</v>
          </cell>
          <cell r="I302">
            <v>15444.45455772963</v>
          </cell>
          <cell r="J302">
            <v>15578.65128957828</v>
          </cell>
          <cell r="K302">
            <v>15296.060448770349</v>
          </cell>
          <cell r="L302">
            <v>15327.416166030027</v>
          </cell>
          <cell r="M302">
            <v>15464.010527393151</v>
          </cell>
          <cell r="N302">
            <v>15419.739260845785</v>
          </cell>
          <cell r="O302">
            <v>15384.979658706725</v>
          </cell>
          <cell r="P302">
            <v>15420.130377494939</v>
          </cell>
          <cell r="Q302">
            <v>1202.5868742713767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</row>
        <row r="303">
          <cell r="A303">
            <v>-101182.79339646119</v>
          </cell>
          <cell r="B303">
            <v>15094.485354173943</v>
          </cell>
          <cell r="C303">
            <v>16841.526873624498</v>
          </cell>
          <cell r="D303">
            <v>16414.021562592512</v>
          </cell>
          <cell r="E303">
            <v>16300.372899244017</v>
          </cell>
          <cell r="F303">
            <v>15632.405903024111</v>
          </cell>
          <cell r="G303">
            <v>15367.613523055832</v>
          </cell>
          <cell r="H303">
            <v>15294.743322546254</v>
          </cell>
          <cell r="I303">
            <v>15116.281196185992</v>
          </cell>
          <cell r="J303">
            <v>15444.207008261576</v>
          </cell>
          <cell r="K303">
            <v>15367.700482469432</v>
          </cell>
          <cell r="L303">
            <v>15157.236873618302</v>
          </cell>
          <cell r="M303">
            <v>15419.368621982467</v>
          </cell>
          <cell r="N303">
            <v>15303.301389826263</v>
          </cell>
          <cell r="O303">
            <v>15283.406246021928</v>
          </cell>
          <cell r="P303">
            <v>15354.605299329476</v>
          </cell>
          <cell r="Q303">
            <v>1160.5261671400513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A304">
            <v>-108300.40311520005</v>
          </cell>
          <cell r="B304">
            <v>15287.677882267839</v>
          </cell>
          <cell r="C304">
            <v>17148.708106338596</v>
          </cell>
          <cell r="D304">
            <v>16589.493060907043</v>
          </cell>
          <cell r="E304">
            <v>16373.19620010847</v>
          </cell>
          <cell r="F304">
            <v>15998.934119785908</v>
          </cell>
          <cell r="G304">
            <v>15764.348686688139</v>
          </cell>
          <cell r="H304">
            <v>15505.662500072795</v>
          </cell>
          <cell r="I304">
            <v>15561.320844303853</v>
          </cell>
          <cell r="J304">
            <v>15496.246299084494</v>
          </cell>
          <cell r="K304">
            <v>15703.0902833285</v>
          </cell>
          <cell r="L304">
            <v>15652.136619991819</v>
          </cell>
          <cell r="M304">
            <v>15641.575267042339</v>
          </cell>
          <cell r="N304">
            <v>15645.047422432679</v>
          </cell>
          <cell r="O304">
            <v>15403.763707176888</v>
          </cell>
          <cell r="P304">
            <v>15657.285763773842</v>
          </cell>
          <cell r="Q304">
            <v>1242.1623035700984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</row>
        <row r="305">
          <cell r="A305">
            <v>-96013.634620557365</v>
          </cell>
          <cell r="B305">
            <v>15099.820760020208</v>
          </cell>
          <cell r="C305">
            <v>16610.191883232183</v>
          </cell>
          <cell r="D305">
            <v>16227.701662939675</v>
          </cell>
          <cell r="E305">
            <v>16081.165433177448</v>
          </cell>
          <cell r="F305">
            <v>15513.482959648627</v>
          </cell>
          <cell r="G305">
            <v>15425.345257776029</v>
          </cell>
          <cell r="H305">
            <v>15489.466972183793</v>
          </cell>
          <cell r="I305">
            <v>15302.983629910397</v>
          </cell>
          <cell r="J305">
            <v>15179.220026252377</v>
          </cell>
          <cell r="K305">
            <v>15280.626185898593</v>
          </cell>
          <cell r="L305">
            <v>15256.672963995934</v>
          </cell>
          <cell r="M305">
            <v>15249.592796702402</v>
          </cell>
          <cell r="N305">
            <v>15216.924446787307</v>
          </cell>
          <cell r="O305">
            <v>15349.293290787409</v>
          </cell>
          <cell r="P305">
            <v>15255.043523028911</v>
          </cell>
          <cell r="Q305">
            <v>1101.2379836439447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</row>
        <row r="306">
          <cell r="A306">
            <v>-108860.78138732388</v>
          </cell>
          <cell r="B306">
            <v>15194.329770508961</v>
          </cell>
          <cell r="C306">
            <v>17038.506891319877</v>
          </cell>
          <cell r="D306">
            <v>16693.843825683194</v>
          </cell>
          <cell r="E306">
            <v>16357.337764858939</v>
          </cell>
          <cell r="F306">
            <v>15800.91210860532</v>
          </cell>
          <cell r="G306">
            <v>15587.555922148757</v>
          </cell>
          <cell r="H306">
            <v>15501.461863668614</v>
          </cell>
          <cell r="I306">
            <v>15526.274562636718</v>
          </cell>
          <cell r="J306">
            <v>15453.228426242276</v>
          </cell>
          <cell r="K306">
            <v>15664.667504768035</v>
          </cell>
          <cell r="L306">
            <v>15648.348153792766</v>
          </cell>
          <cell r="M306">
            <v>15706.197494578295</v>
          </cell>
          <cell r="N306">
            <v>15633.474653660547</v>
          </cell>
          <cell r="O306">
            <v>15792.431626213642</v>
          </cell>
          <cell r="P306">
            <v>15713.147238334048</v>
          </cell>
          <cell r="Q306">
            <v>1248.5896182000497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</row>
        <row r="307">
          <cell r="A307">
            <v>-102876.41077818182</v>
          </cell>
          <cell r="B307">
            <v>15314.580152106148</v>
          </cell>
          <cell r="C307">
            <v>16796.463956492938</v>
          </cell>
          <cell r="D307">
            <v>16680.27027435663</v>
          </cell>
          <cell r="E307">
            <v>16185.549632320453</v>
          </cell>
          <cell r="F307">
            <v>15664.788893439381</v>
          </cell>
          <cell r="G307">
            <v>15633.217400798003</v>
          </cell>
          <cell r="H307">
            <v>15259.304399450808</v>
          </cell>
          <cell r="I307">
            <v>15298.895950883241</v>
          </cell>
          <cell r="J307">
            <v>15419.436364090096</v>
          </cell>
          <cell r="K307">
            <v>15410.276146081105</v>
          </cell>
          <cell r="L307">
            <v>15323.744342682112</v>
          </cell>
          <cell r="M307">
            <v>15492.985603327204</v>
          </cell>
          <cell r="N307">
            <v>15727.694532234178</v>
          </cell>
          <cell r="O307">
            <v>15389.354170086794</v>
          </cell>
          <cell r="P307">
            <v>15482.258129854406</v>
          </cell>
          <cell r="Q307">
            <v>1179.951281061434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</row>
        <row r="308">
          <cell r="A308">
            <v>-92099.018038501497</v>
          </cell>
          <cell r="B308">
            <v>15183.973061822999</v>
          </cell>
          <cell r="C308">
            <v>16443.632198304065</v>
          </cell>
          <cell r="D308">
            <v>15969.468687965507</v>
          </cell>
          <cell r="E308">
            <v>15704.575092464027</v>
          </cell>
          <cell r="F308">
            <v>15670.160430957243</v>
          </cell>
          <cell r="G308">
            <v>15214.742890825957</v>
          </cell>
          <cell r="H308">
            <v>15105.69223331912</v>
          </cell>
          <cell r="I308">
            <v>15038.736057669552</v>
          </cell>
          <cell r="J308">
            <v>15179.6537664345</v>
          </cell>
          <cell r="K308">
            <v>15004.764577484264</v>
          </cell>
          <cell r="L308">
            <v>15234.302625231534</v>
          </cell>
          <cell r="M308">
            <v>15154.844025194901</v>
          </cell>
          <cell r="N308">
            <v>15315.924350135279</v>
          </cell>
          <cell r="O308">
            <v>15345.427776760571</v>
          </cell>
          <cell r="P308">
            <v>15044.818154660241</v>
          </cell>
          <cell r="Q308">
            <v>1056.3388972943967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</row>
        <row r="309">
          <cell r="A309">
            <v>-101130.11793872813</v>
          </cell>
          <cell r="B309">
            <v>15160.384069359781</v>
          </cell>
          <cell r="C309">
            <v>16724.186124421798</v>
          </cell>
          <cell r="D309">
            <v>16497.382621700108</v>
          </cell>
          <cell r="E309">
            <v>15989.646581622612</v>
          </cell>
          <cell r="F309">
            <v>15661.921612449125</v>
          </cell>
          <cell r="G309">
            <v>15423.426380138373</v>
          </cell>
          <cell r="H309">
            <v>15505.509874958605</v>
          </cell>
          <cell r="I309">
            <v>15346.974578759688</v>
          </cell>
          <cell r="J309">
            <v>15444.700855515495</v>
          </cell>
          <cell r="K309">
            <v>15555.06478575401</v>
          </cell>
          <cell r="L309">
            <v>15332.112963449854</v>
          </cell>
          <cell r="M309">
            <v>15198.034367165965</v>
          </cell>
          <cell r="N309">
            <v>15423.307134483308</v>
          </cell>
          <cell r="O309">
            <v>15482.801319023096</v>
          </cell>
          <cell r="P309">
            <v>15329.678042676933</v>
          </cell>
          <cell r="Q309">
            <v>1159.9220007100359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</row>
        <row r="310">
          <cell r="A310">
            <v>-90519.040099232938</v>
          </cell>
          <cell r="B310">
            <v>15033.979507417218</v>
          </cell>
          <cell r="C310">
            <v>16637.706477889758</v>
          </cell>
          <cell r="D310">
            <v>16016.166535555585</v>
          </cell>
          <cell r="E310">
            <v>15874.924041295038</v>
          </cell>
          <cell r="F310">
            <v>15357.015603548531</v>
          </cell>
          <cell r="G310">
            <v>15087.983810395854</v>
          </cell>
          <cell r="H310">
            <v>15087.034289438459</v>
          </cell>
          <cell r="I310">
            <v>15126.850745406602</v>
          </cell>
          <cell r="J310">
            <v>15154.788424602901</v>
          </cell>
          <cell r="K310">
            <v>15261.44448695119</v>
          </cell>
          <cell r="L310">
            <v>15251.41022047502</v>
          </cell>
          <cell r="M310">
            <v>15232.146375752316</v>
          </cell>
          <cell r="N310">
            <v>15193.796161205255</v>
          </cell>
          <cell r="O310">
            <v>15140.32315876047</v>
          </cell>
          <cell r="P310">
            <v>15316.588075473675</v>
          </cell>
          <cell r="Q310">
            <v>1038.217182322162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</row>
        <row r="311">
          <cell r="A311">
            <v>-91552.772351052961</v>
          </cell>
          <cell r="B311">
            <v>15064.456227084989</v>
          </cell>
          <cell r="C311">
            <v>16334.914178207055</v>
          </cell>
          <cell r="D311">
            <v>16172.555638799717</v>
          </cell>
          <cell r="E311">
            <v>15739.598225333586</v>
          </cell>
          <cell r="F311">
            <v>15413.770222400806</v>
          </cell>
          <cell r="G311">
            <v>15281.539424539651</v>
          </cell>
          <cell r="H311">
            <v>15127.242313469822</v>
          </cell>
          <cell r="I311">
            <v>15108.385361532342</v>
          </cell>
          <cell r="J311">
            <v>15216.805604771374</v>
          </cell>
          <cell r="K311">
            <v>15115.814336712345</v>
          </cell>
          <cell r="L311">
            <v>15061.814144802163</v>
          </cell>
          <cell r="M311">
            <v>15254.72918872974</v>
          </cell>
          <cell r="N311">
            <v>15161.298436737981</v>
          </cell>
          <cell r="O311">
            <v>15433.356691662215</v>
          </cell>
          <cell r="P311">
            <v>15152.861545564134</v>
          </cell>
          <cell r="Q311">
            <v>1050.0736777576369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</row>
        <row r="312">
          <cell r="A312">
            <v>-104225.74439828552</v>
          </cell>
          <cell r="B312">
            <v>15528.061810303752</v>
          </cell>
          <cell r="C312">
            <v>16932.536648672631</v>
          </cell>
          <cell r="D312">
            <v>16487.357745355308</v>
          </cell>
          <cell r="E312">
            <v>16126.724218438019</v>
          </cell>
          <cell r="F312">
            <v>15630.424146687765</v>
          </cell>
          <cell r="G312">
            <v>15676.100695234423</v>
          </cell>
          <cell r="H312">
            <v>15433.21675791624</v>
          </cell>
          <cell r="I312">
            <v>15517.792210094249</v>
          </cell>
          <cell r="J312">
            <v>15417.601898958703</v>
          </cell>
          <cell r="K312">
            <v>15347.465824132476</v>
          </cell>
          <cell r="L312">
            <v>15514.959761098413</v>
          </cell>
          <cell r="M312">
            <v>15385.774633319012</v>
          </cell>
          <cell r="N312">
            <v>15559.715532507242</v>
          </cell>
          <cell r="O312">
            <v>15518.464907940601</v>
          </cell>
          <cell r="P312">
            <v>15373.049486282263</v>
          </cell>
          <cell r="Q312">
            <v>1195.4275979505755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A313">
            <v>-92629.309173240006</v>
          </cell>
          <cell r="B313">
            <v>15106.515679028718</v>
          </cell>
          <cell r="C313">
            <v>16666.489603253605</v>
          </cell>
          <cell r="D313">
            <v>16300.65395406182</v>
          </cell>
          <cell r="E313">
            <v>15748.894455989577</v>
          </cell>
          <cell r="F313">
            <v>15566.70316053008</v>
          </cell>
          <cell r="G313">
            <v>15299.074884851609</v>
          </cell>
          <cell r="H313">
            <v>14980.560777368588</v>
          </cell>
          <cell r="I313">
            <v>15229.467117160744</v>
          </cell>
          <cell r="J313">
            <v>15363.285701455228</v>
          </cell>
          <cell r="K313">
            <v>15267.953980593771</v>
          </cell>
          <cell r="L313">
            <v>15145.77450331999</v>
          </cell>
          <cell r="M313">
            <v>15522.239377084343</v>
          </cell>
          <cell r="N313">
            <v>15132.708109564572</v>
          </cell>
          <cell r="O313">
            <v>15069.011674552876</v>
          </cell>
          <cell r="P313">
            <v>15300.871369102824</v>
          </cell>
          <cell r="Q313">
            <v>1062.4211244933933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A314">
            <v>-106498.92728137734</v>
          </cell>
          <cell r="B314">
            <v>15396.967299793243</v>
          </cell>
          <cell r="C314">
            <v>17006.909425962371</v>
          </cell>
          <cell r="D314">
            <v>16657.461835521935</v>
          </cell>
          <cell r="E314">
            <v>16152.570495946071</v>
          </cell>
          <cell r="F314">
            <v>15876.648743256854</v>
          </cell>
          <cell r="G314">
            <v>15610.255543809062</v>
          </cell>
          <cell r="H314">
            <v>15570.79938734554</v>
          </cell>
          <cell r="I314">
            <v>15485.453060012725</v>
          </cell>
          <cell r="J314">
            <v>15789.380220667808</v>
          </cell>
          <cell r="K314">
            <v>15521.17013846241</v>
          </cell>
          <cell r="L314">
            <v>15594.994905708789</v>
          </cell>
          <cell r="M314">
            <v>15452.598468647288</v>
          </cell>
          <cell r="N314">
            <v>15365.096535138109</v>
          </cell>
          <cell r="O314">
            <v>15670.637316161006</v>
          </cell>
          <cell r="P314">
            <v>15588.939620197569</v>
          </cell>
          <cell r="Q314">
            <v>1221.5000963464854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</row>
        <row r="315">
          <cell r="A315">
            <v>-96317.702800760831</v>
          </cell>
          <cell r="B315">
            <v>15366.742569115577</v>
          </cell>
          <cell r="C315">
            <v>16752.410066816996</v>
          </cell>
          <cell r="D315">
            <v>16202.059667652011</v>
          </cell>
          <cell r="E315">
            <v>15957.302080391</v>
          </cell>
          <cell r="F315">
            <v>15517.421459330986</v>
          </cell>
          <cell r="G315">
            <v>15175.778170291018</v>
          </cell>
          <cell r="H315">
            <v>15018.201970129623</v>
          </cell>
          <cell r="I315">
            <v>15272.652830486657</v>
          </cell>
          <cell r="J315">
            <v>15530.022449296157</v>
          </cell>
          <cell r="K315">
            <v>15750.859640806229</v>
          </cell>
          <cell r="L315">
            <v>15247.495619593803</v>
          </cell>
          <cell r="M315">
            <v>15320.758246673846</v>
          </cell>
          <cell r="N315">
            <v>15271.841735043225</v>
          </cell>
          <cell r="O315">
            <v>15383.264744717646</v>
          </cell>
          <cell r="P315">
            <v>15439.962323385836</v>
          </cell>
          <cell r="Q315">
            <v>1104.7255240436064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</row>
        <row r="316">
          <cell r="A316">
            <v>-105523.68745913899</v>
          </cell>
          <cell r="B316">
            <v>15591.131677568543</v>
          </cell>
          <cell r="C316">
            <v>17007.215735243848</v>
          </cell>
          <cell r="D316">
            <v>16581.255362904078</v>
          </cell>
          <cell r="E316">
            <v>16207.130787458296</v>
          </cell>
          <cell r="F316">
            <v>15901.834438142872</v>
          </cell>
          <cell r="G316">
            <v>15560.770131871664</v>
          </cell>
          <cell r="H316">
            <v>15387.285291845323</v>
          </cell>
          <cell r="I316">
            <v>15358.762294558579</v>
          </cell>
          <cell r="J316">
            <v>15560.87335050133</v>
          </cell>
          <cell r="K316">
            <v>15380.643184345277</v>
          </cell>
          <cell r="L316">
            <v>15478.4917095003</v>
          </cell>
          <cell r="M316">
            <v>15489.959379110933</v>
          </cell>
          <cell r="N316">
            <v>15566.327311868728</v>
          </cell>
          <cell r="O316">
            <v>15429.911796331013</v>
          </cell>
          <cell r="P316">
            <v>15677.564237845309</v>
          </cell>
          <cell r="Q316">
            <v>1210.3144856813403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</row>
        <row r="317">
          <cell r="A317">
            <v>-106291.92350254019</v>
          </cell>
          <cell r="B317">
            <v>15429.951989537683</v>
          </cell>
          <cell r="C317">
            <v>16992.871743042095</v>
          </cell>
          <cell r="D317">
            <v>16533.125554917187</v>
          </cell>
          <cell r="E317">
            <v>16370.204198309115</v>
          </cell>
          <cell r="F317">
            <v>15960.923276942682</v>
          </cell>
          <cell r="G317">
            <v>15634.105149439731</v>
          </cell>
          <cell r="H317">
            <v>15198.905902327515</v>
          </cell>
          <cell r="I317">
            <v>15383.806347787831</v>
          </cell>
          <cell r="J317">
            <v>15372.527145892178</v>
          </cell>
          <cell r="K317">
            <v>15526.398942926127</v>
          </cell>
          <cell r="L317">
            <v>15796.536386769167</v>
          </cell>
          <cell r="M317">
            <v>15626.859402176604</v>
          </cell>
          <cell r="N317">
            <v>15535.15042169347</v>
          </cell>
          <cell r="O317">
            <v>15400.692295619789</v>
          </cell>
          <cell r="P317">
            <v>15650.033239895358</v>
          </cell>
          <cell r="Q317">
            <v>1219.1258458047348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</row>
        <row r="318">
          <cell r="A318">
            <v>-90886.133450253925</v>
          </cell>
          <cell r="B318">
            <v>14902.925276152186</v>
          </cell>
          <cell r="C318">
            <v>16413.544666246278</v>
          </cell>
          <cell r="D318">
            <v>16110.470300704668</v>
          </cell>
          <cell r="E318">
            <v>15957.587854070731</v>
          </cell>
          <cell r="F318">
            <v>15607.116931463617</v>
          </cell>
          <cell r="G318">
            <v>14988.714038040494</v>
          </cell>
          <cell r="H318">
            <v>15066.246370255019</v>
          </cell>
          <cell r="I318">
            <v>15158.537285978637</v>
          </cell>
          <cell r="J318">
            <v>15148.609365814751</v>
          </cell>
          <cell r="K318">
            <v>15146.646248887007</v>
          </cell>
          <cell r="L318">
            <v>15089.381905548715</v>
          </cell>
          <cell r="M318">
            <v>15241.3754169278</v>
          </cell>
          <cell r="N318">
            <v>15140.444193888467</v>
          </cell>
          <cell r="O318">
            <v>15208.874385098963</v>
          </cell>
          <cell r="P318">
            <v>15374.938296978686</v>
          </cell>
          <cell r="Q318">
            <v>1042.4275962210324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</row>
        <row r="319">
          <cell r="A319">
            <v>-92585.045158409062</v>
          </cell>
          <cell r="B319">
            <v>15158.432394573261</v>
          </cell>
          <cell r="C319">
            <v>16627.930717353687</v>
          </cell>
          <cell r="D319">
            <v>16055.776036404852</v>
          </cell>
          <cell r="E319">
            <v>15722.461770012927</v>
          </cell>
          <cell r="F319">
            <v>15306.890878039272</v>
          </cell>
          <cell r="G319">
            <v>15293.569202767831</v>
          </cell>
          <cell r="H319">
            <v>15091.572710601999</v>
          </cell>
          <cell r="I319">
            <v>15189.483196272824</v>
          </cell>
          <cell r="J319">
            <v>14982.421938933541</v>
          </cell>
          <cell r="K319">
            <v>14972.78243275507</v>
          </cell>
          <cell r="L319">
            <v>15401.723561798863</v>
          </cell>
          <cell r="M319">
            <v>15132.129660303945</v>
          </cell>
          <cell r="N319">
            <v>15277.66236761638</v>
          </cell>
          <cell r="O319">
            <v>15234.543054905056</v>
          </cell>
          <cell r="P319">
            <v>15343.909298197632</v>
          </cell>
          <cell r="Q319">
            <v>1061.9134339488885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</row>
        <row r="320">
          <cell r="A320">
            <v>-95775.826996292832</v>
          </cell>
          <cell r="B320">
            <v>15258.952801662334</v>
          </cell>
          <cell r="C320">
            <v>16576.659753311062</v>
          </cell>
          <cell r="D320">
            <v>16041.098967621238</v>
          </cell>
          <cell r="E320">
            <v>16039.716221381204</v>
          </cell>
          <cell r="F320">
            <v>15728.384521454667</v>
          </cell>
          <cell r="G320">
            <v>15358.983418252785</v>
          </cell>
          <cell r="H320">
            <v>15318.202951966603</v>
          </cell>
          <cell r="I320">
            <v>15285.700308707648</v>
          </cell>
          <cell r="J320">
            <v>15073.951884372291</v>
          </cell>
          <cell r="K320">
            <v>15269.22408998396</v>
          </cell>
          <cell r="L320">
            <v>15294.52505253347</v>
          </cell>
          <cell r="M320">
            <v>15296.933793746764</v>
          </cell>
          <cell r="N320">
            <v>15151.463338078502</v>
          </cell>
          <cell r="O320">
            <v>15403.737471454948</v>
          </cell>
          <cell r="P320">
            <v>15359.707419159031</v>
          </cell>
          <cell r="Q320">
            <v>1098.5104253166801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</row>
        <row r="321">
          <cell r="A321">
            <v>-104903.88633097704</v>
          </cell>
          <cell r="B321">
            <v>15200.905183232131</v>
          </cell>
          <cell r="C321">
            <v>16885.97630051335</v>
          </cell>
          <cell r="D321">
            <v>16361.191814715803</v>
          </cell>
          <cell r="E321">
            <v>16271.801334683134</v>
          </cell>
          <cell r="F321">
            <v>15774.060088048838</v>
          </cell>
          <cell r="G321">
            <v>15476.576262324445</v>
          </cell>
          <cell r="H321">
            <v>15303.479847499319</v>
          </cell>
          <cell r="I321">
            <v>15490.93066790149</v>
          </cell>
          <cell r="J321">
            <v>15493.986024532558</v>
          </cell>
          <cell r="K321">
            <v>15457.792130036069</v>
          </cell>
          <cell r="L321">
            <v>15411.005347302766</v>
          </cell>
          <cell r="M321">
            <v>15451.836651127927</v>
          </cell>
          <cell r="N321">
            <v>15455.544676146339</v>
          </cell>
          <cell r="O321">
            <v>15420.788019163345</v>
          </cell>
          <cell r="P321">
            <v>15461.405398164683</v>
          </cell>
          <cell r="Q321">
            <v>1203.205614661774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</row>
        <row r="322">
          <cell r="A322">
            <v>-99993.356352650269</v>
          </cell>
          <cell r="B322">
            <v>15323.116732219121</v>
          </cell>
          <cell r="C322">
            <v>16994.863885815539</v>
          </cell>
          <cell r="D322">
            <v>16297.369577981852</v>
          </cell>
          <cell r="E322">
            <v>16001.885956212151</v>
          </cell>
          <cell r="F322">
            <v>15672.40978212015</v>
          </cell>
          <cell r="G322">
            <v>15254.002349170671</v>
          </cell>
          <cell r="H322">
            <v>15076.513193247161</v>
          </cell>
          <cell r="I322">
            <v>15325.011830365633</v>
          </cell>
          <cell r="J322">
            <v>15325.001591802775</v>
          </cell>
          <cell r="K322">
            <v>15381.650020131174</v>
          </cell>
          <cell r="L322">
            <v>15403.168064343739</v>
          </cell>
          <cell r="M322">
            <v>15278.023633155342</v>
          </cell>
          <cell r="N322">
            <v>15403.257297013368</v>
          </cell>
          <cell r="O322">
            <v>15485.836800220906</v>
          </cell>
          <cell r="P322">
            <v>15207.808347420254</v>
          </cell>
          <cell r="Q322">
            <v>1146.8838000223573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</row>
        <row r="323">
          <cell r="A323">
            <v>-101404.3141655644</v>
          </cell>
          <cell r="B323">
            <v>15310.777360127839</v>
          </cell>
          <cell r="C323">
            <v>16887.448982826165</v>
          </cell>
          <cell r="D323">
            <v>16326.073505448292</v>
          </cell>
          <cell r="E323">
            <v>16078.938685782628</v>
          </cell>
          <cell r="F323">
            <v>15744.866732411818</v>
          </cell>
          <cell r="G323">
            <v>15436.773041494931</v>
          </cell>
          <cell r="H323">
            <v>15277.915717430635</v>
          </cell>
          <cell r="I323">
            <v>15353.387521554352</v>
          </cell>
          <cell r="J323">
            <v>15558.101625748575</v>
          </cell>
          <cell r="K323">
            <v>15484.901633502222</v>
          </cell>
          <cell r="L323">
            <v>15328.855757120989</v>
          </cell>
          <cell r="M323">
            <v>15595.087927637544</v>
          </cell>
          <cell r="N323">
            <v>15522.988099447726</v>
          </cell>
          <cell r="O323">
            <v>15222.896657884441</v>
          </cell>
          <cell r="P323">
            <v>15461.874792253515</v>
          </cell>
          <cell r="Q323">
            <v>1163.0669217533573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</row>
        <row r="324">
          <cell r="A324">
            <v>-106603.5092557983</v>
          </cell>
          <cell r="B324">
            <v>15261.166160062381</v>
          </cell>
          <cell r="C324">
            <v>16786.395390634203</v>
          </cell>
          <cell r="D324">
            <v>16607.688650165866</v>
          </cell>
          <cell r="E324">
            <v>16148.969076397547</v>
          </cell>
          <cell r="F324">
            <v>15818.366326512627</v>
          </cell>
          <cell r="G324">
            <v>15508.232624901124</v>
          </cell>
          <cell r="H324">
            <v>15357.27427554821</v>
          </cell>
          <cell r="I324">
            <v>15585.773056270793</v>
          </cell>
          <cell r="J324">
            <v>15552.24992254447</v>
          </cell>
          <cell r="K324">
            <v>15863.448774168226</v>
          </cell>
          <cell r="L324">
            <v>15364.12738297927</v>
          </cell>
          <cell r="M324">
            <v>15494.275877842145</v>
          </cell>
          <cell r="N324">
            <v>15380.190446748355</v>
          </cell>
          <cell r="O324">
            <v>15349.383724449031</v>
          </cell>
          <cell r="P324">
            <v>15671.068771857244</v>
          </cell>
          <cell r="Q324">
            <v>1222.6996097603039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A325">
            <v>-92330.135608525074</v>
          </cell>
          <cell r="B325">
            <v>15107.864009065186</v>
          </cell>
          <cell r="C325">
            <v>16423.007780704858</v>
          </cell>
          <cell r="D325">
            <v>16241.304210319553</v>
          </cell>
          <cell r="E325">
            <v>15681.585679361795</v>
          </cell>
          <cell r="F325">
            <v>15632.923100444936</v>
          </cell>
          <cell r="G325">
            <v>15219.317393509024</v>
          </cell>
          <cell r="H325">
            <v>15165.689954862355</v>
          </cell>
          <cell r="I325">
            <v>15120.577944283585</v>
          </cell>
          <cell r="J325">
            <v>15182.557669779038</v>
          </cell>
          <cell r="K325">
            <v>15232.259904954633</v>
          </cell>
          <cell r="L325">
            <v>15265.83593669294</v>
          </cell>
          <cell r="M325">
            <v>15210.370643150898</v>
          </cell>
          <cell r="N325">
            <v>15042.676493239178</v>
          </cell>
          <cell r="O325">
            <v>15125.971232675765</v>
          </cell>
          <cell r="P325">
            <v>15281.117880386148</v>
          </cell>
          <cell r="Q325">
            <v>1058.9897233755391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A326">
            <v>-92250.670519718275</v>
          </cell>
          <cell r="B326">
            <v>15037.27965899284</v>
          </cell>
          <cell r="C326">
            <v>16397.044810010673</v>
          </cell>
          <cell r="D326">
            <v>16047.250482546046</v>
          </cell>
          <cell r="E326">
            <v>15802.73266352728</v>
          </cell>
          <cell r="F326">
            <v>15355.321064615124</v>
          </cell>
          <cell r="G326">
            <v>15119.529594549311</v>
          </cell>
          <cell r="H326">
            <v>15196.452768263684</v>
          </cell>
          <cell r="I326">
            <v>15317.14147877385</v>
          </cell>
          <cell r="J326">
            <v>15341.402896577991</v>
          </cell>
          <cell r="K326">
            <v>15198.798128808145</v>
          </cell>
          <cell r="L326">
            <v>15411.782151864256</v>
          </cell>
          <cell r="M326">
            <v>15150.102941109661</v>
          </cell>
          <cell r="N326">
            <v>15124.237136698195</v>
          </cell>
          <cell r="O326">
            <v>15227.231682409227</v>
          </cell>
          <cell r="P326">
            <v>15323.431931478361</v>
          </cell>
          <cell r="Q326">
            <v>1058.0782905929607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</row>
        <row r="327">
          <cell r="A327">
            <v>-96307.954884966806</v>
          </cell>
          <cell r="B327">
            <v>15313.114885302235</v>
          </cell>
          <cell r="C327">
            <v>16606.773991016704</v>
          </cell>
          <cell r="D327">
            <v>16297.345666413234</v>
          </cell>
          <cell r="E327">
            <v>16022.5081593994</v>
          </cell>
          <cell r="F327">
            <v>15670.318699134546</v>
          </cell>
          <cell r="G327">
            <v>15184.459925266052</v>
          </cell>
          <cell r="H327">
            <v>15255.398767899449</v>
          </cell>
          <cell r="I327">
            <v>15258.057772313483</v>
          </cell>
          <cell r="J327">
            <v>15487.781910313141</v>
          </cell>
          <cell r="K327">
            <v>15372.088238562304</v>
          </cell>
          <cell r="L327">
            <v>15218.461283571902</v>
          </cell>
          <cell r="M327">
            <v>15198.029100482918</v>
          </cell>
          <cell r="N327">
            <v>15302.94050189884</v>
          </cell>
          <cell r="O327">
            <v>15432.079939947922</v>
          </cell>
          <cell r="P327">
            <v>15558.443652583082</v>
          </cell>
          <cell r="Q327">
            <v>1104.6137193486152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</row>
        <row r="328">
          <cell r="A328">
            <v>-91718.015765062533</v>
          </cell>
          <cell r="B328">
            <v>15069.714286903716</v>
          </cell>
          <cell r="C328">
            <v>16448.660641974438</v>
          </cell>
          <cell r="D328">
            <v>16155.306310896432</v>
          </cell>
          <cell r="E328">
            <v>15802.007914301343</v>
          </cell>
          <cell r="F328">
            <v>15423.661470232619</v>
          </cell>
          <cell r="G328">
            <v>15158.11693436393</v>
          </cell>
          <cell r="H328">
            <v>15075.403306677847</v>
          </cell>
          <cell r="I328">
            <v>15004.524684078342</v>
          </cell>
          <cell r="J328">
            <v>15229.926486869537</v>
          </cell>
          <cell r="K328">
            <v>15283.608114650389</v>
          </cell>
          <cell r="L328">
            <v>15222.194249543321</v>
          </cell>
          <cell r="M328">
            <v>15364.991442554217</v>
          </cell>
          <cell r="N328">
            <v>15147.713667417927</v>
          </cell>
          <cell r="O328">
            <v>15258.953413907853</v>
          </cell>
          <cell r="P328">
            <v>15093.082928910466</v>
          </cell>
          <cell r="Q328">
            <v>1051.968953618961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</row>
        <row r="329">
          <cell r="A329">
            <v>-96454.109116762003</v>
          </cell>
          <cell r="B329">
            <v>15015.156379147164</v>
          </cell>
          <cell r="C329">
            <v>16636.180057343288</v>
          </cell>
          <cell r="D329">
            <v>16217.319357935941</v>
          </cell>
          <cell r="E329">
            <v>15883.161060159899</v>
          </cell>
          <cell r="F329">
            <v>15574.679648286539</v>
          </cell>
          <cell r="G329">
            <v>15145.883026963904</v>
          </cell>
          <cell r="H329">
            <v>15184.054501205861</v>
          </cell>
          <cell r="I329">
            <v>15170.66588919429</v>
          </cell>
          <cell r="J329">
            <v>15240.576932593243</v>
          </cell>
          <cell r="K329">
            <v>15317.563802110446</v>
          </cell>
          <cell r="L329">
            <v>15340.141666461321</v>
          </cell>
          <cell r="M329">
            <v>15345.029127942447</v>
          </cell>
          <cell r="N329">
            <v>15098.069161493966</v>
          </cell>
          <cell r="O329">
            <v>15516.911504741209</v>
          </cell>
          <cell r="P329">
            <v>15547.468360857618</v>
          </cell>
          <cell r="Q329">
            <v>1106.2900499256132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</row>
        <row r="330">
          <cell r="A330">
            <v>-109290.09290880062</v>
          </cell>
          <cell r="B330">
            <v>15728.330463236334</v>
          </cell>
          <cell r="C330">
            <v>17252.549534472422</v>
          </cell>
          <cell r="D330">
            <v>16553.612345346308</v>
          </cell>
          <cell r="E330">
            <v>16467.849075801667</v>
          </cell>
          <cell r="F330">
            <v>15883.344548167503</v>
          </cell>
          <cell r="G330">
            <v>15638.32861187766</v>
          </cell>
          <cell r="H330">
            <v>15413.600977548529</v>
          </cell>
          <cell r="I330">
            <v>15373.121394710373</v>
          </cell>
          <cell r="J330">
            <v>15533.480597863603</v>
          </cell>
          <cell r="K330">
            <v>15773.440950304881</v>
          </cell>
          <cell r="L330">
            <v>15491.426182212232</v>
          </cell>
          <cell r="M330">
            <v>15549.244498557153</v>
          </cell>
          <cell r="N330">
            <v>15858.580767283995</v>
          </cell>
          <cell r="O330">
            <v>15691.344678509289</v>
          </cell>
          <cell r="P330">
            <v>15530.156073567105</v>
          </cell>
          <cell r="Q330">
            <v>1253.5136496267796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</row>
        <row r="331">
          <cell r="A331">
            <v>-103641.69081021179</v>
          </cell>
          <cell r="B331">
            <v>15310.628171846587</v>
          </cell>
          <cell r="C331">
            <v>17074.473001442489</v>
          </cell>
          <cell r="D331">
            <v>16486.579582853232</v>
          </cell>
          <cell r="E331">
            <v>16080.092942351614</v>
          </cell>
          <cell r="F331">
            <v>15917.64166753286</v>
          </cell>
          <cell r="G331">
            <v>15516.826951774337</v>
          </cell>
          <cell r="H331">
            <v>15499.995324874342</v>
          </cell>
          <cell r="I331">
            <v>15598.038558811862</v>
          </cell>
          <cell r="J331">
            <v>15321.917993680519</v>
          </cell>
          <cell r="K331">
            <v>15433.312797268245</v>
          </cell>
          <cell r="L331">
            <v>15379.459836446307</v>
          </cell>
          <cell r="M331">
            <v>15556.332884161064</v>
          </cell>
          <cell r="N331">
            <v>15409.296399017381</v>
          </cell>
          <cell r="O331">
            <v>15763.306383779533</v>
          </cell>
          <cell r="P331">
            <v>15665.530554179579</v>
          </cell>
          <cell r="Q331">
            <v>1188.728736916805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</row>
        <row r="332">
          <cell r="A332">
            <v>-94922.778664605125</v>
          </cell>
          <cell r="B332">
            <v>15045.720723566161</v>
          </cell>
          <cell r="C332">
            <v>16962.025324820806</v>
          </cell>
          <cell r="D332">
            <v>16164.75539884498</v>
          </cell>
          <cell r="E332">
            <v>15777.994578910515</v>
          </cell>
          <cell r="F332">
            <v>15622.057842768327</v>
          </cell>
          <cell r="G332">
            <v>15313.04824787606</v>
          </cell>
          <cell r="H332">
            <v>15387.536328863713</v>
          </cell>
          <cell r="I332">
            <v>15073.64937055956</v>
          </cell>
          <cell r="J332">
            <v>15185.040055174592</v>
          </cell>
          <cell r="K332">
            <v>15134.283266492388</v>
          </cell>
          <cell r="L332">
            <v>15373.725105359197</v>
          </cell>
          <cell r="M332">
            <v>15217.603298204358</v>
          </cell>
          <cell r="N332">
            <v>15286.168896190713</v>
          </cell>
          <cell r="O332">
            <v>15308.725092843817</v>
          </cell>
          <cell r="P332">
            <v>15369.390733372526</v>
          </cell>
          <cell r="Q332">
            <v>1088.7263021715548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</row>
        <row r="333">
          <cell r="A333">
            <v>-98667.008509778883</v>
          </cell>
          <cell r="B333">
            <v>15233.53141648593</v>
          </cell>
          <cell r="C333">
            <v>16799.060289964487</v>
          </cell>
          <cell r="D333">
            <v>16208.576401207192</v>
          </cell>
          <cell r="E333">
            <v>15992.010503610789</v>
          </cell>
          <cell r="F333">
            <v>15531.235306921226</v>
          </cell>
          <cell r="G333">
            <v>15425.46755157824</v>
          </cell>
          <cell r="H333">
            <v>15374.82060420939</v>
          </cell>
          <cell r="I333">
            <v>15294.630235396446</v>
          </cell>
          <cell r="J333">
            <v>15185.282497013326</v>
          </cell>
          <cell r="K333">
            <v>15305.263178622612</v>
          </cell>
          <cell r="L333">
            <v>15187.523425491892</v>
          </cell>
          <cell r="M333">
            <v>15278.821264359642</v>
          </cell>
          <cell r="N333">
            <v>15425.913124228344</v>
          </cell>
          <cell r="O333">
            <v>15371.55249230337</v>
          </cell>
          <cell r="P333">
            <v>15404.034929810517</v>
          </cell>
          <cell r="Q333">
            <v>1131.6711208037598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A334">
            <v>-91657.455155298783</v>
          </cell>
          <cell r="B334">
            <v>15381.619455501144</v>
          </cell>
          <cell r="C334">
            <v>16405.351045621548</v>
          </cell>
          <cell r="D334">
            <v>16164.92327907557</v>
          </cell>
          <cell r="E334">
            <v>15626.627601904045</v>
          </cell>
          <cell r="F334">
            <v>15342.004204832179</v>
          </cell>
          <cell r="G334">
            <v>15415.909521704989</v>
          </cell>
          <cell r="H334">
            <v>15497.923017981851</v>
          </cell>
          <cell r="I334">
            <v>15306.578984984128</v>
          </cell>
          <cell r="J334">
            <v>15039.171631275709</v>
          </cell>
          <cell r="K334">
            <v>15221.368116556823</v>
          </cell>
          <cell r="L334">
            <v>15280.192012026522</v>
          </cell>
          <cell r="M334">
            <v>15182.495299830054</v>
          </cell>
          <cell r="N334">
            <v>15135.244087484996</v>
          </cell>
          <cell r="O334">
            <v>15097.408668089574</v>
          </cell>
          <cell r="P334">
            <v>15509.326817691321</v>
          </cell>
          <cell r="Q334">
            <v>1051.2743476492149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</row>
        <row r="335">
          <cell r="A335">
            <v>-100753.76360483178</v>
          </cell>
          <cell r="B335">
            <v>15240.096164092243</v>
          </cell>
          <cell r="C335">
            <v>16663.657620973077</v>
          </cell>
          <cell r="D335">
            <v>16358.89629231242</v>
          </cell>
          <cell r="E335">
            <v>16069.504356218433</v>
          </cell>
          <cell r="F335">
            <v>15684.97174880133</v>
          </cell>
          <cell r="G335">
            <v>15584.882702808263</v>
          </cell>
          <cell r="H335">
            <v>15533.644560810522</v>
          </cell>
          <cell r="I335">
            <v>15493.534515247462</v>
          </cell>
          <cell r="J335">
            <v>15300.992550246789</v>
          </cell>
          <cell r="K335">
            <v>15292.264362217722</v>
          </cell>
          <cell r="L335">
            <v>15496.747002431735</v>
          </cell>
          <cell r="M335">
            <v>15326.305912493197</v>
          </cell>
          <cell r="N335">
            <v>15542.799651767515</v>
          </cell>
          <cell r="O335">
            <v>15344.908363669761</v>
          </cell>
          <cell r="P335">
            <v>15438.227788668208</v>
          </cell>
          <cell r="Q335">
            <v>1155.6053670419785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</row>
        <row r="336">
          <cell r="A336">
            <v>-97925.274662880824</v>
          </cell>
          <cell r="B336">
            <v>15020.134853607215</v>
          </cell>
          <cell r="C336">
            <v>16668.151022356058</v>
          </cell>
          <cell r="D336">
            <v>16398.535729612609</v>
          </cell>
          <cell r="E336">
            <v>15943.317601418543</v>
          </cell>
          <cell r="F336">
            <v>15661.281756171817</v>
          </cell>
          <cell r="G336">
            <v>15405.686812326525</v>
          </cell>
          <cell r="H336">
            <v>15434.397531463383</v>
          </cell>
          <cell r="I336">
            <v>15184.785939055677</v>
          </cell>
          <cell r="J336">
            <v>15231.111833870353</v>
          </cell>
          <cell r="K336">
            <v>15395.509430023212</v>
          </cell>
          <cell r="L336">
            <v>15218.531589501426</v>
          </cell>
          <cell r="M336">
            <v>15451.66145843401</v>
          </cell>
          <cell r="N336">
            <v>15272.947635889093</v>
          </cell>
          <cell r="O336">
            <v>15414.158283586887</v>
          </cell>
          <cell r="P336">
            <v>15344.021502622574</v>
          </cell>
          <cell r="Q336">
            <v>1123.1637302733777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A337">
            <v>-101306.18179361624</v>
          </cell>
          <cell r="B337">
            <v>15306.86943799322</v>
          </cell>
          <cell r="C337">
            <v>16785.543779161646</v>
          </cell>
          <cell r="D337">
            <v>16337.830329681987</v>
          </cell>
          <cell r="E337">
            <v>16060.614261924331</v>
          </cell>
          <cell r="F337">
            <v>15775.621944638404</v>
          </cell>
          <cell r="G337">
            <v>15575.884360538563</v>
          </cell>
          <cell r="H337">
            <v>15421.804273499252</v>
          </cell>
          <cell r="I337">
            <v>15326.856733726421</v>
          </cell>
          <cell r="J337">
            <v>15347.613979904221</v>
          </cell>
          <cell r="K337">
            <v>15464.611452774598</v>
          </cell>
          <cell r="L337">
            <v>15476.179374496744</v>
          </cell>
          <cell r="M337">
            <v>15486.833612151873</v>
          </cell>
          <cell r="N337">
            <v>15383.385951594051</v>
          </cell>
          <cell r="O337">
            <v>15416.836197137491</v>
          </cell>
          <cell r="P337">
            <v>15529.890688013467</v>
          </cell>
          <cell r="Q337">
            <v>1161.9413827000606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A338">
            <v>-100553.16183345074</v>
          </cell>
          <cell r="B338">
            <v>15235.788835622494</v>
          </cell>
          <cell r="C338">
            <v>16732.821392315625</v>
          </cell>
          <cell r="D338">
            <v>16379.698086021228</v>
          </cell>
          <cell r="E338">
            <v>15976.430102362017</v>
          </cell>
          <cell r="F338">
            <v>15745.364970466742</v>
          </cell>
          <cell r="G338">
            <v>15395.666209212628</v>
          </cell>
          <cell r="H338">
            <v>15160.768549930641</v>
          </cell>
          <cell r="I338">
            <v>15282.287615076599</v>
          </cell>
          <cell r="J338">
            <v>15312.939568813616</v>
          </cell>
          <cell r="K338">
            <v>15452.487991248361</v>
          </cell>
          <cell r="L338">
            <v>15516.572209310689</v>
          </cell>
          <cell r="M338">
            <v>15367.591357025893</v>
          </cell>
          <cell r="N338">
            <v>15337.316973487295</v>
          </cell>
          <cell r="O338">
            <v>15513.498801596148</v>
          </cell>
          <cell r="P338">
            <v>15568.560663902412</v>
          </cell>
          <cell r="Q338">
            <v>1153.3045449649464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</row>
        <row r="339">
          <cell r="A339">
            <v>-92861.432639035134</v>
          </cell>
          <cell r="B339">
            <v>15151.291753448357</v>
          </cell>
          <cell r="C339">
            <v>16457.862855944542</v>
          </cell>
          <cell r="D339">
            <v>15988.114914318892</v>
          </cell>
          <cell r="E339">
            <v>15801.443773826919</v>
          </cell>
          <cell r="F339">
            <v>15452.501789617741</v>
          </cell>
          <cell r="G339">
            <v>15119.08720286487</v>
          </cell>
          <cell r="H339">
            <v>15135.026926705832</v>
          </cell>
          <cell r="I339">
            <v>15307.068976081155</v>
          </cell>
          <cell r="J339">
            <v>15140.656228400978</v>
          </cell>
          <cell r="K339">
            <v>15123.920648556115</v>
          </cell>
          <cell r="L339">
            <v>15111.877588597226</v>
          </cell>
          <cell r="M339">
            <v>15472.753440227882</v>
          </cell>
          <cell r="N339">
            <v>15286.87265324812</v>
          </cell>
          <cell r="O339">
            <v>15176.069661327618</v>
          </cell>
          <cell r="P339">
            <v>15357.608379817782</v>
          </cell>
          <cell r="Q339">
            <v>1065.0834877966774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</row>
        <row r="340">
          <cell r="A340">
            <v>-104823.26463966783</v>
          </cell>
          <cell r="B340">
            <v>15343.587186612805</v>
          </cell>
          <cell r="C340">
            <v>16977.804735678663</v>
          </cell>
          <cell r="D340">
            <v>16440.789349564355</v>
          </cell>
          <cell r="E340">
            <v>16332.883766279425</v>
          </cell>
          <cell r="F340">
            <v>16222.31738436784</v>
          </cell>
          <cell r="G340">
            <v>15734.961853648119</v>
          </cell>
          <cell r="H340">
            <v>15404.572117620675</v>
          </cell>
          <cell r="I340">
            <v>15255.93766263736</v>
          </cell>
          <cell r="J340">
            <v>15396.291320761437</v>
          </cell>
          <cell r="K340">
            <v>15420.83212739705</v>
          </cell>
          <cell r="L340">
            <v>15476.974970250052</v>
          </cell>
          <cell r="M340">
            <v>15573.897057455715</v>
          </cell>
          <cell r="N340">
            <v>15620.270933571206</v>
          </cell>
          <cell r="O340">
            <v>15500.539608196985</v>
          </cell>
          <cell r="P340">
            <v>15348.638149589424</v>
          </cell>
          <cell r="Q340">
            <v>1202.280916111134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</row>
        <row r="341">
          <cell r="A341">
            <v>-107802.29342844443</v>
          </cell>
          <cell r="B341">
            <v>15470.756910740462</v>
          </cell>
          <cell r="C341">
            <v>17002.48232679073</v>
          </cell>
          <cell r="D341">
            <v>16657.045136490109</v>
          </cell>
          <cell r="E341">
            <v>16300.849406587222</v>
          </cell>
          <cell r="F341">
            <v>15857.000145019883</v>
          </cell>
          <cell r="G341">
            <v>15652.382559913463</v>
          </cell>
          <cell r="H341">
            <v>15398.905904438992</v>
          </cell>
          <cell r="I341">
            <v>15299.512099030619</v>
          </cell>
          <cell r="J341">
            <v>15523.090776057521</v>
          </cell>
          <cell r="K341">
            <v>15520.65128013381</v>
          </cell>
          <cell r="L341">
            <v>15477.686696922341</v>
          </cell>
          <cell r="M341">
            <v>15606.089938718194</v>
          </cell>
          <cell r="N341">
            <v>15620.889203295861</v>
          </cell>
          <cell r="O341">
            <v>15794.194766038278</v>
          </cell>
          <cell r="P341">
            <v>15470.54544273268</v>
          </cell>
          <cell r="Q341">
            <v>1236.4491847068862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</row>
        <row r="342">
          <cell r="A342">
            <v>-99426.09426048868</v>
          </cell>
          <cell r="B342">
            <v>15131.656399174219</v>
          </cell>
          <cell r="C342">
            <v>16597.391254828362</v>
          </cell>
          <cell r="D342">
            <v>16362.33919468744</v>
          </cell>
          <cell r="E342">
            <v>15966.445162573098</v>
          </cell>
          <cell r="F342">
            <v>15838.374491710683</v>
          </cell>
          <cell r="G342">
            <v>15460.15020351957</v>
          </cell>
          <cell r="H342">
            <v>14997.845698493991</v>
          </cell>
          <cell r="I342">
            <v>15244.586011068728</v>
          </cell>
          <cell r="J342">
            <v>15181.752588324234</v>
          </cell>
          <cell r="K342">
            <v>15069.893021183279</v>
          </cell>
          <cell r="L342">
            <v>15401.251654678079</v>
          </cell>
          <cell r="M342">
            <v>15402.662841199921</v>
          </cell>
          <cell r="N342">
            <v>15571.315843733295</v>
          </cell>
          <cell r="O342">
            <v>15301.230078289476</v>
          </cell>
          <cell r="P342">
            <v>15473.40932390156</v>
          </cell>
          <cell r="Q342">
            <v>1140.3775307301009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</row>
        <row r="343">
          <cell r="A343">
            <v>-108280.90724650813</v>
          </cell>
          <cell r="B343">
            <v>15375.404051563459</v>
          </cell>
          <cell r="C343">
            <v>16966.412539731915</v>
          </cell>
          <cell r="D343">
            <v>16560.282234182043</v>
          </cell>
          <cell r="E343">
            <v>16204.372019643693</v>
          </cell>
          <cell r="F343">
            <v>15932.879175736816</v>
          </cell>
          <cell r="G343">
            <v>15777.071025276109</v>
          </cell>
          <cell r="H343">
            <v>15530.25255739933</v>
          </cell>
          <cell r="I343">
            <v>15500.26848174728</v>
          </cell>
          <cell r="J343">
            <v>15490.151980637485</v>
          </cell>
          <cell r="K343">
            <v>15433.88286962183</v>
          </cell>
          <cell r="L343">
            <v>15581.46676960398</v>
          </cell>
          <cell r="M343">
            <v>15543.117822020602</v>
          </cell>
          <cell r="N343">
            <v>15774.230616666273</v>
          </cell>
          <cell r="O343">
            <v>15545.18114012916</v>
          </cell>
          <cell r="P343">
            <v>15448.215440098837</v>
          </cell>
          <cell r="Q343">
            <v>1241.9386937545496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</row>
        <row r="344">
          <cell r="A344">
            <v>-100163.84193429902</v>
          </cell>
          <cell r="B344">
            <v>15195.708114068006</v>
          </cell>
          <cell r="C344">
            <v>16822.002280974375</v>
          </cell>
          <cell r="D344">
            <v>16309.170151859791</v>
          </cell>
          <cell r="E344">
            <v>16102.294556562028</v>
          </cell>
          <cell r="F344">
            <v>15650.940701782998</v>
          </cell>
          <cell r="G344">
            <v>15421.705696975761</v>
          </cell>
          <cell r="H344">
            <v>15337.8866078061</v>
          </cell>
          <cell r="I344">
            <v>15229.457671306403</v>
          </cell>
          <cell r="J344">
            <v>15324.334106256283</v>
          </cell>
          <cell r="K344">
            <v>15389.622091476207</v>
          </cell>
          <cell r="L344">
            <v>15322.535855134702</v>
          </cell>
          <cell r="M344">
            <v>15409.786363039311</v>
          </cell>
          <cell r="N344">
            <v>15465.09676282195</v>
          </cell>
          <cell r="O344">
            <v>15572.304646948218</v>
          </cell>
          <cell r="P344">
            <v>15193.160807853652</v>
          </cell>
          <cell r="Q344">
            <v>1148.839201449636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</row>
        <row r="345">
          <cell r="A345">
            <v>-108630.00688915608</v>
          </cell>
          <cell r="B345">
            <v>15281.515883679873</v>
          </cell>
          <cell r="C345">
            <v>17058.996544541107</v>
          </cell>
          <cell r="D345">
            <v>16709.465121910129</v>
          </cell>
          <cell r="E345">
            <v>16163.51015050459</v>
          </cell>
          <cell r="F345">
            <v>15819.952539043241</v>
          </cell>
          <cell r="G345">
            <v>15536.098571103874</v>
          </cell>
          <cell r="H345">
            <v>15612.80947633279</v>
          </cell>
          <cell r="I345">
            <v>15434.271686637017</v>
          </cell>
          <cell r="J345">
            <v>15483.845797168575</v>
          </cell>
          <cell r="K345">
            <v>15522.759283958498</v>
          </cell>
          <cell r="L345">
            <v>15516.163033673995</v>
          </cell>
          <cell r="M345">
            <v>15524.231089206763</v>
          </cell>
          <cell r="N345">
            <v>15632.736532431611</v>
          </cell>
          <cell r="O345">
            <v>15507.206851233903</v>
          </cell>
          <cell r="P345">
            <v>15642.761472006738</v>
          </cell>
          <cell r="Q345">
            <v>1245.9427270158644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A346">
            <v>-92491.461936892694</v>
          </cell>
          <cell r="B346">
            <v>15023.435874826289</v>
          </cell>
          <cell r="C346">
            <v>16626.805254810501</v>
          </cell>
          <cell r="D346">
            <v>16147.246390786091</v>
          </cell>
          <cell r="E346">
            <v>15911.466401099085</v>
          </cell>
          <cell r="F346">
            <v>15490.50513632504</v>
          </cell>
          <cell r="G346">
            <v>15236.364478802003</v>
          </cell>
          <cell r="H346">
            <v>15213.538153353747</v>
          </cell>
          <cell r="I346">
            <v>15117.242097929049</v>
          </cell>
          <cell r="J346">
            <v>15379.43450627767</v>
          </cell>
          <cell r="K346">
            <v>15114.059114668362</v>
          </cell>
          <cell r="L346">
            <v>15150.614228392762</v>
          </cell>
          <cell r="M346">
            <v>15333.243791837303</v>
          </cell>
          <cell r="N346">
            <v>15253.923177028802</v>
          </cell>
          <cell r="O346">
            <v>15061.764044449355</v>
          </cell>
          <cell r="P346">
            <v>15200.867742450249</v>
          </cell>
          <cell r="Q346">
            <v>1060.8400718313844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</row>
        <row r="347">
          <cell r="A347">
            <v>-109095.19822609388</v>
          </cell>
          <cell r="B347">
            <v>15517.863674113762</v>
          </cell>
          <cell r="C347">
            <v>17072.096467148313</v>
          </cell>
          <cell r="D347">
            <v>16744.248700533521</v>
          </cell>
          <cell r="E347">
            <v>16443.522601427227</v>
          </cell>
          <cell r="F347">
            <v>15949.435799452764</v>
          </cell>
          <cell r="G347">
            <v>15727.694911497847</v>
          </cell>
          <cell r="H347">
            <v>15521.324598732481</v>
          </cell>
          <cell r="I347">
            <v>15547.656575491437</v>
          </cell>
          <cell r="J347">
            <v>15535.741234571324</v>
          </cell>
          <cell r="K347">
            <v>15640.639702648745</v>
          </cell>
          <cell r="L347">
            <v>15593.879045231432</v>
          </cell>
          <cell r="M347">
            <v>15654.475710312796</v>
          </cell>
          <cell r="N347">
            <v>15626.753608447274</v>
          </cell>
          <cell r="O347">
            <v>15673.534844347785</v>
          </cell>
          <cell r="P347">
            <v>15791.172849614526</v>
          </cell>
          <cell r="Q347">
            <v>1251.2782855740063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</row>
        <row r="348">
          <cell r="A348">
            <v>-93164.820278214669</v>
          </cell>
          <cell r="B348">
            <v>15135.438401859788</v>
          </cell>
          <cell r="C348">
            <v>16457.157964290323</v>
          </cell>
          <cell r="D348">
            <v>16305.012984886605</v>
          </cell>
          <cell r="E348">
            <v>15758.240877393917</v>
          </cell>
          <cell r="F348">
            <v>15661.634540576328</v>
          </cell>
          <cell r="G348">
            <v>15284.401763219685</v>
          </cell>
          <cell r="H348">
            <v>15443.185412608689</v>
          </cell>
          <cell r="I348">
            <v>14983.660414486581</v>
          </cell>
          <cell r="J348">
            <v>15289.952795437941</v>
          </cell>
          <cell r="K348">
            <v>15197.591360168663</v>
          </cell>
          <cell r="L348">
            <v>15193.923444071734</v>
          </cell>
          <cell r="M348">
            <v>15162.524349050009</v>
          </cell>
          <cell r="N348">
            <v>15354.783783850289</v>
          </cell>
          <cell r="O348">
            <v>15449.302459930053</v>
          </cell>
          <cell r="P348">
            <v>15421.241839722748</v>
          </cell>
          <cell r="Q348">
            <v>1068.5632226630109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A349">
            <v>-105552.66180444167</v>
          </cell>
          <cell r="B349">
            <v>15357.50892393629</v>
          </cell>
          <cell r="C349">
            <v>16919.658556168928</v>
          </cell>
          <cell r="D349">
            <v>16589.439537245828</v>
          </cell>
          <cell r="E349">
            <v>16234.709598007536</v>
          </cell>
          <cell r="F349">
            <v>15910.108867057501</v>
          </cell>
          <cell r="G349">
            <v>15613.292154581519</v>
          </cell>
          <cell r="H349">
            <v>15738.878714693314</v>
          </cell>
          <cell r="I349">
            <v>15649.628181823478</v>
          </cell>
          <cell r="J349">
            <v>15394.947995130617</v>
          </cell>
          <cell r="K349">
            <v>15546.013561582931</v>
          </cell>
          <cell r="L349">
            <v>15499.990020596142</v>
          </cell>
          <cell r="M349">
            <v>15530.993559433649</v>
          </cell>
          <cell r="N349">
            <v>15236.517338605354</v>
          </cell>
          <cell r="O349">
            <v>15516.976074524981</v>
          </cell>
          <cell r="P349">
            <v>15468.004566530688</v>
          </cell>
          <cell r="Q349">
            <v>1210.6468098322241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A350">
            <v>-106510.39239309281</v>
          </cell>
          <cell r="B350">
            <v>15691.882820926821</v>
          </cell>
          <cell r="C350">
            <v>17121.946160458181</v>
          </cell>
          <cell r="D350">
            <v>16484.218235728255</v>
          </cell>
          <cell r="E350">
            <v>16102.955418525218</v>
          </cell>
          <cell r="F350">
            <v>15787.98490727615</v>
          </cell>
          <cell r="G350">
            <v>15693.730014628831</v>
          </cell>
          <cell r="H350">
            <v>15443.532920225902</v>
          </cell>
          <cell r="I350">
            <v>15594.058148726752</v>
          </cell>
          <cell r="J350">
            <v>15472.840708934946</v>
          </cell>
          <cell r="K350">
            <v>15625.216518827032</v>
          </cell>
          <cell r="L350">
            <v>15443.404628969005</v>
          </cell>
          <cell r="M350">
            <v>15464.821353074156</v>
          </cell>
          <cell r="N350">
            <v>15417.454022925585</v>
          </cell>
          <cell r="O350">
            <v>15574.648760720958</v>
          </cell>
          <cell r="P350">
            <v>15505.917502562272</v>
          </cell>
          <cell r="Q350">
            <v>1221.6315965918172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</row>
        <row r="351">
          <cell r="A351">
            <v>-107006.71294875754</v>
          </cell>
          <cell r="B351">
            <v>15377.809051926797</v>
          </cell>
          <cell r="C351">
            <v>17193.562865425814</v>
          </cell>
          <cell r="D351">
            <v>16676.204305210606</v>
          </cell>
          <cell r="E351">
            <v>16203.328050579377</v>
          </cell>
          <cell r="F351">
            <v>15810.072058455593</v>
          </cell>
          <cell r="G351">
            <v>15628.242751218162</v>
          </cell>
          <cell r="H351">
            <v>15414.097514775765</v>
          </cell>
          <cell r="I351">
            <v>15572.205651551341</v>
          </cell>
          <cell r="J351">
            <v>15593.335377684132</v>
          </cell>
          <cell r="K351">
            <v>15425.257623141579</v>
          </cell>
          <cell r="L351">
            <v>15426.460672541794</v>
          </cell>
          <cell r="M351">
            <v>15548.367266660416</v>
          </cell>
          <cell r="N351">
            <v>15463.581354876005</v>
          </cell>
          <cell r="O351">
            <v>15546.822984805416</v>
          </cell>
          <cell r="P351">
            <v>15426.172774822386</v>
          </cell>
          <cell r="Q351">
            <v>1227.3241948370694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</row>
        <row r="352">
          <cell r="A352">
            <v>-106828.22266634005</v>
          </cell>
          <cell r="B352">
            <v>15233.784746877631</v>
          </cell>
          <cell r="C352">
            <v>16985.969124768591</v>
          </cell>
          <cell r="D352">
            <v>16856.42912650108</v>
          </cell>
          <cell r="E352">
            <v>16262.799240382185</v>
          </cell>
          <cell r="F352">
            <v>15974.852248900748</v>
          </cell>
          <cell r="G352">
            <v>15692.406056314096</v>
          </cell>
          <cell r="H352">
            <v>15487.598335346567</v>
          </cell>
          <cell r="I352">
            <v>15545.693593203592</v>
          </cell>
          <cell r="J352">
            <v>15539.675724556757</v>
          </cell>
          <cell r="K352">
            <v>15591.427441804854</v>
          </cell>
          <cell r="L352">
            <v>15334.131422195638</v>
          </cell>
          <cell r="M352">
            <v>15430.995363028676</v>
          </cell>
          <cell r="N352">
            <v>15712.334531970126</v>
          </cell>
          <cell r="O352">
            <v>15848.560452737998</v>
          </cell>
          <cell r="P352">
            <v>15690.865470289231</v>
          </cell>
          <cell r="Q352">
            <v>1225.2769826938538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</row>
        <row r="353">
          <cell r="A353">
            <v>-96717.291591445581</v>
          </cell>
          <cell r="B353">
            <v>15245.025306609135</v>
          </cell>
          <cell r="C353">
            <v>16584.977398098832</v>
          </cell>
          <cell r="D353">
            <v>16136.485757209184</v>
          </cell>
          <cell r="E353">
            <v>15890.989878772516</v>
          </cell>
          <cell r="F353">
            <v>15790.405924557692</v>
          </cell>
          <cell r="G353">
            <v>15404.447519489924</v>
          </cell>
          <cell r="H353">
            <v>15135.960482516068</v>
          </cell>
          <cell r="I353">
            <v>15253.815657475876</v>
          </cell>
          <cell r="J353">
            <v>15239.442510331595</v>
          </cell>
          <cell r="K353">
            <v>15146.524310855242</v>
          </cell>
          <cell r="L353">
            <v>15305.59173205994</v>
          </cell>
          <cell r="M353">
            <v>15335.480224441955</v>
          </cell>
          <cell r="N353">
            <v>15251.696790193577</v>
          </cell>
          <cell r="O353">
            <v>15368.912071148963</v>
          </cell>
          <cell r="P353">
            <v>15387.276490620046</v>
          </cell>
          <cell r="Q353">
            <v>1109.3086476372441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</row>
        <row r="354">
          <cell r="A354">
            <v>-102053.89002562217</v>
          </cell>
          <cell r="B354">
            <v>15083.341013146506</v>
          </cell>
          <cell r="C354">
            <v>16749.925947531439</v>
          </cell>
          <cell r="D354">
            <v>16458.904113360968</v>
          </cell>
          <cell r="E354">
            <v>15948.708434194839</v>
          </cell>
          <cell r="F354">
            <v>15802.914062317999</v>
          </cell>
          <cell r="G354">
            <v>15497.264672059498</v>
          </cell>
          <cell r="H354">
            <v>15450.001103893697</v>
          </cell>
          <cell r="I354">
            <v>15335.390808841288</v>
          </cell>
          <cell r="J354">
            <v>15358.550065741169</v>
          </cell>
          <cell r="K354">
            <v>15480.663977103031</v>
          </cell>
          <cell r="L354">
            <v>15251.011081626759</v>
          </cell>
          <cell r="M354">
            <v>15574.952716590393</v>
          </cell>
          <cell r="N354">
            <v>15492.570065819562</v>
          </cell>
          <cell r="O354">
            <v>15501.904317488807</v>
          </cell>
          <cell r="P354">
            <v>15509.644229478155</v>
          </cell>
          <cell r="Q354">
            <v>1170.5172970378758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</row>
        <row r="355">
          <cell r="A355">
            <v>-106625.17616593519</v>
          </cell>
          <cell r="B355">
            <v>15106.206187460213</v>
          </cell>
          <cell r="C355">
            <v>16982.129947056514</v>
          </cell>
          <cell r="D355">
            <v>16440.260134584172</v>
          </cell>
          <cell r="E355">
            <v>16128.030266730548</v>
          </cell>
          <cell r="F355">
            <v>15960.929179532612</v>
          </cell>
          <cell r="G355">
            <v>15503.432256661865</v>
          </cell>
          <cell r="H355">
            <v>15703.982643447031</v>
          </cell>
          <cell r="I355">
            <v>15614.515395585826</v>
          </cell>
          <cell r="J355">
            <v>15470.781006022215</v>
          </cell>
          <cell r="K355">
            <v>15682.956016558677</v>
          </cell>
          <cell r="L355">
            <v>15524.068579567745</v>
          </cell>
          <cell r="M355">
            <v>15525.754151228852</v>
          </cell>
          <cell r="N355">
            <v>15534.001356105799</v>
          </cell>
          <cell r="O355">
            <v>15647.655714779929</v>
          </cell>
          <cell r="P355">
            <v>15550.696065198503</v>
          </cell>
          <cell r="Q355">
            <v>1222.9481205528102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</row>
        <row r="356">
          <cell r="A356">
            <v>-96806.461481324615</v>
          </cell>
          <cell r="B356">
            <v>15232.304335578985</v>
          </cell>
          <cell r="C356">
            <v>16595.673775358384</v>
          </cell>
          <cell r="D356">
            <v>16159.79019845818</v>
          </cell>
          <cell r="E356">
            <v>15888.760372798955</v>
          </cell>
          <cell r="F356">
            <v>15598.629793690681</v>
          </cell>
          <cell r="G356">
            <v>15474.314966306121</v>
          </cell>
          <cell r="H356">
            <v>15240.575627051643</v>
          </cell>
          <cell r="I356">
            <v>15389.76991219264</v>
          </cell>
          <cell r="J356">
            <v>15208.291663134856</v>
          </cell>
          <cell r="K356">
            <v>15245.020644577809</v>
          </cell>
          <cell r="L356">
            <v>15224.604348310517</v>
          </cell>
          <cell r="M356">
            <v>15214.818715226011</v>
          </cell>
          <cell r="N356">
            <v>15433.895601993343</v>
          </cell>
          <cell r="O356">
            <v>15219.623463549671</v>
          </cell>
          <cell r="P356">
            <v>15471.761157177119</v>
          </cell>
          <cell r="Q356">
            <v>1110.3313906062006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</row>
        <row r="357">
          <cell r="A357">
            <v>-106732.61981508351</v>
          </cell>
          <cell r="B357">
            <v>15411.012361426381</v>
          </cell>
          <cell r="C357">
            <v>16967.171040971891</v>
          </cell>
          <cell r="D357">
            <v>16621.872813558839</v>
          </cell>
          <cell r="E357">
            <v>16357.553373059731</v>
          </cell>
          <cell r="F357">
            <v>16024.556495372282</v>
          </cell>
          <cell r="G357">
            <v>15769.953387786161</v>
          </cell>
          <cell r="H357">
            <v>15472.533038789792</v>
          </cell>
          <cell r="I357">
            <v>15438.907540504855</v>
          </cell>
          <cell r="J357">
            <v>15434.044743148588</v>
          </cell>
          <cell r="K357">
            <v>15390.398272045031</v>
          </cell>
          <cell r="L357">
            <v>15554.134258833836</v>
          </cell>
          <cell r="M357">
            <v>15474.022063342483</v>
          </cell>
          <cell r="N357">
            <v>15573.067711446611</v>
          </cell>
          <cell r="O357">
            <v>15579.799297269588</v>
          </cell>
          <cell r="P357">
            <v>15582.778992231077</v>
          </cell>
          <cell r="Q357">
            <v>1224.1804562310817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</row>
        <row r="358">
          <cell r="A358">
            <v>-108811.86307890894</v>
          </cell>
          <cell r="B358">
            <v>15553.098991979812</v>
          </cell>
          <cell r="C358">
            <v>17066.496976889532</v>
          </cell>
          <cell r="D358">
            <v>16577.965849765707</v>
          </cell>
          <cell r="E358">
            <v>16382.037596567949</v>
          </cell>
          <cell r="F358">
            <v>15829.05096075156</v>
          </cell>
          <cell r="G358">
            <v>15735.735283196896</v>
          </cell>
          <cell r="H358">
            <v>15623.164867031339</v>
          </cell>
          <cell r="I358">
            <v>15429.859260601997</v>
          </cell>
          <cell r="J358">
            <v>15626.265894433051</v>
          </cell>
          <cell r="K358">
            <v>15502.691647377742</v>
          </cell>
          <cell r="L358">
            <v>15440.272013590766</v>
          </cell>
          <cell r="M358">
            <v>15449.409077856439</v>
          </cell>
          <cell r="N358">
            <v>15633.409670612291</v>
          </cell>
          <cell r="O358">
            <v>15482.024102404845</v>
          </cell>
          <cell r="P358">
            <v>15598.488445705771</v>
          </cell>
          <cell r="Q358">
            <v>1248.0285447698539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</row>
        <row r="359">
          <cell r="A359">
            <v>-109175.30131631313</v>
          </cell>
          <cell r="B359">
            <v>15499.90067029206</v>
          </cell>
          <cell r="C359">
            <v>17067.927105350955</v>
          </cell>
          <cell r="D359">
            <v>16564.260172794693</v>
          </cell>
          <cell r="E359">
            <v>16353.9374594899</v>
          </cell>
          <cell r="F359">
            <v>15979.172972200622</v>
          </cell>
          <cell r="G359">
            <v>15535.605012135087</v>
          </cell>
          <cell r="H359">
            <v>15281.354589980598</v>
          </cell>
          <cell r="I359">
            <v>15429.364743208454</v>
          </cell>
          <cell r="J359">
            <v>15599.493706681471</v>
          </cell>
          <cell r="K359">
            <v>15555.788940627228</v>
          </cell>
          <cell r="L359">
            <v>15485.441655971803</v>
          </cell>
          <cell r="M359">
            <v>15729.077121709575</v>
          </cell>
          <cell r="N359">
            <v>15767.359304681742</v>
          </cell>
          <cell r="O359">
            <v>15444.67586447286</v>
          </cell>
          <cell r="P359">
            <v>15591.147456767922</v>
          </cell>
          <cell r="Q359">
            <v>1252.1970359775848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</row>
        <row r="360">
          <cell r="A360">
            <v>-90046.56915504791</v>
          </cell>
          <cell r="B360">
            <v>15069.889155952345</v>
          </cell>
          <cell r="C360">
            <v>16314.049457457751</v>
          </cell>
          <cell r="D360">
            <v>16003.741851415492</v>
          </cell>
          <cell r="E360">
            <v>15889.365564244283</v>
          </cell>
          <cell r="F360">
            <v>15536.890427969778</v>
          </cell>
          <cell r="G360">
            <v>15305.342436557026</v>
          </cell>
          <cell r="H360">
            <v>15261.239098246029</v>
          </cell>
          <cell r="I360">
            <v>15277.040467275263</v>
          </cell>
          <cell r="J360">
            <v>15107.0599090859</v>
          </cell>
          <cell r="K360">
            <v>15195.705559776936</v>
          </cell>
          <cell r="L360">
            <v>15092.950676372484</v>
          </cell>
          <cell r="M360">
            <v>15113.616129604914</v>
          </cell>
          <cell r="N360">
            <v>15145.121456632762</v>
          </cell>
          <cell r="O360">
            <v>15178.48866978902</v>
          </cell>
          <cell r="P360">
            <v>15303.254840608695</v>
          </cell>
          <cell r="Q360">
            <v>1032.7981295807374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</row>
        <row r="361">
          <cell r="A361">
            <v>-93264.759238634608</v>
          </cell>
          <cell r="B361">
            <v>14936.598707708199</v>
          </cell>
          <cell r="C361">
            <v>16561.277714854863</v>
          </cell>
          <cell r="D361">
            <v>16043.888678270625</v>
          </cell>
          <cell r="E361">
            <v>15993.449451188975</v>
          </cell>
          <cell r="F361">
            <v>15430.023432631759</v>
          </cell>
          <cell r="G361">
            <v>15245.016747318923</v>
          </cell>
          <cell r="H361">
            <v>15056.554770999373</v>
          </cell>
          <cell r="I361">
            <v>15184.214121078532</v>
          </cell>
          <cell r="J361">
            <v>15246.715974338253</v>
          </cell>
          <cell r="K361">
            <v>15237.314992224807</v>
          </cell>
          <cell r="L361">
            <v>15141.225375581054</v>
          </cell>
          <cell r="M361">
            <v>15161.781620807869</v>
          </cell>
          <cell r="N361">
            <v>15266.755685032234</v>
          </cell>
          <cell r="O361">
            <v>15264.032641411743</v>
          </cell>
          <cell r="P361">
            <v>15283.597926897057</v>
          </cell>
          <cell r="Q361">
            <v>1069.7094825634433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A362">
            <v>-92875.957727225483</v>
          </cell>
          <cell r="B362">
            <v>15202.864377507838</v>
          </cell>
          <cell r="C362">
            <v>16596.691923741575</v>
          </cell>
          <cell r="D362">
            <v>16014.368375091621</v>
          </cell>
          <cell r="E362">
            <v>15742.979545435352</v>
          </cell>
          <cell r="F362">
            <v>15337.282824773996</v>
          </cell>
          <cell r="G362">
            <v>15152.947009167066</v>
          </cell>
          <cell r="H362">
            <v>15083.297624286368</v>
          </cell>
          <cell r="I362">
            <v>15307.617436020948</v>
          </cell>
          <cell r="J362">
            <v>15273.425888317404</v>
          </cell>
          <cell r="K362">
            <v>15367.308084156115</v>
          </cell>
          <cell r="L362">
            <v>15313.470555996464</v>
          </cell>
          <cell r="M362">
            <v>15238.875994156861</v>
          </cell>
          <cell r="N362">
            <v>15294.11388208497</v>
          </cell>
          <cell r="O362">
            <v>15293.358324331821</v>
          </cell>
          <cell r="P362">
            <v>15103.285702242702</v>
          </cell>
          <cell r="Q362">
            <v>1065.2500847481851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</row>
        <row r="363">
          <cell r="A363">
            <v>-90325.784564412097</v>
          </cell>
          <cell r="B363">
            <v>15231.385777500846</v>
          </cell>
          <cell r="C363">
            <v>16376.261409012292</v>
          </cell>
          <cell r="D363">
            <v>15902.658703427982</v>
          </cell>
          <cell r="E363">
            <v>15904.162130167415</v>
          </cell>
          <cell r="F363">
            <v>15535.344173056259</v>
          </cell>
          <cell r="G363">
            <v>15186.635889177278</v>
          </cell>
          <cell r="H363">
            <v>15204.251541485166</v>
          </cell>
          <cell r="I363">
            <v>15100.521983646593</v>
          </cell>
          <cell r="J363">
            <v>15143.713988748408</v>
          </cell>
          <cell r="K363">
            <v>15020.510214182588</v>
          </cell>
          <cell r="L363">
            <v>15055.948549594093</v>
          </cell>
          <cell r="M363">
            <v>15258.719176839466</v>
          </cell>
          <cell r="N363">
            <v>15151.093942057654</v>
          </cell>
          <cell r="O363">
            <v>15191.634572484192</v>
          </cell>
          <cell r="P363">
            <v>15174.541133945375</v>
          </cell>
          <cell r="Q363">
            <v>1036.0006186399808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A364">
            <v>-94720.13077130547</v>
          </cell>
          <cell r="B364">
            <v>15170.0009249259</v>
          </cell>
          <cell r="C364">
            <v>16694.762496526761</v>
          </cell>
          <cell r="D364">
            <v>16291.485014710026</v>
          </cell>
          <cell r="E364">
            <v>15815.00174803007</v>
          </cell>
          <cell r="F364">
            <v>15663.223109358492</v>
          </cell>
          <cell r="G364">
            <v>15289.585915993772</v>
          </cell>
          <cell r="H364">
            <v>15139.273171410245</v>
          </cell>
          <cell r="I364">
            <v>15072.700554029518</v>
          </cell>
          <cell r="J364">
            <v>15288.37802438662</v>
          </cell>
          <cell r="K364">
            <v>15157.224898013334</v>
          </cell>
          <cell r="L364">
            <v>15256.706706505463</v>
          </cell>
          <cell r="M364">
            <v>15235.612322002586</v>
          </cell>
          <cell r="N364">
            <v>15372.76054354016</v>
          </cell>
          <cell r="O364">
            <v>15324.825222903415</v>
          </cell>
          <cell r="P364">
            <v>15132.578692393452</v>
          </cell>
          <cell r="Q364">
            <v>1086.402011894565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</row>
        <row r="365">
          <cell r="A365">
            <v>-91200.164507646201</v>
          </cell>
          <cell r="B365">
            <v>15176.161973181268</v>
          </cell>
          <cell r="C365">
            <v>16369.168814270106</v>
          </cell>
          <cell r="D365">
            <v>15966.422513109552</v>
          </cell>
          <cell r="E365">
            <v>15757.850650895423</v>
          </cell>
          <cell r="F365">
            <v>15646.814179741865</v>
          </cell>
          <cell r="G365">
            <v>15313.075480869591</v>
          </cell>
          <cell r="H365">
            <v>15067.04119980118</v>
          </cell>
          <cell r="I365">
            <v>15162.668039554348</v>
          </cell>
          <cell r="J365">
            <v>15167.113833564978</v>
          </cell>
          <cell r="K365">
            <v>15240.734864357848</v>
          </cell>
          <cell r="L365">
            <v>15136.21769671225</v>
          </cell>
          <cell r="M365">
            <v>14921.522883089137</v>
          </cell>
          <cell r="N365">
            <v>15066.592989040215</v>
          </cell>
          <cell r="O365">
            <v>15192.036548503265</v>
          </cell>
          <cell r="P365">
            <v>15214.12992959192</v>
          </cell>
          <cell r="Q365">
            <v>1046.0294068368987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</row>
        <row r="366">
          <cell r="A366">
            <v>-94637.403489815726</v>
          </cell>
          <cell r="B366">
            <v>15160.447733963734</v>
          </cell>
          <cell r="C366">
            <v>16521.970340625139</v>
          </cell>
          <cell r="D366">
            <v>16018.958610932332</v>
          </cell>
          <cell r="E366">
            <v>15717.319313819447</v>
          </cell>
          <cell r="F366">
            <v>15690.333368619402</v>
          </cell>
          <cell r="G366">
            <v>15494.130111782171</v>
          </cell>
          <cell r="H366">
            <v>15193.517575701047</v>
          </cell>
          <cell r="I366">
            <v>15052.128710794354</v>
          </cell>
          <cell r="J366">
            <v>15162.861939743701</v>
          </cell>
          <cell r="K366">
            <v>15066.806651859999</v>
          </cell>
          <cell r="L366">
            <v>15238.92684146126</v>
          </cell>
          <cell r="M366">
            <v>15065.46181670111</v>
          </cell>
          <cell r="N366">
            <v>15140.873967199786</v>
          </cell>
          <cell r="O366">
            <v>15262.836344728541</v>
          </cell>
          <cell r="P366">
            <v>15183.466005057031</v>
          </cell>
          <cell r="Q366">
            <v>1085.4531630667905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</row>
        <row r="367">
          <cell r="A367">
            <v>-92075.071075686748</v>
          </cell>
          <cell r="B367">
            <v>15057.580427079982</v>
          </cell>
          <cell r="C367">
            <v>16496.904452260747</v>
          </cell>
          <cell r="D367">
            <v>16166.562880343059</v>
          </cell>
          <cell r="E367">
            <v>15878.791597159026</v>
          </cell>
          <cell r="F367">
            <v>15589.933943617812</v>
          </cell>
          <cell r="G367">
            <v>15533.479099869823</v>
          </cell>
          <cell r="H367">
            <v>15301.511856042314</v>
          </cell>
          <cell r="I367">
            <v>15068.198794513619</v>
          </cell>
          <cell r="J367">
            <v>15235.881534357151</v>
          </cell>
          <cell r="K367">
            <v>15146.118106121885</v>
          </cell>
          <cell r="L367">
            <v>15162.315663620309</v>
          </cell>
          <cell r="M367">
            <v>15120.691053643422</v>
          </cell>
          <cell r="N367">
            <v>15184.317144409006</v>
          </cell>
          <cell r="O367">
            <v>15622.016439649133</v>
          </cell>
          <cell r="P367">
            <v>15416.293634007652</v>
          </cell>
          <cell r="Q367">
            <v>1056.0642352096966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</row>
        <row r="368">
          <cell r="A368">
            <v>-104700.36903784628</v>
          </cell>
          <cell r="B368">
            <v>15383.992023234234</v>
          </cell>
          <cell r="C368">
            <v>17039.570302888686</v>
          </cell>
          <cell r="D368">
            <v>16566.912319436527</v>
          </cell>
          <cell r="E368">
            <v>16287.89474895244</v>
          </cell>
          <cell r="F368">
            <v>15944.89990488588</v>
          </cell>
          <cell r="G368">
            <v>15501.285445930193</v>
          </cell>
          <cell r="H368">
            <v>15530.289718986343</v>
          </cell>
          <cell r="I368">
            <v>15604.068292885659</v>
          </cell>
          <cell r="J368">
            <v>15478.31782359413</v>
          </cell>
          <cell r="K368">
            <v>15269.113504215704</v>
          </cell>
          <cell r="L368">
            <v>15375.297752909115</v>
          </cell>
          <cell r="M368">
            <v>15409.610972409168</v>
          </cell>
          <cell r="N368">
            <v>15658.14926667685</v>
          </cell>
          <cell r="O368">
            <v>15332.01180548597</v>
          </cell>
          <cell r="P368">
            <v>15411.553329524002</v>
          </cell>
          <cell r="Q368">
            <v>1200.8713527164816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</row>
        <row r="369">
          <cell r="A369">
            <v>-102641.17010315935</v>
          </cell>
          <cell r="B369">
            <v>15422.366743956765</v>
          </cell>
          <cell r="C369">
            <v>16896.946196726134</v>
          </cell>
          <cell r="D369">
            <v>16434.686857455246</v>
          </cell>
          <cell r="E369">
            <v>16300.807132972415</v>
          </cell>
          <cell r="F369">
            <v>16059.192507912669</v>
          </cell>
          <cell r="G369">
            <v>15475.366581922011</v>
          </cell>
          <cell r="H369">
            <v>15211.847950571711</v>
          </cell>
          <cell r="I369">
            <v>15370.807817493249</v>
          </cell>
          <cell r="J369">
            <v>15195.712471323714</v>
          </cell>
          <cell r="K369">
            <v>15434.137963045963</v>
          </cell>
          <cell r="L369">
            <v>15445.502199594735</v>
          </cell>
          <cell r="M369">
            <v>15403.788715190127</v>
          </cell>
          <cell r="N369">
            <v>15439.406294203582</v>
          </cell>
          <cell r="O369">
            <v>15547.561913097128</v>
          </cell>
          <cell r="P369">
            <v>15594.729193736632</v>
          </cell>
          <cell r="Q369">
            <v>1177.2531646151963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</row>
        <row r="370">
          <cell r="A370">
            <v>-109386.46144523587</v>
          </cell>
          <cell r="B370">
            <v>15504.081497323117</v>
          </cell>
          <cell r="C370">
            <v>17024.329859164809</v>
          </cell>
          <cell r="D370">
            <v>16555.390867626666</v>
          </cell>
          <cell r="E370">
            <v>16300.850743452796</v>
          </cell>
          <cell r="F370">
            <v>15970.098548806855</v>
          </cell>
          <cell r="G370">
            <v>15582.17899164576</v>
          </cell>
          <cell r="H370">
            <v>15481.328546878965</v>
          </cell>
          <cell r="I370">
            <v>15629.714604771209</v>
          </cell>
          <cell r="J370">
            <v>15611.128611706019</v>
          </cell>
          <cell r="K370">
            <v>15614.201603445063</v>
          </cell>
          <cell r="L370">
            <v>15572.47749736251</v>
          </cell>
          <cell r="M370">
            <v>15813.431494107481</v>
          </cell>
          <cell r="N370">
            <v>15745.886489633023</v>
          </cell>
          <cell r="O370">
            <v>15684.234598429022</v>
          </cell>
          <cell r="P370">
            <v>15679.527765114235</v>
          </cell>
          <cell r="Q370">
            <v>1254.6189581922772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</row>
        <row r="371">
          <cell r="A371">
            <v>-91482.884388828126</v>
          </cell>
          <cell r="B371">
            <v>15121.483028521638</v>
          </cell>
          <cell r="C371">
            <v>16686.149809761977</v>
          </cell>
          <cell r="D371">
            <v>16249.347992216093</v>
          </cell>
          <cell r="E371">
            <v>15683.619700404994</v>
          </cell>
          <cell r="F371">
            <v>15396.131223297145</v>
          </cell>
          <cell r="G371">
            <v>15079.634382621627</v>
          </cell>
          <cell r="H371">
            <v>15229.935745251241</v>
          </cell>
          <cell r="I371">
            <v>15222.633991556111</v>
          </cell>
          <cell r="J371">
            <v>15018.152980053434</v>
          </cell>
          <cell r="K371">
            <v>15039.056562559817</v>
          </cell>
          <cell r="L371">
            <v>15179.26603303407</v>
          </cell>
          <cell r="M371">
            <v>15370.015483053437</v>
          </cell>
          <cell r="N371">
            <v>15171.988901651077</v>
          </cell>
          <cell r="O371">
            <v>15073.931467578514</v>
          </cell>
          <cell r="P371">
            <v>15373.344320003273</v>
          </cell>
          <cell r="Q371">
            <v>1049.272090786103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</row>
        <row r="372">
          <cell r="A372">
            <v>-99653.502387522487</v>
          </cell>
          <cell r="B372">
            <v>15066.594922826407</v>
          </cell>
          <cell r="C372">
            <v>16798.090121660534</v>
          </cell>
          <cell r="D372">
            <v>16456.581285801203</v>
          </cell>
          <cell r="E372">
            <v>15961.513023258527</v>
          </cell>
          <cell r="F372">
            <v>15713.153421944464</v>
          </cell>
          <cell r="G372">
            <v>15482.035171554038</v>
          </cell>
          <cell r="H372">
            <v>15334.729051691986</v>
          </cell>
          <cell r="I372">
            <v>15281.170864365624</v>
          </cell>
          <cell r="J372">
            <v>15553.62499829011</v>
          </cell>
          <cell r="K372">
            <v>15377.250414423286</v>
          </cell>
          <cell r="L372">
            <v>15431.249606226327</v>
          </cell>
          <cell r="M372">
            <v>15395.010252058295</v>
          </cell>
          <cell r="N372">
            <v>15242.635972828255</v>
          </cell>
          <cell r="O372">
            <v>15336.268301191962</v>
          </cell>
          <cell r="P372">
            <v>15392.500903537813</v>
          </cell>
          <cell r="Q372">
            <v>1142.9858109839276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A373">
            <v>-98175.553480151822</v>
          </cell>
          <cell r="B373">
            <v>15006.097830521674</v>
          </cell>
          <cell r="C373">
            <v>16760.18648113637</v>
          </cell>
          <cell r="D373">
            <v>16437.684889869077</v>
          </cell>
          <cell r="E373">
            <v>15940.976232973813</v>
          </cell>
          <cell r="F373">
            <v>15560.452345304751</v>
          </cell>
          <cell r="G373">
            <v>15296.973372640939</v>
          </cell>
          <cell r="H373">
            <v>15347.673591070365</v>
          </cell>
          <cell r="I373">
            <v>15252.923336989064</v>
          </cell>
          <cell r="J373">
            <v>15311.822686395342</v>
          </cell>
          <cell r="K373">
            <v>15400.69239919913</v>
          </cell>
          <cell r="L373">
            <v>15193.711690661297</v>
          </cell>
          <cell r="M373">
            <v>15199.820328059235</v>
          </cell>
          <cell r="N373">
            <v>15559.508332755635</v>
          </cell>
          <cell r="O373">
            <v>15394.186098001235</v>
          </cell>
          <cell r="P373">
            <v>15371.542080414245</v>
          </cell>
          <cell r="Q373">
            <v>1126.0343281959492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A374">
            <v>-95733.801885924215</v>
          </cell>
          <cell r="B374">
            <v>15165.537754045583</v>
          </cell>
          <cell r="C374">
            <v>16456.584879032653</v>
          </cell>
          <cell r="D374">
            <v>16123.737823137075</v>
          </cell>
          <cell r="E374">
            <v>16167.250599198944</v>
          </cell>
          <cell r="F374">
            <v>15896.807331752374</v>
          </cell>
          <cell r="G374">
            <v>15403.802815239129</v>
          </cell>
          <cell r="H374">
            <v>15178.100622525702</v>
          </cell>
          <cell r="I374">
            <v>15238.196702701558</v>
          </cell>
          <cell r="J374">
            <v>15162.110230269247</v>
          </cell>
          <cell r="K374">
            <v>15195.820235581061</v>
          </cell>
          <cell r="L374">
            <v>15363.040406690789</v>
          </cell>
          <cell r="M374">
            <v>15350.801012786036</v>
          </cell>
          <cell r="N374">
            <v>15300.947444853455</v>
          </cell>
          <cell r="O374">
            <v>15479.020052824035</v>
          </cell>
          <cell r="P374">
            <v>15337.472768565091</v>
          </cell>
          <cell r="Q374">
            <v>1098.0284141107963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</row>
        <row r="375">
          <cell r="A375">
            <v>-92420.094605414241</v>
          </cell>
          <cell r="B375">
            <v>15025.50466401911</v>
          </cell>
          <cell r="C375">
            <v>16225.687196001445</v>
          </cell>
          <cell r="D375">
            <v>16033.195585636331</v>
          </cell>
          <cell r="E375">
            <v>15862.056935581206</v>
          </cell>
          <cell r="F375">
            <v>15449.73192170437</v>
          </cell>
          <cell r="G375">
            <v>15230.250094460906</v>
          </cell>
          <cell r="H375">
            <v>14982.934056577957</v>
          </cell>
          <cell r="I375">
            <v>15097.434738368462</v>
          </cell>
          <cell r="J375">
            <v>15353.934381384914</v>
          </cell>
          <cell r="K375">
            <v>15320.600886820219</v>
          </cell>
          <cell r="L375">
            <v>15264.810268548623</v>
          </cell>
          <cell r="M375">
            <v>15391.379214364459</v>
          </cell>
          <cell r="N375">
            <v>15165.220263313839</v>
          </cell>
          <cell r="O375">
            <v>15338.321940763304</v>
          </cell>
          <cell r="P375">
            <v>15201.368768723487</v>
          </cell>
          <cell r="Q375">
            <v>1060.0215170862589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A376">
            <v>-91263.159327480549</v>
          </cell>
          <cell r="B376">
            <v>15055.296219857511</v>
          </cell>
          <cell r="C376">
            <v>16572.21742750331</v>
          </cell>
          <cell r="D376">
            <v>16210.514977716928</v>
          </cell>
          <cell r="E376">
            <v>15725.149756392475</v>
          </cell>
          <cell r="F376">
            <v>15524.969592994184</v>
          </cell>
          <cell r="G376">
            <v>15174.371363567279</v>
          </cell>
          <cell r="H376">
            <v>15138.714234457078</v>
          </cell>
          <cell r="I376">
            <v>15147.639384669526</v>
          </cell>
          <cell r="J376">
            <v>15174.090125671379</v>
          </cell>
          <cell r="K376">
            <v>15179.466686562984</v>
          </cell>
          <cell r="L376">
            <v>15149.062152102142</v>
          </cell>
          <cell r="M376">
            <v>14942.786107017135</v>
          </cell>
          <cell r="N376">
            <v>15089.471198928712</v>
          </cell>
          <cell r="O376">
            <v>15258.827143122722</v>
          </cell>
          <cell r="P376">
            <v>15173.769723566429</v>
          </cell>
          <cell r="Q376">
            <v>1046.7519322224709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</row>
        <row r="377">
          <cell r="A377">
            <v>-100610.2749629739</v>
          </cell>
          <cell r="B377">
            <v>15315.811193977028</v>
          </cell>
          <cell r="C377">
            <v>16746.411319859551</v>
          </cell>
          <cell r="D377">
            <v>16297.129994789962</v>
          </cell>
          <cell r="E377">
            <v>16167.142399529548</v>
          </cell>
          <cell r="F377">
            <v>15784.696577738992</v>
          </cell>
          <cell r="G377">
            <v>15370.319602242631</v>
          </cell>
          <cell r="H377">
            <v>15284.627810894104</v>
          </cell>
          <cell r="I377">
            <v>15283.838938604775</v>
          </cell>
          <cell r="J377">
            <v>15285.599129733222</v>
          </cell>
          <cell r="K377">
            <v>15352.099561872128</v>
          </cell>
          <cell r="L377">
            <v>15429.387702343083</v>
          </cell>
          <cell r="M377">
            <v>15654.972795264141</v>
          </cell>
          <cell r="N377">
            <v>15375.733966453008</v>
          </cell>
          <cell r="O377">
            <v>15315.800576398464</v>
          </cell>
          <cell r="P377">
            <v>15423.93781910498</v>
          </cell>
          <cell r="Q377">
            <v>1153.9596097153253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</row>
        <row r="378">
          <cell r="A378">
            <v>-106615.92060950396</v>
          </cell>
          <cell r="B378">
            <v>15363.645157403862</v>
          </cell>
          <cell r="C378">
            <v>17086.770614407531</v>
          </cell>
          <cell r="D378">
            <v>16630.946380502937</v>
          </cell>
          <cell r="E378">
            <v>16260.122105466859</v>
          </cell>
          <cell r="F378">
            <v>15987.761960606069</v>
          </cell>
          <cell r="G378">
            <v>15503.397795487701</v>
          </cell>
          <cell r="H378">
            <v>15643.132243187623</v>
          </cell>
          <cell r="I378">
            <v>15416.53640011634</v>
          </cell>
          <cell r="J378">
            <v>15427.543664629191</v>
          </cell>
          <cell r="K378">
            <v>15361.11940905693</v>
          </cell>
          <cell r="L378">
            <v>15491.637849729597</v>
          </cell>
          <cell r="M378">
            <v>15456.763445070908</v>
          </cell>
          <cell r="N378">
            <v>15505.406126990129</v>
          </cell>
          <cell r="O378">
            <v>15440.750162745506</v>
          </cell>
          <cell r="P378">
            <v>15558.988814082008</v>
          </cell>
          <cell r="Q378">
            <v>1222.8419630227665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</row>
        <row r="379">
          <cell r="A379">
            <v>-90217.888257064798</v>
          </cell>
          <cell r="B379">
            <v>15029.645238296052</v>
          </cell>
          <cell r="C379">
            <v>16376.219797216381</v>
          </cell>
          <cell r="D379">
            <v>15952.052387148284</v>
          </cell>
          <cell r="E379">
            <v>15783.240666131291</v>
          </cell>
          <cell r="F379">
            <v>15324.366326235944</v>
          </cell>
          <cell r="G379">
            <v>15118.361311049863</v>
          </cell>
          <cell r="H379">
            <v>14930.211840505826</v>
          </cell>
          <cell r="I379">
            <v>15129.118384495563</v>
          </cell>
          <cell r="J379">
            <v>15127.572838024636</v>
          </cell>
          <cell r="K379">
            <v>15135.352952040901</v>
          </cell>
          <cell r="L379">
            <v>15220.374678304994</v>
          </cell>
          <cell r="M379">
            <v>15134.016406674196</v>
          </cell>
          <cell r="N379">
            <v>15267.271622277171</v>
          </cell>
          <cell r="O379">
            <v>15308.727893646661</v>
          </cell>
          <cell r="P379">
            <v>15099.835378701975</v>
          </cell>
          <cell r="Q379">
            <v>1034.7630911532303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</row>
        <row r="380">
          <cell r="A380">
            <v>-95369.132652715372</v>
          </cell>
          <cell r="B380">
            <v>15317.691313404963</v>
          </cell>
          <cell r="C380">
            <v>16596.289669185862</v>
          </cell>
          <cell r="D380">
            <v>16212.921589612257</v>
          </cell>
          <cell r="E380">
            <v>15697.052449607876</v>
          </cell>
          <cell r="F380">
            <v>15548.257038936667</v>
          </cell>
          <cell r="G380">
            <v>15207.702860150675</v>
          </cell>
          <cell r="H380">
            <v>15381.130132223174</v>
          </cell>
          <cell r="I380">
            <v>15299.101988996114</v>
          </cell>
          <cell r="J380">
            <v>15268.269253847109</v>
          </cell>
          <cell r="K380">
            <v>15144.564041660949</v>
          </cell>
          <cell r="L380">
            <v>15235.904262575037</v>
          </cell>
          <cell r="M380">
            <v>15247.293679005172</v>
          </cell>
          <cell r="N380">
            <v>15133.728731360217</v>
          </cell>
          <cell r="O380">
            <v>15389.869437528641</v>
          </cell>
          <cell r="P380">
            <v>15310.894464878947</v>
          </cell>
          <cell r="Q380">
            <v>1093.8458038735841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</row>
        <row r="381">
          <cell r="A381">
            <v>-92408.339489683669</v>
          </cell>
          <cell r="B381">
            <v>15060.424717826798</v>
          </cell>
          <cell r="C381">
            <v>16594.452633201799</v>
          </cell>
          <cell r="D381">
            <v>16138.062774004964</v>
          </cell>
          <cell r="E381">
            <v>16016.90554410758</v>
          </cell>
          <cell r="F381">
            <v>15552.241666624206</v>
          </cell>
          <cell r="G381">
            <v>15090.124149309107</v>
          </cell>
          <cell r="H381">
            <v>15009.045171798038</v>
          </cell>
          <cell r="I381">
            <v>15427.22162101826</v>
          </cell>
          <cell r="J381">
            <v>15243.743357399835</v>
          </cell>
          <cell r="K381">
            <v>15117.669410154032</v>
          </cell>
          <cell r="L381">
            <v>15243.499714053793</v>
          </cell>
          <cell r="M381">
            <v>15130.104031407647</v>
          </cell>
          <cell r="N381">
            <v>15179.622027113914</v>
          </cell>
          <cell r="O381">
            <v>15428.740541594034</v>
          </cell>
          <cell r="P381">
            <v>15323.160549789105</v>
          </cell>
          <cell r="Q381">
            <v>1059.8866906108756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A382">
            <v>-95634.744987038313</v>
          </cell>
          <cell r="B382">
            <v>15066.48913979518</v>
          </cell>
          <cell r="C382">
            <v>16578.143722919998</v>
          </cell>
          <cell r="D382">
            <v>16141.135736134518</v>
          </cell>
          <cell r="E382">
            <v>15975.768603581917</v>
          </cell>
          <cell r="F382">
            <v>15691.391475003438</v>
          </cell>
          <cell r="G382">
            <v>15496.298634294437</v>
          </cell>
          <cell r="H382">
            <v>15149.393738512415</v>
          </cell>
          <cell r="I382">
            <v>15026.057525337277</v>
          </cell>
          <cell r="J382">
            <v>15211.769966877719</v>
          </cell>
          <cell r="K382">
            <v>15105.119903918861</v>
          </cell>
          <cell r="L382">
            <v>15054.861053985085</v>
          </cell>
          <cell r="M382">
            <v>15322.502263788956</v>
          </cell>
          <cell r="N382">
            <v>15300.712311252915</v>
          </cell>
          <cell r="O382">
            <v>15211.852822900124</v>
          </cell>
          <cell r="P382">
            <v>15458.290686173865</v>
          </cell>
          <cell r="Q382">
            <v>1096.8922711033347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</row>
        <row r="383">
          <cell r="A383">
            <v>-100170.88031059637</v>
          </cell>
          <cell r="B383">
            <v>15217.070238668482</v>
          </cell>
          <cell r="C383">
            <v>16764.638938750537</v>
          </cell>
          <cell r="D383">
            <v>16286.449903080054</v>
          </cell>
          <cell r="E383">
            <v>15937.518608483253</v>
          </cell>
          <cell r="F383">
            <v>15684.222402163632</v>
          </cell>
          <cell r="G383">
            <v>15402.374181259915</v>
          </cell>
          <cell r="H383">
            <v>15272.143502708972</v>
          </cell>
          <cell r="I383">
            <v>15132.855954788238</v>
          </cell>
          <cell r="J383">
            <v>15295.666459962289</v>
          </cell>
          <cell r="K383">
            <v>15286.604327851825</v>
          </cell>
          <cell r="L383">
            <v>15350.049666362267</v>
          </cell>
          <cell r="M383">
            <v>15498.44874359047</v>
          </cell>
          <cell r="N383">
            <v>15439.093926057405</v>
          </cell>
          <cell r="O383">
            <v>15310.82500061282</v>
          </cell>
          <cell r="P383">
            <v>15530.405167035045</v>
          </cell>
          <cell r="Q383">
            <v>1148.919928810416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</row>
        <row r="384">
          <cell r="A384">
            <v>-99959.067023321564</v>
          </cell>
          <cell r="B384">
            <v>15224.208978845338</v>
          </cell>
          <cell r="C384">
            <v>16812.458263104865</v>
          </cell>
          <cell r="D384">
            <v>16642.671269441747</v>
          </cell>
          <cell r="E384">
            <v>15958.584316653962</v>
          </cell>
          <cell r="F384">
            <v>15686.15330760592</v>
          </cell>
          <cell r="G384">
            <v>15370.439500863151</v>
          </cell>
          <cell r="H384">
            <v>15285.795237941948</v>
          </cell>
          <cell r="I384">
            <v>15418.147513355398</v>
          </cell>
          <cell r="J384">
            <v>15562.893113561839</v>
          </cell>
          <cell r="K384">
            <v>15196.167256920558</v>
          </cell>
          <cell r="L384">
            <v>15276.190780298855</v>
          </cell>
          <cell r="M384">
            <v>15331.414482153195</v>
          </cell>
          <cell r="N384">
            <v>15397.968661693383</v>
          </cell>
          <cell r="O384">
            <v>15236.790779790872</v>
          </cell>
          <cell r="P384">
            <v>15315.183663699388</v>
          </cell>
          <cell r="Q384">
            <v>1146.4905151306889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A385">
            <v>-92252.105150954842</v>
          </cell>
          <cell r="B385">
            <v>14885.077848165165</v>
          </cell>
          <cell r="C385">
            <v>16391.773868062002</v>
          </cell>
          <cell r="D385">
            <v>16177.960723666936</v>
          </cell>
          <cell r="E385">
            <v>15733.102614076848</v>
          </cell>
          <cell r="F385">
            <v>15645.999590797721</v>
          </cell>
          <cell r="G385">
            <v>15355.137734036385</v>
          </cell>
          <cell r="H385">
            <v>15136.867589370697</v>
          </cell>
          <cell r="I385">
            <v>15153.583146685403</v>
          </cell>
          <cell r="J385">
            <v>15132.026647954417</v>
          </cell>
          <cell r="K385">
            <v>15313.570796382543</v>
          </cell>
          <cell r="L385">
            <v>15175.730835241968</v>
          </cell>
          <cell r="M385">
            <v>15135.001575077904</v>
          </cell>
          <cell r="N385">
            <v>15284.360951855131</v>
          </cell>
          <cell r="O385">
            <v>15501.407922611899</v>
          </cell>
          <cell r="P385">
            <v>15289.58817520423</v>
          </cell>
          <cell r="Q385">
            <v>1058.0947452393916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A386">
            <v>-97464.112548820733</v>
          </cell>
          <cell r="B386">
            <v>15185.258692988918</v>
          </cell>
          <cell r="C386">
            <v>16585.002548066845</v>
          </cell>
          <cell r="D386">
            <v>16287.692553628487</v>
          </cell>
          <cell r="E386">
            <v>15873.301449884428</v>
          </cell>
          <cell r="F386">
            <v>15492.473498243187</v>
          </cell>
          <cell r="G386">
            <v>15343.831258326099</v>
          </cell>
          <cell r="H386">
            <v>15347.967478623847</v>
          </cell>
          <cell r="I386">
            <v>15285.879704964711</v>
          </cell>
          <cell r="J386">
            <v>15272.970451370202</v>
          </cell>
          <cell r="K386">
            <v>15267.081252473406</v>
          </cell>
          <cell r="L386">
            <v>15233.744664854265</v>
          </cell>
          <cell r="M386">
            <v>15399.511905706539</v>
          </cell>
          <cell r="N386">
            <v>15414.062670963223</v>
          </cell>
          <cell r="O386">
            <v>15352.995937548352</v>
          </cell>
          <cell r="P386">
            <v>15238.121967044352</v>
          </cell>
          <cell r="Q386">
            <v>1117.8743852899543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</row>
        <row r="387">
          <cell r="A387">
            <v>-97642.670146973192</v>
          </cell>
          <cell r="B387">
            <v>15117.417144636624</v>
          </cell>
          <cell r="C387">
            <v>16647.190394296165</v>
          </cell>
          <cell r="D387">
            <v>16269.380581306503</v>
          </cell>
          <cell r="E387">
            <v>15981.271268231736</v>
          </cell>
          <cell r="F387">
            <v>15530.803174117569</v>
          </cell>
          <cell r="G387">
            <v>15139.803730609485</v>
          </cell>
          <cell r="H387">
            <v>15123.244466132937</v>
          </cell>
          <cell r="I387">
            <v>15234.674261599735</v>
          </cell>
          <cell r="J387">
            <v>15257.366377724407</v>
          </cell>
          <cell r="K387">
            <v>15249.318111958572</v>
          </cell>
          <cell r="L387">
            <v>15279.793088496972</v>
          </cell>
          <cell r="M387">
            <v>15366.038229941754</v>
          </cell>
          <cell r="N387">
            <v>15301.583238003739</v>
          </cell>
          <cell r="O387">
            <v>15221.301349582467</v>
          </cell>
          <cell r="P387">
            <v>15179.909389296452</v>
          </cell>
          <cell r="Q387">
            <v>1119.9223695177236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A388">
            <v>-103681.63941985073</v>
          </cell>
          <cell r="B388">
            <v>15109.095882640624</v>
          </cell>
          <cell r="C388">
            <v>16849.196687811367</v>
          </cell>
          <cell r="D388">
            <v>16364.161556058414</v>
          </cell>
          <cell r="E388">
            <v>16117.638947762975</v>
          </cell>
          <cell r="F388">
            <v>15670.505235029856</v>
          </cell>
          <cell r="G388">
            <v>15413.045249771949</v>
          </cell>
          <cell r="H388">
            <v>15454.135202526113</v>
          </cell>
          <cell r="I388">
            <v>15258.548799706528</v>
          </cell>
          <cell r="J388">
            <v>15319.389189466188</v>
          </cell>
          <cell r="K388">
            <v>15251.107118214131</v>
          </cell>
          <cell r="L388">
            <v>15424.733578659307</v>
          </cell>
          <cell r="M388">
            <v>15518.163421009842</v>
          </cell>
          <cell r="N388">
            <v>15534.920723810625</v>
          </cell>
          <cell r="O388">
            <v>15455.313026225473</v>
          </cell>
          <cell r="P388">
            <v>15405.397434477629</v>
          </cell>
          <cell r="Q388">
            <v>1189.1869314899197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</row>
        <row r="389">
          <cell r="A389">
            <v>-98224.049843113899</v>
          </cell>
          <cell r="B389">
            <v>15137.129485839623</v>
          </cell>
          <cell r="C389">
            <v>16754.339579224728</v>
          </cell>
          <cell r="D389">
            <v>16424.261752233771</v>
          </cell>
          <cell r="E389">
            <v>16280.444601031286</v>
          </cell>
          <cell r="F389">
            <v>15689.354838872185</v>
          </cell>
          <cell r="G389">
            <v>15394.958441104794</v>
          </cell>
          <cell r="H389">
            <v>15229.452993321509</v>
          </cell>
          <cell r="I389">
            <v>15415.945150133179</v>
          </cell>
          <cell r="J389">
            <v>15391.510679081783</v>
          </cell>
          <cell r="K389">
            <v>15488.755167128442</v>
          </cell>
          <cell r="L389">
            <v>15378.594412322265</v>
          </cell>
          <cell r="M389">
            <v>15275.140232433136</v>
          </cell>
          <cell r="N389">
            <v>15079.378747826609</v>
          </cell>
          <cell r="O389">
            <v>15478.845427033095</v>
          </cell>
          <cell r="P389">
            <v>15275.237181984354</v>
          </cell>
          <cell r="Q389">
            <v>1126.590562080579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</row>
        <row r="390">
          <cell r="A390">
            <v>-98819.004062851425</v>
          </cell>
          <cell r="B390">
            <v>15364.60411175753</v>
          </cell>
          <cell r="C390">
            <v>16693.109829144167</v>
          </cell>
          <cell r="D390">
            <v>16253.587518544591</v>
          </cell>
          <cell r="E390">
            <v>16053.686446992864</v>
          </cell>
          <cell r="F390">
            <v>15647.357277891084</v>
          </cell>
          <cell r="G390">
            <v>15337.661467414728</v>
          </cell>
          <cell r="H390">
            <v>15482.448090343036</v>
          </cell>
          <cell r="I390">
            <v>15408.418854043101</v>
          </cell>
          <cell r="J390">
            <v>15207.3516322053</v>
          </cell>
          <cell r="K390">
            <v>15313.225668091858</v>
          </cell>
          <cell r="L390">
            <v>15439.317503498445</v>
          </cell>
          <cell r="M390">
            <v>15467.151997747123</v>
          </cell>
          <cell r="N390">
            <v>15543.802491073076</v>
          </cell>
          <cell r="O390">
            <v>15434.950379602727</v>
          </cell>
          <cell r="P390">
            <v>15463.212258755113</v>
          </cell>
          <cell r="Q390">
            <v>1133.4144489992805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</row>
        <row r="391">
          <cell r="A391">
            <v>-97440.299623813626</v>
          </cell>
          <cell r="B391">
            <v>15317.675246990322</v>
          </cell>
          <cell r="C391">
            <v>16827.723844807246</v>
          </cell>
          <cell r="D391">
            <v>16245.063357612276</v>
          </cell>
          <cell r="E391">
            <v>16114.021141774389</v>
          </cell>
          <cell r="F391">
            <v>15630.187155825319</v>
          </cell>
          <cell r="G391">
            <v>15456.56819361849</v>
          </cell>
          <cell r="H391">
            <v>15380.274248924567</v>
          </cell>
          <cell r="I391">
            <v>15473.478277419188</v>
          </cell>
          <cell r="J391">
            <v>15135.150461812649</v>
          </cell>
          <cell r="K391">
            <v>15188.26407190194</v>
          </cell>
          <cell r="L391">
            <v>15189.477093066087</v>
          </cell>
          <cell r="M391">
            <v>15433.444259416678</v>
          </cell>
          <cell r="N391">
            <v>15172.770210521783</v>
          </cell>
          <cell r="O391">
            <v>15473.232301893537</v>
          </cell>
          <cell r="P391">
            <v>15395.654428127582</v>
          </cell>
          <cell r="Q391">
            <v>1117.6012605652927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</row>
        <row r="392">
          <cell r="A392">
            <v>-102823.15058167239</v>
          </cell>
          <cell r="B392">
            <v>15206.739494787163</v>
          </cell>
          <cell r="C392">
            <v>16987.782768615347</v>
          </cell>
          <cell r="D392">
            <v>16456.306369426915</v>
          </cell>
          <cell r="E392">
            <v>16035.896717349235</v>
          </cell>
          <cell r="F392">
            <v>15811.41698787202</v>
          </cell>
          <cell r="G392">
            <v>15483.687537021298</v>
          </cell>
          <cell r="H392">
            <v>15240.589528092973</v>
          </cell>
          <cell r="I392">
            <v>15260.376720355122</v>
          </cell>
          <cell r="J392">
            <v>15541.842707205258</v>
          </cell>
          <cell r="K392">
            <v>15456.118668077115</v>
          </cell>
          <cell r="L392">
            <v>15319.711336663015</v>
          </cell>
          <cell r="M392">
            <v>15309.963892211697</v>
          </cell>
          <cell r="N392">
            <v>15557.93119868121</v>
          </cell>
          <cell r="O392">
            <v>15475.541799266699</v>
          </cell>
          <cell r="P392">
            <v>15604.759138275876</v>
          </cell>
          <cell r="Q392">
            <v>1179.3404079115496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</row>
        <row r="393">
          <cell r="A393">
            <v>-105914.22561818465</v>
          </cell>
          <cell r="B393">
            <v>15287.694291559012</v>
          </cell>
          <cell r="C393">
            <v>17068.655417166181</v>
          </cell>
          <cell r="D393">
            <v>16386.003464856272</v>
          </cell>
          <cell r="E393">
            <v>16329.533452751355</v>
          </cell>
          <cell r="F393">
            <v>15914.122048713589</v>
          </cell>
          <cell r="G393">
            <v>15486.385031484075</v>
          </cell>
          <cell r="H393">
            <v>15572.940908276627</v>
          </cell>
          <cell r="I393">
            <v>15592.146694938718</v>
          </cell>
          <cell r="J393">
            <v>15484.960872226264</v>
          </cell>
          <cell r="K393">
            <v>15390.32679576286</v>
          </cell>
          <cell r="L393">
            <v>15466.230618854483</v>
          </cell>
          <cell r="M393">
            <v>15617.396207659032</v>
          </cell>
          <cell r="N393">
            <v>15588.934133451894</v>
          </cell>
          <cell r="O393">
            <v>15410.100687093378</v>
          </cell>
          <cell r="P393">
            <v>15525.049778234377</v>
          </cell>
          <cell r="Q393">
            <v>1214.7938021503305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A394">
            <v>-107301.37319612382</v>
          </cell>
          <cell r="B394">
            <v>15583.459022823396</v>
          </cell>
          <cell r="C394">
            <v>17084.671382161243</v>
          </cell>
          <cell r="D394">
            <v>16603.708510571811</v>
          </cell>
          <cell r="E394">
            <v>16277.254105240017</v>
          </cell>
          <cell r="F394">
            <v>15838.72808392295</v>
          </cell>
          <cell r="G394">
            <v>15676.278821091595</v>
          </cell>
          <cell r="H394">
            <v>15520.342003278838</v>
          </cell>
          <cell r="I394">
            <v>15223.555975564668</v>
          </cell>
          <cell r="J394">
            <v>15424.202090607394</v>
          </cell>
          <cell r="K394">
            <v>15609.022769145848</v>
          </cell>
          <cell r="L394">
            <v>15515.444316643869</v>
          </cell>
          <cell r="M394">
            <v>15411.454214405521</v>
          </cell>
          <cell r="N394">
            <v>15433.253918391463</v>
          </cell>
          <cell r="O394">
            <v>15521.70541232231</v>
          </cell>
          <cell r="P394">
            <v>15494.164314361482</v>
          </cell>
          <cell r="Q394">
            <v>1230.7038300102618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</row>
        <row r="395">
          <cell r="A395">
            <v>-94524.78741906806</v>
          </cell>
          <cell r="B395">
            <v>15205.711371819178</v>
          </cell>
          <cell r="C395">
            <v>16587.88116461386</v>
          </cell>
          <cell r="D395">
            <v>16193.706359619347</v>
          </cell>
          <cell r="E395">
            <v>15872.41438650173</v>
          </cell>
          <cell r="F395">
            <v>15617.470849783451</v>
          </cell>
          <cell r="G395">
            <v>15398.125399775796</v>
          </cell>
          <cell r="H395">
            <v>15340.869411578122</v>
          </cell>
          <cell r="I395">
            <v>15316.582835398127</v>
          </cell>
          <cell r="J395">
            <v>15129.602207890099</v>
          </cell>
          <cell r="K395">
            <v>15149.816449606551</v>
          </cell>
          <cell r="L395">
            <v>15395.714939620892</v>
          </cell>
          <cell r="M395">
            <v>15225.062130205186</v>
          </cell>
          <cell r="N395">
            <v>15178.045277097954</v>
          </cell>
          <cell r="O395">
            <v>15290.218749719654</v>
          </cell>
          <cell r="P395">
            <v>15454.516784402611</v>
          </cell>
          <cell r="Q395">
            <v>1084.1615017817428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</row>
        <row r="396">
          <cell r="A396">
            <v>-94662.23353452154</v>
          </cell>
          <cell r="B396">
            <v>15433.568445795108</v>
          </cell>
          <cell r="C396">
            <v>16583.624438319086</v>
          </cell>
          <cell r="D396">
            <v>16104.303015775198</v>
          </cell>
          <cell r="E396">
            <v>15885.486393440407</v>
          </cell>
          <cell r="F396">
            <v>15676.698411356159</v>
          </cell>
          <cell r="G396">
            <v>15355.219924058532</v>
          </cell>
          <cell r="H396">
            <v>15210.229250080276</v>
          </cell>
          <cell r="I396">
            <v>15141.75415593009</v>
          </cell>
          <cell r="J396">
            <v>15212.815404901979</v>
          </cell>
          <cell r="K396">
            <v>15143.061162615819</v>
          </cell>
          <cell r="L396">
            <v>15273.902969285498</v>
          </cell>
          <cell r="M396">
            <v>15103.500260955756</v>
          </cell>
          <cell r="N396">
            <v>15323.110755966922</v>
          </cell>
          <cell r="O396">
            <v>15319.175832265028</v>
          </cell>
          <cell r="P396">
            <v>15303.438364245756</v>
          </cell>
          <cell r="Q396">
            <v>1085.7379537475481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A397">
            <v>-100456.74742732976</v>
          </cell>
          <cell r="B397">
            <v>15223.788190154664</v>
          </cell>
          <cell r="C397">
            <v>16785.827488651128</v>
          </cell>
          <cell r="D397">
            <v>16379.943163621181</v>
          </cell>
          <cell r="E397">
            <v>16010.479740442162</v>
          </cell>
          <cell r="F397">
            <v>15630.188545367397</v>
          </cell>
          <cell r="G397">
            <v>15360.198252230173</v>
          </cell>
          <cell r="H397">
            <v>15183.316331868149</v>
          </cell>
          <cell r="I397">
            <v>15473.07374139857</v>
          </cell>
          <cell r="J397">
            <v>15230.614953610362</v>
          </cell>
          <cell r="K397">
            <v>15404.802228775799</v>
          </cell>
          <cell r="L397">
            <v>15401.537694317716</v>
          </cell>
          <cell r="M397">
            <v>15542.441814760388</v>
          </cell>
          <cell r="N397">
            <v>15505.361159665788</v>
          </cell>
          <cell r="O397">
            <v>15411.430928789992</v>
          </cell>
          <cell r="P397">
            <v>15647.258831466504</v>
          </cell>
          <cell r="Q397">
            <v>1152.1987102925011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A398">
            <v>-96802.447433938476</v>
          </cell>
          <cell r="B398">
            <v>15066.71107487872</v>
          </cell>
          <cell r="C398">
            <v>16557.097725219712</v>
          </cell>
          <cell r="D398">
            <v>16126.792184272448</v>
          </cell>
          <cell r="E398">
            <v>15762.764427731416</v>
          </cell>
          <cell r="F398">
            <v>15638.919598693336</v>
          </cell>
          <cell r="G398">
            <v>15488.775000250342</v>
          </cell>
          <cell r="H398">
            <v>15205.483991296354</v>
          </cell>
          <cell r="I398">
            <v>15393.752509619828</v>
          </cell>
          <cell r="J398">
            <v>15059.791045949485</v>
          </cell>
          <cell r="K398">
            <v>15363.368492435045</v>
          </cell>
          <cell r="L398">
            <v>15160.753553429942</v>
          </cell>
          <cell r="M398">
            <v>15392.684189725042</v>
          </cell>
          <cell r="N398">
            <v>15328.540520465229</v>
          </cell>
          <cell r="O398">
            <v>15254.46209409159</v>
          </cell>
          <cell r="P398">
            <v>15291.053613304841</v>
          </cell>
          <cell r="Q398">
            <v>1110.2853510883006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</row>
        <row r="399">
          <cell r="A399">
            <v>-99688.979597934042</v>
          </cell>
          <cell r="B399">
            <v>15319.160165678955</v>
          </cell>
          <cell r="C399">
            <v>16689.990879953319</v>
          </cell>
          <cell r="D399">
            <v>16357.966631002462</v>
          </cell>
          <cell r="E399">
            <v>15992.064428869966</v>
          </cell>
          <cell r="F399">
            <v>15770.233088080113</v>
          </cell>
          <cell r="G399">
            <v>15499.796442721068</v>
          </cell>
          <cell r="H399">
            <v>15311.657137729009</v>
          </cell>
          <cell r="I399">
            <v>15158.332338875563</v>
          </cell>
          <cell r="J399">
            <v>15281.970807068321</v>
          </cell>
          <cell r="K399">
            <v>15158.174786963256</v>
          </cell>
          <cell r="L399">
            <v>15285.435143068775</v>
          </cell>
          <cell r="M399">
            <v>15314.843863714837</v>
          </cell>
          <cell r="N399">
            <v>15365.185813824137</v>
          </cell>
          <cell r="O399">
            <v>15466.15176457296</v>
          </cell>
          <cell r="P399">
            <v>15528.578072734554</v>
          </cell>
          <cell r="Q399">
            <v>1143.392720396464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A400">
            <v>-97548.0586374868</v>
          </cell>
          <cell r="B400">
            <v>15233.842993912484</v>
          </cell>
          <cell r="C400">
            <v>16578.965826351719</v>
          </cell>
          <cell r="D400">
            <v>16423.56321980137</v>
          </cell>
          <cell r="E400">
            <v>15930.794991266586</v>
          </cell>
          <cell r="F400">
            <v>15739.102005275334</v>
          </cell>
          <cell r="G400">
            <v>15177.43809941136</v>
          </cell>
          <cell r="H400">
            <v>15103.193829172669</v>
          </cell>
          <cell r="I400">
            <v>15340.541567588123</v>
          </cell>
          <cell r="J400">
            <v>15295.62922370524</v>
          </cell>
          <cell r="K400">
            <v>15250.524284256659</v>
          </cell>
          <cell r="L400">
            <v>15242.367623098336</v>
          </cell>
          <cell r="M400">
            <v>15165.465773768527</v>
          </cell>
          <cell r="N400">
            <v>15360.836119962873</v>
          </cell>
          <cell r="O400">
            <v>15356.739954903955</v>
          </cell>
          <cell r="P400">
            <v>15478.936492547833</v>
          </cell>
          <cell r="Q400">
            <v>1118.8372133485184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</row>
        <row r="401">
          <cell r="A401">
            <v>-99352.009412176907</v>
          </cell>
          <cell r="B401">
            <v>15263.910616193667</v>
          </cell>
          <cell r="C401">
            <v>16638.168031156827</v>
          </cell>
          <cell r="D401">
            <v>16440.454073724235</v>
          </cell>
          <cell r="E401">
            <v>15982.467970285383</v>
          </cell>
          <cell r="F401">
            <v>15741.146926774298</v>
          </cell>
          <cell r="G401">
            <v>15322.051537872165</v>
          </cell>
          <cell r="H401">
            <v>15280.361708138495</v>
          </cell>
          <cell r="I401">
            <v>15383.048251481865</v>
          </cell>
          <cell r="J401">
            <v>15275.034603515429</v>
          </cell>
          <cell r="K401">
            <v>15353.875440687423</v>
          </cell>
          <cell r="L401">
            <v>15296.62853494917</v>
          </cell>
          <cell r="M401">
            <v>15471.075362719854</v>
          </cell>
          <cell r="N401">
            <v>15414.53513035654</v>
          </cell>
          <cell r="O401">
            <v>15361.137085998136</v>
          </cell>
          <cell r="P401">
            <v>15697.098841056253</v>
          </cell>
          <cell r="Q401">
            <v>1139.5278071539042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</row>
        <row r="402">
          <cell r="A402">
            <v>-94920.776585005588</v>
          </cell>
          <cell r="B402">
            <v>15198.632038079177</v>
          </cell>
          <cell r="C402">
            <v>16590.108911220086</v>
          </cell>
          <cell r="D402">
            <v>16229.834464550673</v>
          </cell>
          <cell r="E402">
            <v>15791.273116688575</v>
          </cell>
          <cell r="F402">
            <v>15598.240076897242</v>
          </cell>
          <cell r="G402">
            <v>15359.346999238465</v>
          </cell>
          <cell r="H402">
            <v>15142.540783714259</v>
          </cell>
          <cell r="I402">
            <v>15237.789248308265</v>
          </cell>
          <cell r="J402">
            <v>15190.112154736635</v>
          </cell>
          <cell r="K402">
            <v>15138.314482314465</v>
          </cell>
          <cell r="L402">
            <v>15277.25649745141</v>
          </cell>
          <cell r="M402">
            <v>15160.244433349922</v>
          </cell>
          <cell r="N402">
            <v>15210.839283829197</v>
          </cell>
          <cell r="O402">
            <v>15277.919018916655</v>
          </cell>
          <cell r="P402">
            <v>15499.398288148119</v>
          </cell>
          <cell r="Q402">
            <v>1088.70333911938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</row>
        <row r="403">
          <cell r="A403">
            <v>-94225.236934472458</v>
          </cell>
          <cell r="B403">
            <v>15170.953926872226</v>
          </cell>
          <cell r="C403">
            <v>16752.130075069461</v>
          </cell>
          <cell r="D403">
            <v>16377.013193805509</v>
          </cell>
          <cell r="E403">
            <v>15685.82601424506</v>
          </cell>
          <cell r="F403">
            <v>15531.821487202269</v>
          </cell>
          <cell r="G403">
            <v>15217.865944542504</v>
          </cell>
          <cell r="H403">
            <v>15372.769365180582</v>
          </cell>
          <cell r="I403">
            <v>15349.426503516948</v>
          </cell>
          <cell r="J403">
            <v>15075.942706204391</v>
          </cell>
          <cell r="K403">
            <v>15362.350814468435</v>
          </cell>
          <cell r="L403">
            <v>15192.839583209759</v>
          </cell>
          <cell r="M403">
            <v>15176.673282270214</v>
          </cell>
          <cell r="N403">
            <v>15192.077031224509</v>
          </cell>
          <cell r="O403">
            <v>15108.215034017972</v>
          </cell>
          <cell r="P403">
            <v>15073.492765333827</v>
          </cell>
          <cell r="Q403">
            <v>1080.7257775436251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</row>
        <row r="404">
          <cell r="A404">
            <v>-94719.153009559566</v>
          </cell>
          <cell r="B404">
            <v>15041.686858652211</v>
          </cell>
          <cell r="C404">
            <v>16467.549289576367</v>
          </cell>
          <cell r="D404">
            <v>16238.183673483425</v>
          </cell>
          <cell r="E404">
            <v>15974.758352022458</v>
          </cell>
          <cell r="F404">
            <v>15460.453167037129</v>
          </cell>
          <cell r="G404">
            <v>15311.540752923229</v>
          </cell>
          <cell r="H404">
            <v>15108.462700775361</v>
          </cell>
          <cell r="I404">
            <v>15287.147267733206</v>
          </cell>
          <cell r="J404">
            <v>15538.609111704503</v>
          </cell>
          <cell r="K404">
            <v>15381.775815367644</v>
          </cell>
          <cell r="L404">
            <v>15409.8538852202</v>
          </cell>
          <cell r="M404">
            <v>15200.719124027852</v>
          </cell>
          <cell r="N404">
            <v>15194.794180387187</v>
          </cell>
          <cell r="O404">
            <v>15302.064578549038</v>
          </cell>
          <cell r="P404">
            <v>15267.966642985062</v>
          </cell>
          <cell r="Q404">
            <v>1086.3907973584444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</row>
        <row r="405">
          <cell r="A405">
            <v>-91006.981139894109</v>
          </cell>
          <cell r="B405">
            <v>15069.646836125667</v>
          </cell>
          <cell r="C405">
            <v>16447.92645679618</v>
          </cell>
          <cell r="D405">
            <v>16006.716767792788</v>
          </cell>
          <cell r="E405">
            <v>15677.847560696411</v>
          </cell>
          <cell r="F405">
            <v>15371.121212573475</v>
          </cell>
          <cell r="G405">
            <v>15295.620056326452</v>
          </cell>
          <cell r="H405">
            <v>15244.538335375189</v>
          </cell>
          <cell r="I405">
            <v>15043.331248451002</v>
          </cell>
          <cell r="J405">
            <v>15038.664786845882</v>
          </cell>
          <cell r="K405">
            <v>15068.778562789968</v>
          </cell>
          <cell r="L405">
            <v>15236.899579587802</v>
          </cell>
          <cell r="M405">
            <v>14960.16701685925</v>
          </cell>
          <cell r="N405">
            <v>15224.865356813274</v>
          </cell>
          <cell r="O405">
            <v>15135.050656827138</v>
          </cell>
          <cell r="P405">
            <v>15272.289914960889</v>
          </cell>
          <cell r="Q405">
            <v>1043.8136708821294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</row>
        <row r="406">
          <cell r="A406">
            <v>-106284.69632309148</v>
          </cell>
          <cell r="B406">
            <v>15405.270677718941</v>
          </cell>
          <cell r="C406">
            <v>16968.56838456227</v>
          </cell>
          <cell r="D406">
            <v>16778.807658112761</v>
          </cell>
          <cell r="E406">
            <v>16227.816938791257</v>
          </cell>
          <cell r="F406">
            <v>15806.409230200479</v>
          </cell>
          <cell r="G406">
            <v>15720.430652402378</v>
          </cell>
          <cell r="H406">
            <v>15567.353604131637</v>
          </cell>
          <cell r="I406">
            <v>15425.998591000003</v>
          </cell>
          <cell r="J406">
            <v>15407.746151311658</v>
          </cell>
          <cell r="K406">
            <v>15460.809160303117</v>
          </cell>
          <cell r="L406">
            <v>15389.888309977829</v>
          </cell>
          <cell r="M406">
            <v>15332.159462807802</v>
          </cell>
          <cell r="N406">
            <v>15537.559583377199</v>
          </cell>
          <cell r="O406">
            <v>15802.788865273866</v>
          </cell>
          <cell r="P406">
            <v>15621.87859229957</v>
          </cell>
          <cell r="Q406">
            <v>1219.0429529473299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A407">
            <v>-100097.12498194404</v>
          </cell>
          <cell r="B407">
            <v>15549.079141175847</v>
          </cell>
          <cell r="C407">
            <v>17019.084790589881</v>
          </cell>
          <cell r="D407">
            <v>16391.263242593188</v>
          </cell>
          <cell r="E407">
            <v>16038.677616189998</v>
          </cell>
          <cell r="F407">
            <v>15627.106981182804</v>
          </cell>
          <cell r="G407">
            <v>15480.484729970973</v>
          </cell>
          <cell r="H407">
            <v>15321.036403656566</v>
          </cell>
          <cell r="I407">
            <v>15270.06177088352</v>
          </cell>
          <cell r="J407">
            <v>15322.06289263697</v>
          </cell>
          <cell r="K407">
            <v>15548.469207852488</v>
          </cell>
          <cell r="L407">
            <v>15393.604587450049</v>
          </cell>
          <cell r="M407">
            <v>15788.567790225912</v>
          </cell>
          <cell r="N407">
            <v>15335.08162196987</v>
          </cell>
          <cell r="O407">
            <v>15344.406345812507</v>
          </cell>
          <cell r="P407">
            <v>15486.684742720896</v>
          </cell>
          <cell r="Q407">
            <v>1148.0739846929052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</row>
        <row r="408">
          <cell r="A408">
            <v>-101151.17077946251</v>
          </cell>
          <cell r="B408">
            <v>15300.671677028664</v>
          </cell>
          <cell r="C408">
            <v>16907.882872008435</v>
          </cell>
          <cell r="D408">
            <v>16528.729841836321</v>
          </cell>
          <cell r="E408">
            <v>16074.603418323417</v>
          </cell>
          <cell r="F408">
            <v>15669.60411551025</v>
          </cell>
          <cell r="G408">
            <v>15767.247995367552</v>
          </cell>
          <cell r="H408">
            <v>15433.15330957898</v>
          </cell>
          <cell r="I408">
            <v>15234.920582106792</v>
          </cell>
          <cell r="J408">
            <v>15353.016790495309</v>
          </cell>
          <cell r="K408">
            <v>15087.625939642683</v>
          </cell>
          <cell r="L408">
            <v>15317.444889054281</v>
          </cell>
          <cell r="M408">
            <v>15466.807029983793</v>
          </cell>
          <cell r="N408">
            <v>15206.446380246205</v>
          </cell>
          <cell r="O408">
            <v>15373.791184504364</v>
          </cell>
          <cell r="P408">
            <v>15430.6636605938</v>
          </cell>
          <cell r="Q408">
            <v>1160.1634683721231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</row>
        <row r="409">
          <cell r="A409">
            <v>-104357.13699530676</v>
          </cell>
          <cell r="B409">
            <v>15277.808498367483</v>
          </cell>
          <cell r="C409">
            <v>16934.195968863172</v>
          </cell>
          <cell r="D409">
            <v>16542.961339852183</v>
          </cell>
          <cell r="E409">
            <v>16364.542504053365</v>
          </cell>
          <cell r="F409">
            <v>15809.664797816466</v>
          </cell>
          <cell r="G409">
            <v>15486.945893533533</v>
          </cell>
          <cell r="H409">
            <v>15479.052318772778</v>
          </cell>
          <cell r="I409">
            <v>15607.28381794483</v>
          </cell>
          <cell r="J409">
            <v>15411.141247611888</v>
          </cell>
          <cell r="K409">
            <v>15380.085542108282</v>
          </cell>
          <cell r="L409">
            <v>15374.023534170361</v>
          </cell>
          <cell r="M409">
            <v>15464.965145914966</v>
          </cell>
          <cell r="N409">
            <v>15482.624957971249</v>
          </cell>
          <cell r="O409">
            <v>15687.94415806335</v>
          </cell>
          <cell r="P409">
            <v>15497.508320098521</v>
          </cell>
          <cell r="Q409">
            <v>1196.9346184813703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A410">
            <v>-104445.2483575443</v>
          </cell>
          <cell r="B410">
            <v>15195.026886035219</v>
          </cell>
          <cell r="C410">
            <v>16959.944348716315</v>
          </cell>
          <cell r="D410">
            <v>16467.039176193673</v>
          </cell>
          <cell r="E410">
            <v>16183.624011613441</v>
          </cell>
          <cell r="F410">
            <v>15920.17272736787</v>
          </cell>
          <cell r="G410">
            <v>15437.027905826253</v>
          </cell>
          <cell r="H410">
            <v>15357.467396698459</v>
          </cell>
          <cell r="I410">
            <v>15431.416915506998</v>
          </cell>
          <cell r="J410">
            <v>15658.41424552233</v>
          </cell>
          <cell r="K410">
            <v>15735.202523456403</v>
          </cell>
          <cell r="L410">
            <v>15575.853843366982</v>
          </cell>
          <cell r="M410">
            <v>15577.436444111863</v>
          </cell>
          <cell r="N410">
            <v>15502.082198262831</v>
          </cell>
          <cell r="O410">
            <v>15681.399119126436</v>
          </cell>
          <cell r="P410">
            <v>15553.651909069489</v>
          </cell>
          <cell r="Q410">
            <v>1197.9452205616899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</row>
        <row r="411">
          <cell r="A411">
            <v>-96720.208003688706</v>
          </cell>
          <cell r="B411">
            <v>15173.632293902976</v>
          </cell>
          <cell r="C411">
            <v>16653.389755392574</v>
          </cell>
          <cell r="D411">
            <v>16353.727001736675</v>
          </cell>
          <cell r="E411">
            <v>16025.44618250794</v>
          </cell>
          <cell r="F411">
            <v>15578.694842892684</v>
          </cell>
          <cell r="G411">
            <v>15459.040537706767</v>
          </cell>
          <cell r="H411">
            <v>15125.720380640301</v>
          </cell>
          <cell r="I411">
            <v>15272.855585814043</v>
          </cell>
          <cell r="J411">
            <v>15326.632845555294</v>
          </cell>
          <cell r="K411">
            <v>15266.711148295428</v>
          </cell>
          <cell r="L411">
            <v>15415.215390058791</v>
          </cell>
          <cell r="M411">
            <v>15227.654024755027</v>
          </cell>
          <cell r="N411">
            <v>15087.495925199823</v>
          </cell>
          <cell r="O411">
            <v>15336.923166158947</v>
          </cell>
          <cell r="P411">
            <v>15557.686009662042</v>
          </cell>
          <cell r="Q411">
            <v>1109.3420977191079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A412">
            <v>-103578.74745347479</v>
          </cell>
          <cell r="B412">
            <v>15417.914009637421</v>
          </cell>
          <cell r="C412">
            <v>16938.362962783001</v>
          </cell>
          <cell r="D412">
            <v>16781.175780007576</v>
          </cell>
          <cell r="E412">
            <v>16230.588255911865</v>
          </cell>
          <cell r="F412">
            <v>15897.862742667789</v>
          </cell>
          <cell r="G412">
            <v>15707.385348829064</v>
          </cell>
          <cell r="H412">
            <v>15391.804286852304</v>
          </cell>
          <cell r="I412">
            <v>15439.993788311898</v>
          </cell>
          <cell r="J412">
            <v>15494.217828573834</v>
          </cell>
          <cell r="K412">
            <v>15465.324523764764</v>
          </cell>
          <cell r="L412">
            <v>15475.974243472545</v>
          </cell>
          <cell r="M412">
            <v>15531.060482217214</v>
          </cell>
          <cell r="N412">
            <v>15557.963179373106</v>
          </cell>
          <cell r="O412">
            <v>15359.742155717751</v>
          </cell>
          <cell r="P412">
            <v>15460.758244769204</v>
          </cell>
          <cell r="Q412">
            <v>1188.0068017923743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</row>
        <row r="413">
          <cell r="A413">
            <v>-105284.76142155228</v>
          </cell>
          <cell r="B413">
            <v>15315.259474049664</v>
          </cell>
          <cell r="C413">
            <v>17010.609577777053</v>
          </cell>
          <cell r="D413">
            <v>16464.889147113561</v>
          </cell>
          <cell r="E413">
            <v>16338.273433958202</v>
          </cell>
          <cell r="F413">
            <v>15823.340557519914</v>
          </cell>
          <cell r="G413">
            <v>15747.681916052252</v>
          </cell>
          <cell r="H413">
            <v>15538.336001705313</v>
          </cell>
          <cell r="I413">
            <v>15419.232950054029</v>
          </cell>
          <cell r="J413">
            <v>15489.138122462249</v>
          </cell>
          <cell r="K413">
            <v>15386.232088248335</v>
          </cell>
          <cell r="L413">
            <v>15564.414589670128</v>
          </cell>
          <cell r="M413">
            <v>15583.278964411096</v>
          </cell>
          <cell r="N413">
            <v>15567.224835380415</v>
          </cell>
          <cell r="O413">
            <v>15511.747645474974</v>
          </cell>
          <cell r="P413">
            <v>15291.856654736377</v>
          </cell>
          <cell r="Q413">
            <v>1207.5740996006359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</row>
        <row r="414">
          <cell r="A414">
            <v>-93102.444184321183</v>
          </cell>
          <cell r="B414">
            <v>15025.541205309764</v>
          </cell>
          <cell r="C414">
            <v>16625.978627379271</v>
          </cell>
          <cell r="D414">
            <v>16417.751906174846</v>
          </cell>
          <cell r="E414">
            <v>16015.54409746511</v>
          </cell>
          <cell r="F414">
            <v>15691.080191645355</v>
          </cell>
          <cell r="G414">
            <v>15200.167968838265</v>
          </cell>
          <cell r="H414">
            <v>15202.084953388652</v>
          </cell>
          <cell r="I414">
            <v>15329.512545442238</v>
          </cell>
          <cell r="J414">
            <v>15334.022670346654</v>
          </cell>
          <cell r="K414">
            <v>15065.167875062387</v>
          </cell>
          <cell r="L414">
            <v>15194.110668679365</v>
          </cell>
          <cell r="M414">
            <v>15288.759950242722</v>
          </cell>
          <cell r="N414">
            <v>15246.19045282558</v>
          </cell>
          <cell r="O414">
            <v>15351.672406345111</v>
          </cell>
          <cell r="P414">
            <v>15172.040649478509</v>
          </cell>
          <cell r="Q414">
            <v>1067.8477938164901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</row>
        <row r="415">
          <cell r="A415">
            <v>-93207.615053154354</v>
          </cell>
          <cell r="B415">
            <v>15107.841314041958</v>
          </cell>
          <cell r="C415">
            <v>16556.510799691659</v>
          </cell>
          <cell r="D415">
            <v>16235.419305262687</v>
          </cell>
          <cell r="E415">
            <v>15840.114208774374</v>
          </cell>
          <cell r="F415">
            <v>15484.957683197546</v>
          </cell>
          <cell r="G415">
            <v>15369.265675582825</v>
          </cell>
          <cell r="H415">
            <v>15186.697341292038</v>
          </cell>
          <cell r="I415">
            <v>15117.453519282086</v>
          </cell>
          <cell r="J415">
            <v>15115.730711935073</v>
          </cell>
          <cell r="K415">
            <v>15194.998853283192</v>
          </cell>
          <cell r="L415">
            <v>15037.341124488325</v>
          </cell>
          <cell r="M415">
            <v>15491.115820497431</v>
          </cell>
          <cell r="N415">
            <v>15347.861646895446</v>
          </cell>
          <cell r="O415">
            <v>15124.750484811964</v>
          </cell>
          <cell r="P415">
            <v>15344.123410879045</v>
          </cell>
          <cell r="Q415">
            <v>1069.0540616136591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</row>
        <row r="416">
          <cell r="A416">
            <v>-100051.11520119528</v>
          </cell>
          <cell r="B416">
            <v>15106.278460517991</v>
          </cell>
          <cell r="C416">
            <v>16730.161584147998</v>
          </cell>
          <cell r="D416">
            <v>16555.906651847472</v>
          </cell>
          <cell r="E416">
            <v>15831.219634957255</v>
          </cell>
          <cell r="F416">
            <v>15790.416897040104</v>
          </cell>
          <cell r="G416">
            <v>15324.223767519936</v>
          </cell>
          <cell r="H416">
            <v>15273.116651471753</v>
          </cell>
          <cell r="I416">
            <v>15289.699830717938</v>
          </cell>
          <cell r="J416">
            <v>15330.486858178034</v>
          </cell>
          <cell r="K416">
            <v>15221.923881458682</v>
          </cell>
          <cell r="L416">
            <v>15394.362723367696</v>
          </cell>
          <cell r="M416">
            <v>15355.081151539494</v>
          </cell>
          <cell r="N416">
            <v>15300.499391572863</v>
          </cell>
          <cell r="O416">
            <v>15469.63052274795</v>
          </cell>
          <cell r="P416">
            <v>15456.833765606971</v>
          </cell>
          <cell r="Q416">
            <v>1147.5462709116293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</row>
        <row r="417">
          <cell r="A417">
            <v>-98018.820520778565</v>
          </cell>
          <cell r="B417">
            <v>15015.245776714204</v>
          </cell>
          <cell r="C417">
            <v>16521.310238939252</v>
          </cell>
          <cell r="D417">
            <v>16092.401656640408</v>
          </cell>
          <cell r="E417">
            <v>15997.584621077149</v>
          </cell>
          <cell r="F417">
            <v>15560.94169912197</v>
          </cell>
          <cell r="G417">
            <v>15373.875583222445</v>
          </cell>
          <cell r="H417">
            <v>15345.975740677033</v>
          </cell>
          <cell r="I417">
            <v>15423.276334779202</v>
          </cell>
          <cell r="J417">
            <v>15513.795394306493</v>
          </cell>
          <cell r="K417">
            <v>15196.248266477975</v>
          </cell>
          <cell r="L417">
            <v>15266.52785697437</v>
          </cell>
          <cell r="M417">
            <v>15297.970511363364</v>
          </cell>
          <cell r="N417">
            <v>15466.542192744135</v>
          </cell>
          <cell r="O417">
            <v>15236.535316643098</v>
          </cell>
          <cell r="P417">
            <v>15317.251952916555</v>
          </cell>
          <cell r="Q417">
            <v>1124.2366638451217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</row>
        <row r="418">
          <cell r="A418">
            <v>-95620.231456710142</v>
          </cell>
          <cell r="B418">
            <v>15081.636602376464</v>
          </cell>
          <cell r="C418">
            <v>16529.9863161338</v>
          </cell>
          <cell r="D418">
            <v>16342.268287948349</v>
          </cell>
          <cell r="E418">
            <v>15756.971576599793</v>
          </cell>
          <cell r="F418">
            <v>15435.256018914992</v>
          </cell>
          <cell r="G418">
            <v>15309.96110823769</v>
          </cell>
          <cell r="H418">
            <v>15038.066208048842</v>
          </cell>
          <cell r="I418">
            <v>15145.602052325416</v>
          </cell>
          <cell r="J418">
            <v>15352.432605741822</v>
          </cell>
          <cell r="K418">
            <v>15289.45403922625</v>
          </cell>
          <cell r="L418">
            <v>15405.760054968776</v>
          </cell>
          <cell r="M418">
            <v>15331.899408461995</v>
          </cell>
          <cell r="N418">
            <v>15284.082922770353</v>
          </cell>
          <cell r="O418">
            <v>15248.130224761549</v>
          </cell>
          <cell r="P418">
            <v>15332.509122851316</v>
          </cell>
          <cell r="Q418">
            <v>1096.7258067158825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A419">
            <v>-94959.299162234776</v>
          </cell>
          <cell r="B419">
            <v>15161.769182898795</v>
          </cell>
          <cell r="C419">
            <v>16777.406416684425</v>
          </cell>
          <cell r="D419">
            <v>16217.225854722501</v>
          </cell>
          <cell r="E419">
            <v>15849.615424162945</v>
          </cell>
          <cell r="F419">
            <v>15482.744717408579</v>
          </cell>
          <cell r="G419">
            <v>15472.726324739142</v>
          </cell>
          <cell r="H419">
            <v>15209.856223122344</v>
          </cell>
          <cell r="I419">
            <v>15166.748991508772</v>
          </cell>
          <cell r="J419">
            <v>15143.120922076721</v>
          </cell>
          <cell r="K419">
            <v>15119.94794906586</v>
          </cell>
          <cell r="L419">
            <v>15255.009793057819</v>
          </cell>
          <cell r="M419">
            <v>15523.744678246658</v>
          </cell>
          <cell r="N419">
            <v>15212.197826102209</v>
          </cell>
          <cell r="O419">
            <v>15244.160634199918</v>
          </cell>
          <cell r="P419">
            <v>15257.484765970243</v>
          </cell>
          <cell r="Q419">
            <v>1089.1451776711679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</row>
        <row r="420">
          <cell r="A420">
            <v>-90124.116761127545</v>
          </cell>
          <cell r="B420">
            <v>15059.2551877062</v>
          </cell>
          <cell r="C420">
            <v>16393.532705801117</v>
          </cell>
          <cell r="D420">
            <v>15988.683333813013</v>
          </cell>
          <cell r="E420">
            <v>15739.633244050054</v>
          </cell>
          <cell r="F420">
            <v>15516.394783009904</v>
          </cell>
          <cell r="G420">
            <v>15148.327800283749</v>
          </cell>
          <cell r="H420">
            <v>15070.08481080081</v>
          </cell>
          <cell r="I420">
            <v>15036.777670368767</v>
          </cell>
          <cell r="J420">
            <v>15117.732348049838</v>
          </cell>
          <cell r="K420">
            <v>15242.70853951258</v>
          </cell>
          <cell r="L420">
            <v>15012.735848274575</v>
          </cell>
          <cell r="M420">
            <v>14942.475837382124</v>
          </cell>
          <cell r="N420">
            <v>15264.44574725613</v>
          </cell>
          <cell r="O420">
            <v>15373.613234273569</v>
          </cell>
          <cell r="P420">
            <v>15096.555454637057</v>
          </cell>
          <cell r="Q420">
            <v>1033.6875696034283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A421">
            <v>-102154.37443179748</v>
          </cell>
          <cell r="B421">
            <v>15244.822491359257</v>
          </cell>
          <cell r="C421">
            <v>16791.990577349636</v>
          </cell>
          <cell r="D421">
            <v>16448.053718202755</v>
          </cell>
          <cell r="E421">
            <v>16103.654095043279</v>
          </cell>
          <cell r="F421">
            <v>15747.530796926754</v>
          </cell>
          <cell r="G421">
            <v>15521.241852847736</v>
          </cell>
          <cell r="H421">
            <v>15288.193463504991</v>
          </cell>
          <cell r="I421">
            <v>15352.819091720041</v>
          </cell>
          <cell r="J421">
            <v>15406.770953889056</v>
          </cell>
          <cell r="K421">
            <v>15411.795406905836</v>
          </cell>
          <cell r="L421">
            <v>15410.979250894245</v>
          </cell>
          <cell r="M421">
            <v>15290.854753602176</v>
          </cell>
          <cell r="N421">
            <v>15325.737734896371</v>
          </cell>
          <cell r="O421">
            <v>15430.96477351509</v>
          </cell>
          <cell r="P421">
            <v>15440.416846550841</v>
          </cell>
          <cell r="Q421">
            <v>1171.6698129829442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A422">
            <v>-99423.809458512726</v>
          </cell>
          <cell r="B422">
            <v>15259.583019948535</v>
          </cell>
          <cell r="C422">
            <v>16764.929357590358</v>
          </cell>
          <cell r="D422">
            <v>16292.344867925014</v>
          </cell>
          <cell r="E422">
            <v>15777.891537701154</v>
          </cell>
          <cell r="F422">
            <v>15589.113228304648</v>
          </cell>
          <cell r="G422">
            <v>15381.971535560375</v>
          </cell>
          <cell r="H422">
            <v>15344.490430517844</v>
          </cell>
          <cell r="I422">
            <v>15242.079799548454</v>
          </cell>
          <cell r="J422">
            <v>15439.20045980762</v>
          </cell>
          <cell r="K422">
            <v>15283.707802183781</v>
          </cell>
          <cell r="L422">
            <v>15152.528534794441</v>
          </cell>
          <cell r="M422">
            <v>15410.076070934736</v>
          </cell>
          <cell r="N422">
            <v>15430.153664873174</v>
          </cell>
          <cell r="O422">
            <v>15496.377085713259</v>
          </cell>
          <cell r="P422">
            <v>15465.616529464498</v>
          </cell>
          <cell r="Q422">
            <v>1140.3513249653574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</row>
        <row r="423">
          <cell r="A423">
            <v>-105361.65904166254</v>
          </cell>
          <cell r="B423">
            <v>15204.011796490777</v>
          </cell>
          <cell r="C423">
            <v>16907.421422160583</v>
          </cell>
          <cell r="D423">
            <v>16378.978587978698</v>
          </cell>
          <cell r="E423">
            <v>16131.034871399901</v>
          </cell>
          <cell r="F423">
            <v>15854.062481873558</v>
          </cell>
          <cell r="G423">
            <v>15537.832295710414</v>
          </cell>
          <cell r="H423">
            <v>15469.756192762932</v>
          </cell>
          <cell r="I423">
            <v>15355.02405829907</v>
          </cell>
          <cell r="J423">
            <v>15344.115012169554</v>
          </cell>
          <cell r="K423">
            <v>15464.421459843577</v>
          </cell>
          <cell r="L423">
            <v>15413.016238266888</v>
          </cell>
          <cell r="M423">
            <v>15491.354311829837</v>
          </cell>
          <cell r="N423">
            <v>15517.808506228392</v>
          </cell>
          <cell r="O423">
            <v>15401.663869269762</v>
          </cell>
          <cell r="P423">
            <v>15540.441095177772</v>
          </cell>
          <cell r="Q423">
            <v>1208.4560845442527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A424">
            <v>-100451.86771832959</v>
          </cell>
          <cell r="B424">
            <v>15262.228546976155</v>
          </cell>
          <cell r="C424">
            <v>17008.10785003865</v>
          </cell>
          <cell r="D424">
            <v>16441.006159179837</v>
          </cell>
          <cell r="E424">
            <v>15990.43410521308</v>
          </cell>
          <cell r="F424">
            <v>15586.03431952358</v>
          </cell>
          <cell r="G424">
            <v>15510.9810816996</v>
          </cell>
          <cell r="H424">
            <v>15438.995417491733</v>
          </cell>
          <cell r="I424">
            <v>15201.67876917333</v>
          </cell>
          <cell r="J424">
            <v>15436.728029401966</v>
          </cell>
          <cell r="K424">
            <v>15556.828816811712</v>
          </cell>
          <cell r="L424">
            <v>15381.529960087621</v>
          </cell>
          <cell r="M424">
            <v>15404.0447566125</v>
          </cell>
          <cell r="N424">
            <v>15727.044993274791</v>
          </cell>
          <cell r="O424">
            <v>15350.693785923781</v>
          </cell>
          <cell r="P424">
            <v>15298.191621583257</v>
          </cell>
          <cell r="Q424">
            <v>1152.142741982153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</row>
        <row r="425">
          <cell r="A425">
            <v>-93477.75293055817</v>
          </cell>
          <cell r="B425">
            <v>14998.95310226382</v>
          </cell>
          <cell r="C425">
            <v>16677.35122034105</v>
          </cell>
          <cell r="D425">
            <v>16216.756626739374</v>
          </cell>
          <cell r="E425">
            <v>15817.018444319125</v>
          </cell>
          <cell r="F425">
            <v>15388.149587979533</v>
          </cell>
          <cell r="G425">
            <v>15456.859334355098</v>
          </cell>
          <cell r="H425">
            <v>15173.892346122821</v>
          </cell>
          <cell r="I425">
            <v>15255.726063101009</v>
          </cell>
          <cell r="J425">
            <v>15189.625467308771</v>
          </cell>
          <cell r="K425">
            <v>15074.750438189607</v>
          </cell>
          <cell r="L425">
            <v>15318.090716204488</v>
          </cell>
          <cell r="M425">
            <v>15123.534783736988</v>
          </cell>
          <cell r="N425">
            <v>15273.53864296867</v>
          </cell>
          <cell r="O425">
            <v>15220.319118857406</v>
          </cell>
          <cell r="P425">
            <v>15357.977091247581</v>
          </cell>
          <cell r="Q425">
            <v>1072.15243501233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</row>
        <row r="426">
          <cell r="A426">
            <v>-97881.280476824046</v>
          </cell>
          <cell r="B426">
            <v>15304.41468107127</v>
          </cell>
          <cell r="C426">
            <v>16497.741034607054</v>
          </cell>
          <cell r="D426">
            <v>16290.355106169953</v>
          </cell>
          <cell r="E426">
            <v>15876.033121418761</v>
          </cell>
          <cell r="F426">
            <v>15532.515931847669</v>
          </cell>
          <cell r="G426">
            <v>15497.345788699895</v>
          </cell>
          <cell r="H426">
            <v>15458.400491926435</v>
          </cell>
          <cell r="I426">
            <v>15283.066052235437</v>
          </cell>
          <cell r="J426">
            <v>15333.141367050899</v>
          </cell>
          <cell r="K426">
            <v>15399.333820909891</v>
          </cell>
          <cell r="L426">
            <v>15303.486616111169</v>
          </cell>
          <cell r="M426">
            <v>15332.878921655969</v>
          </cell>
          <cell r="N426">
            <v>15229.080610120373</v>
          </cell>
          <cell r="O426">
            <v>15448.416217566657</v>
          </cell>
          <cell r="P426">
            <v>15364.901986256762</v>
          </cell>
          <cell r="Q426">
            <v>1122.6591345569809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</row>
        <row r="427">
          <cell r="A427">
            <v>-95642.133160271755</v>
          </cell>
          <cell r="B427">
            <v>14967.215548855967</v>
          </cell>
          <cell r="C427">
            <v>16552.673373591395</v>
          </cell>
          <cell r="D427">
            <v>16328.927519679854</v>
          </cell>
          <cell r="E427">
            <v>15979.274598934484</v>
          </cell>
          <cell r="F427">
            <v>15437.757100553874</v>
          </cell>
          <cell r="G427">
            <v>15479.735723095713</v>
          </cell>
          <cell r="H427">
            <v>15300.749158431774</v>
          </cell>
          <cell r="I427">
            <v>15176.648465186561</v>
          </cell>
          <cell r="J427">
            <v>15338.464208501999</v>
          </cell>
          <cell r="K427">
            <v>15226.661089793015</v>
          </cell>
          <cell r="L427">
            <v>15330.508788563162</v>
          </cell>
          <cell r="M427">
            <v>15195.27568968814</v>
          </cell>
          <cell r="N427">
            <v>15333.816148345231</v>
          </cell>
          <cell r="O427">
            <v>15232.325496703748</v>
          </cell>
          <cell r="P427">
            <v>15336.462484075953</v>
          </cell>
          <cell r="Q427">
            <v>1096.9770104950528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</row>
        <row r="428">
          <cell r="A428">
            <v>-103184.88726244535</v>
          </cell>
          <cell r="B428">
            <v>15247.027321521557</v>
          </cell>
          <cell r="C428">
            <v>17028.632977554436</v>
          </cell>
          <cell r="D428">
            <v>16368.45965050256</v>
          </cell>
          <cell r="E428">
            <v>16219.500509133937</v>
          </cell>
          <cell r="F428">
            <v>15696.973228633091</v>
          </cell>
          <cell r="G428">
            <v>15524.183534403235</v>
          </cell>
          <cell r="H428">
            <v>15464.712474086955</v>
          </cell>
          <cell r="I428">
            <v>15354.876938778874</v>
          </cell>
          <cell r="J428">
            <v>15341.707936091327</v>
          </cell>
          <cell r="K428">
            <v>15301.760717255993</v>
          </cell>
          <cell r="L428">
            <v>15235.864759044689</v>
          </cell>
          <cell r="M428">
            <v>15558.961913008348</v>
          </cell>
          <cell r="N428">
            <v>15470.96296025714</v>
          </cell>
          <cell r="O428">
            <v>15574.094682203944</v>
          </cell>
          <cell r="P428">
            <v>15497.95295797761</v>
          </cell>
          <cell r="Q428">
            <v>1183.4893829453431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</row>
        <row r="429">
          <cell r="A429">
            <v>-102255.43001527684</v>
          </cell>
          <cell r="B429">
            <v>15291.379044025089</v>
          </cell>
          <cell r="C429">
            <v>16891.273122768725</v>
          </cell>
          <cell r="D429">
            <v>16581.629172541005</v>
          </cell>
          <cell r="E429">
            <v>16161.667313427262</v>
          </cell>
          <cell r="F429">
            <v>15623.792492792758</v>
          </cell>
          <cell r="G429">
            <v>15341.840914610371</v>
          </cell>
          <cell r="H429">
            <v>15425.660875479174</v>
          </cell>
          <cell r="I429">
            <v>15401.360861009605</v>
          </cell>
          <cell r="J429">
            <v>15661.763352336806</v>
          </cell>
          <cell r="K429">
            <v>15323.807962673873</v>
          </cell>
          <cell r="L429">
            <v>15383.133520115745</v>
          </cell>
          <cell r="M429">
            <v>15565.8730114502</v>
          </cell>
          <cell r="N429">
            <v>15639.961825758306</v>
          </cell>
          <cell r="O429">
            <v>15615.928902179126</v>
          </cell>
          <cell r="P429">
            <v>15441.650180186849</v>
          </cell>
          <cell r="Q429">
            <v>1172.828880103219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</row>
        <row r="430">
          <cell r="A430">
            <v>-97520.808129702142</v>
          </cell>
          <cell r="B430">
            <v>15069.168651594773</v>
          </cell>
          <cell r="C430">
            <v>16568.724650085111</v>
          </cell>
          <cell r="D430">
            <v>16379.158088257211</v>
          </cell>
          <cell r="E430">
            <v>16050.604514041195</v>
          </cell>
          <cell r="F430">
            <v>15682.140778514735</v>
          </cell>
          <cell r="G430">
            <v>15416.547040683941</v>
          </cell>
          <cell r="H430">
            <v>15337.529161130902</v>
          </cell>
          <cell r="I430">
            <v>15395.663312937209</v>
          </cell>
          <cell r="J430">
            <v>15224.195820316128</v>
          </cell>
          <cell r="K430">
            <v>15339.018988779329</v>
          </cell>
          <cell r="L430">
            <v>15175.710603543139</v>
          </cell>
          <cell r="M430">
            <v>15258.673303307927</v>
          </cell>
          <cell r="N430">
            <v>15106.97222677536</v>
          </cell>
          <cell r="O430">
            <v>15471.228638505056</v>
          </cell>
          <cell r="P430">
            <v>15399.891697205774</v>
          </cell>
          <cell r="Q430">
            <v>1118.5246609244314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</row>
        <row r="431">
          <cell r="A431">
            <v>-98731.818043837236</v>
          </cell>
          <cell r="B431">
            <v>15136.464583814555</v>
          </cell>
          <cell r="C431">
            <v>16639.04642213873</v>
          </cell>
          <cell r="D431">
            <v>16548.373206999975</v>
          </cell>
          <cell r="E431">
            <v>15818.303577877294</v>
          </cell>
          <cell r="F431">
            <v>15594.305036727685</v>
          </cell>
          <cell r="G431">
            <v>15509.660485035598</v>
          </cell>
          <cell r="H431">
            <v>15313.104906297456</v>
          </cell>
          <cell r="I431">
            <v>15279.678733625111</v>
          </cell>
          <cell r="J431">
            <v>15260.121037588688</v>
          </cell>
          <cell r="K431">
            <v>15372.796103938445</v>
          </cell>
          <cell r="L431">
            <v>15323.840902642725</v>
          </cell>
          <cell r="M431">
            <v>15254.464991792524</v>
          </cell>
          <cell r="N431">
            <v>15474.542907667617</v>
          </cell>
          <cell r="O431">
            <v>15417.364287240955</v>
          </cell>
          <cell r="P431">
            <v>15339.772977369441</v>
          </cell>
          <cell r="Q431">
            <v>1132.4144602355955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</row>
        <row r="432">
          <cell r="A432">
            <v>-90879.28390493583</v>
          </cell>
          <cell r="B432">
            <v>14970.326398964506</v>
          </cell>
          <cell r="C432">
            <v>16381.627563598886</v>
          </cell>
          <cell r="D432">
            <v>15962.054743534029</v>
          </cell>
          <cell r="E432">
            <v>15777.675061183309</v>
          </cell>
          <cell r="F432">
            <v>15621.260484640356</v>
          </cell>
          <cell r="G432">
            <v>15247.220711947954</v>
          </cell>
          <cell r="H432">
            <v>15254.815615328524</v>
          </cell>
          <cell r="I432">
            <v>15197.255605563405</v>
          </cell>
          <cell r="J432">
            <v>15047.441060179459</v>
          </cell>
          <cell r="K432">
            <v>15172.023360717198</v>
          </cell>
          <cell r="L432">
            <v>14923.462681374516</v>
          </cell>
          <cell r="M432">
            <v>14970.13060110671</v>
          </cell>
          <cell r="N432">
            <v>15107.48600443794</v>
          </cell>
          <cell r="O432">
            <v>15003.760309276213</v>
          </cell>
          <cell r="P432">
            <v>14926.299222224245</v>
          </cell>
          <cell r="Q432">
            <v>1042.3490346760518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</row>
        <row r="433">
          <cell r="A433">
            <v>-94368.570064645523</v>
          </cell>
          <cell r="B433">
            <v>15153.185985654443</v>
          </cell>
          <cell r="C433">
            <v>16793.343496382295</v>
          </cell>
          <cell r="D433">
            <v>16307.235273743547</v>
          </cell>
          <cell r="E433">
            <v>15953.442040907754</v>
          </cell>
          <cell r="F433">
            <v>15537.03500644262</v>
          </cell>
          <cell r="G433">
            <v>15437.960646386728</v>
          </cell>
          <cell r="H433">
            <v>15047.448930510553</v>
          </cell>
          <cell r="I433">
            <v>15111.475573030464</v>
          </cell>
          <cell r="J433">
            <v>15230.460587459824</v>
          </cell>
          <cell r="K433">
            <v>15138.97575963537</v>
          </cell>
          <cell r="L433">
            <v>15189.928424296613</v>
          </cell>
          <cell r="M433">
            <v>15278.593291414283</v>
          </cell>
          <cell r="N433">
            <v>15292.745864183631</v>
          </cell>
          <cell r="O433">
            <v>15186.000441988441</v>
          </cell>
          <cell r="P433">
            <v>15202.725658429474</v>
          </cell>
          <cell r="Q433">
            <v>1082.3697512134581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A434">
            <v>-99276.848402599266</v>
          </cell>
          <cell r="B434">
            <v>15333.502722566729</v>
          </cell>
          <cell r="C434">
            <v>16958.919224783851</v>
          </cell>
          <cell r="D434">
            <v>16304.322672585655</v>
          </cell>
          <cell r="E434">
            <v>16031.333993607514</v>
          </cell>
          <cell r="F434">
            <v>15771.599729021982</v>
          </cell>
          <cell r="G434">
            <v>15451.847570247846</v>
          </cell>
          <cell r="H434">
            <v>15280.604008317554</v>
          </cell>
          <cell r="I434">
            <v>15234.238679529713</v>
          </cell>
          <cell r="J434">
            <v>15362.998706728613</v>
          </cell>
          <cell r="K434">
            <v>15377.111597001811</v>
          </cell>
          <cell r="L434">
            <v>15128.621905724427</v>
          </cell>
          <cell r="M434">
            <v>15310.807682058268</v>
          </cell>
          <cell r="N434">
            <v>15536.566418012913</v>
          </cell>
          <cell r="O434">
            <v>15373.36179971819</v>
          </cell>
          <cell r="P434">
            <v>15263.198509423577</v>
          </cell>
          <cell r="Q434">
            <v>1138.6657404384525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</row>
        <row r="435">
          <cell r="A435">
            <v>-105876.15934461178</v>
          </cell>
          <cell r="B435">
            <v>15369.158867668029</v>
          </cell>
          <cell r="C435">
            <v>16966.772203818182</v>
          </cell>
          <cell r="D435">
            <v>16533.775729401554</v>
          </cell>
          <cell r="E435">
            <v>16171.995025965916</v>
          </cell>
          <cell r="F435">
            <v>15897.465453171371</v>
          </cell>
          <cell r="G435">
            <v>15590.938413608381</v>
          </cell>
          <cell r="H435">
            <v>15598.571621233561</v>
          </cell>
          <cell r="I435">
            <v>15451.873378661525</v>
          </cell>
          <cell r="J435">
            <v>15440.440769628112</v>
          </cell>
          <cell r="K435">
            <v>15416.896060634888</v>
          </cell>
          <cell r="L435">
            <v>15618.191646773375</v>
          </cell>
          <cell r="M435">
            <v>15609.471103801101</v>
          </cell>
          <cell r="N435">
            <v>15424.821925679709</v>
          </cell>
          <cell r="O435">
            <v>15555.591496827816</v>
          </cell>
          <cell r="P435">
            <v>15563.573964953644</v>
          </cell>
          <cell r="Q435">
            <v>1214.3571972189591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</row>
        <row r="436">
          <cell r="A436">
            <v>-94858.113631651795</v>
          </cell>
          <cell r="B436">
            <v>15313.962980283575</v>
          </cell>
          <cell r="C436">
            <v>16663.13339832878</v>
          </cell>
          <cell r="D436">
            <v>16245.25536069921</v>
          </cell>
          <cell r="E436">
            <v>15776.387954270635</v>
          </cell>
          <cell r="F436">
            <v>15614.348382348238</v>
          </cell>
          <cell r="G436">
            <v>15333.776447455739</v>
          </cell>
          <cell r="H436">
            <v>15084.33374555376</v>
          </cell>
          <cell r="I436">
            <v>15052.146350884259</v>
          </cell>
          <cell r="J436">
            <v>15284.849786383278</v>
          </cell>
          <cell r="K436">
            <v>15119.448860725603</v>
          </cell>
          <cell r="L436">
            <v>15051.258572833842</v>
          </cell>
          <cell r="M436">
            <v>15188.482592102313</v>
          </cell>
          <cell r="N436">
            <v>15539.267266175697</v>
          </cell>
          <cell r="O436">
            <v>15551.547950646491</v>
          </cell>
          <cell r="P436">
            <v>15246.940471315185</v>
          </cell>
          <cell r="Q436">
            <v>1087.9846201095934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</row>
        <row r="437">
          <cell r="A437">
            <v>-99411.815699828701</v>
          </cell>
          <cell r="B437">
            <v>15334.017720275555</v>
          </cell>
          <cell r="C437">
            <v>16770.963699196611</v>
          </cell>
          <cell r="D437">
            <v>16326.660253946549</v>
          </cell>
          <cell r="E437">
            <v>16102.254739539118</v>
          </cell>
          <cell r="F437">
            <v>15709.590628980197</v>
          </cell>
          <cell r="G437">
            <v>15430.852664412943</v>
          </cell>
          <cell r="H437">
            <v>15231.82652455523</v>
          </cell>
          <cell r="I437">
            <v>15367.947949405727</v>
          </cell>
          <cell r="J437">
            <v>15345.143027172584</v>
          </cell>
          <cell r="K437">
            <v>15226.265067209977</v>
          </cell>
          <cell r="L437">
            <v>15282.833267809887</v>
          </cell>
          <cell r="M437">
            <v>15483.990286469543</v>
          </cell>
          <cell r="N437">
            <v>15475.496630167625</v>
          </cell>
          <cell r="O437">
            <v>15326.648530024408</v>
          </cell>
          <cell r="P437">
            <v>15431.395734105114</v>
          </cell>
          <cell r="Q437">
            <v>1140.213761350755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</row>
        <row r="438">
          <cell r="A438">
            <v>-94138.213764437576</v>
          </cell>
          <cell r="B438">
            <v>15113.562827147991</v>
          </cell>
          <cell r="C438">
            <v>16661.277126252386</v>
          </cell>
          <cell r="D438">
            <v>16185.194761939243</v>
          </cell>
          <cell r="E438">
            <v>15865.880313120615</v>
          </cell>
          <cell r="F438">
            <v>15561.436206834322</v>
          </cell>
          <cell r="G438">
            <v>15281.015094154318</v>
          </cell>
          <cell r="H438">
            <v>15282.582212986443</v>
          </cell>
          <cell r="I438">
            <v>15142.270914673882</v>
          </cell>
          <cell r="J438">
            <v>15078.00765962579</v>
          </cell>
          <cell r="K438">
            <v>15319.352150763654</v>
          </cell>
          <cell r="L438">
            <v>15264.052282292703</v>
          </cell>
          <cell r="M438">
            <v>15151.954471722449</v>
          </cell>
          <cell r="N438">
            <v>15238.180263723129</v>
          </cell>
          <cell r="O438">
            <v>15263.530273952385</v>
          </cell>
          <cell r="P438">
            <v>15454.86776897703</v>
          </cell>
          <cell r="Q438">
            <v>1079.7276565925931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</row>
        <row r="439">
          <cell r="A439">
            <v>-91350.898083164764</v>
          </cell>
          <cell r="B439">
            <v>15015.924758922643</v>
          </cell>
          <cell r="C439">
            <v>16487.906524975351</v>
          </cell>
          <cell r="D439">
            <v>16015.094136621601</v>
          </cell>
          <cell r="E439">
            <v>15586.1456948458</v>
          </cell>
          <cell r="F439">
            <v>15636.304602204411</v>
          </cell>
          <cell r="G439">
            <v>15442.524834025066</v>
          </cell>
          <cell r="H439">
            <v>15240.627242716932</v>
          </cell>
          <cell r="I439">
            <v>15302.865562074074</v>
          </cell>
          <cell r="J439">
            <v>15238.676412662557</v>
          </cell>
          <cell r="K439">
            <v>15119.185871036398</v>
          </cell>
          <cell r="L439">
            <v>15016.066947312069</v>
          </cell>
          <cell r="M439">
            <v>14900.069613979054</v>
          </cell>
          <cell r="N439">
            <v>15179.611336580176</v>
          </cell>
          <cell r="O439">
            <v>15071.143635204324</v>
          </cell>
          <cell r="P439">
            <v>15283.914695076955</v>
          </cell>
          <cell r="Q439">
            <v>1047.7582606546664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</row>
        <row r="440">
          <cell r="A440">
            <v>-96188.999762790743</v>
          </cell>
          <cell r="B440">
            <v>14814.835825176866</v>
          </cell>
          <cell r="C440">
            <v>16536.046081089116</v>
          </cell>
          <cell r="D440">
            <v>16150.046683170774</v>
          </cell>
          <cell r="E440">
            <v>16093.00203085029</v>
          </cell>
          <cell r="F440">
            <v>15894.738799993924</v>
          </cell>
          <cell r="G440">
            <v>15292.920638308278</v>
          </cell>
          <cell r="H440">
            <v>15127.179077742334</v>
          </cell>
          <cell r="I440">
            <v>15357.287215155491</v>
          </cell>
          <cell r="J440">
            <v>15123.009727080396</v>
          </cell>
          <cell r="K440">
            <v>15167.480343505798</v>
          </cell>
          <cell r="L440">
            <v>15223.384710361097</v>
          </cell>
          <cell r="M440">
            <v>15346.811966150508</v>
          </cell>
          <cell r="N440">
            <v>15346.543663868704</v>
          </cell>
          <cell r="O440">
            <v>15428.196248666893</v>
          </cell>
          <cell r="P440">
            <v>15472.66946035884</v>
          </cell>
          <cell r="Q440">
            <v>1103.2493516793045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</row>
        <row r="441">
          <cell r="A441">
            <v>-94378.447213293271</v>
          </cell>
          <cell r="B441">
            <v>15087.756777358656</v>
          </cell>
          <cell r="C441">
            <v>16603.67925338366</v>
          </cell>
          <cell r="D441">
            <v>16193.302713607794</v>
          </cell>
          <cell r="E441">
            <v>15900.893042310243</v>
          </cell>
          <cell r="F441">
            <v>15571.568832515171</v>
          </cell>
          <cell r="G441">
            <v>15212.147555778305</v>
          </cell>
          <cell r="H441">
            <v>15308.543381840356</v>
          </cell>
          <cell r="I441">
            <v>15315.098606369582</v>
          </cell>
          <cell r="J441">
            <v>15291.594600375403</v>
          </cell>
          <cell r="K441">
            <v>15266.206679232</v>
          </cell>
          <cell r="L441">
            <v>15309.981608412618</v>
          </cell>
          <cell r="M441">
            <v>15135.373588765957</v>
          </cell>
          <cell r="N441">
            <v>15199.815675666556</v>
          </cell>
          <cell r="O441">
            <v>15323.626817435597</v>
          </cell>
          <cell r="P441">
            <v>15293.791160451881</v>
          </cell>
          <cell r="Q441">
            <v>1082.4830381575885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</row>
        <row r="442">
          <cell r="A442">
            <v>-100640.28443263857</v>
          </cell>
          <cell r="B442">
            <v>15310.279239600342</v>
          </cell>
          <cell r="C442">
            <v>16802.362100287333</v>
          </cell>
          <cell r="D442">
            <v>16414.951276372354</v>
          </cell>
          <cell r="E442">
            <v>15937.622908038567</v>
          </cell>
          <cell r="F442">
            <v>15651.372697835341</v>
          </cell>
          <cell r="G442">
            <v>15465.752874160848</v>
          </cell>
          <cell r="H442">
            <v>15372.204701318755</v>
          </cell>
          <cell r="I442">
            <v>15301.562202404672</v>
          </cell>
          <cell r="J442">
            <v>15199.282529717297</v>
          </cell>
          <cell r="K442">
            <v>15458.817727336394</v>
          </cell>
          <cell r="L442">
            <v>15233.632925637128</v>
          </cell>
          <cell r="M442">
            <v>15520.184797019534</v>
          </cell>
          <cell r="N442">
            <v>15538.395239053571</v>
          </cell>
          <cell r="O442">
            <v>15496.556800311831</v>
          </cell>
          <cell r="P442">
            <v>15326.530980453983</v>
          </cell>
          <cell r="Q442">
            <v>1154.303806328591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A443">
            <v>-109208.23261538905</v>
          </cell>
          <cell r="B443">
            <v>15464.941710261992</v>
          </cell>
          <cell r="C443">
            <v>17032.727355434941</v>
          </cell>
          <cell r="D443">
            <v>16578.046205185157</v>
          </cell>
          <cell r="E443">
            <v>16326.966349474822</v>
          </cell>
          <cell r="F443">
            <v>15893.43340779627</v>
          </cell>
          <cell r="G443">
            <v>15766.620240516442</v>
          </cell>
          <cell r="H443">
            <v>15520.954449657716</v>
          </cell>
          <cell r="I443">
            <v>15534.232382759939</v>
          </cell>
          <cell r="J443">
            <v>15436.520185322215</v>
          </cell>
          <cell r="K443">
            <v>15610.38902020133</v>
          </cell>
          <cell r="L443">
            <v>15346.882483011097</v>
          </cell>
          <cell r="M443">
            <v>15402.420837864984</v>
          </cell>
          <cell r="N443">
            <v>15550.426735873505</v>
          </cell>
          <cell r="O443">
            <v>15561.947563978803</v>
          </cell>
          <cell r="P443">
            <v>15774.964166774836</v>
          </cell>
          <cell r="Q443">
            <v>1252.574744805466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</row>
        <row r="444">
          <cell r="A444">
            <v>-89803.618458362122</v>
          </cell>
          <cell r="B444">
            <v>15103.708573898635</v>
          </cell>
          <cell r="C444">
            <v>16391.72179608596</v>
          </cell>
          <cell r="D444">
            <v>15877.941972870382</v>
          </cell>
          <cell r="E444">
            <v>15559.423806871493</v>
          </cell>
          <cell r="F444">
            <v>15544.350735020656</v>
          </cell>
          <cell r="G444">
            <v>15209.674095280607</v>
          </cell>
          <cell r="H444">
            <v>14980.118222510282</v>
          </cell>
          <cell r="I444">
            <v>15046.617657255911</v>
          </cell>
          <cell r="J444">
            <v>15209.6970728134</v>
          </cell>
          <cell r="K444">
            <v>14948.203098779431</v>
          </cell>
          <cell r="L444">
            <v>15274.751415950763</v>
          </cell>
          <cell r="M444">
            <v>15023.87881004617</v>
          </cell>
          <cell r="N444">
            <v>15341.581518605377</v>
          </cell>
          <cell r="O444">
            <v>15192.520076721117</v>
          </cell>
          <cell r="P444">
            <v>15072.14965060696</v>
          </cell>
          <cell r="Q444">
            <v>1030.0115822700302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A445">
            <v>-103963.43065556299</v>
          </cell>
          <cell r="B445">
            <v>15326.552872997705</v>
          </cell>
          <cell r="C445">
            <v>17101.130285460906</v>
          </cell>
          <cell r="D445">
            <v>16583.858396479991</v>
          </cell>
          <cell r="E445">
            <v>16375.498721824737</v>
          </cell>
          <cell r="F445">
            <v>15911.212506831809</v>
          </cell>
          <cell r="G445">
            <v>15652.028447496015</v>
          </cell>
          <cell r="H445">
            <v>15502.788380326174</v>
          </cell>
          <cell r="I445">
            <v>15641.597831624204</v>
          </cell>
          <cell r="J445">
            <v>15377.319338310495</v>
          </cell>
          <cell r="K445">
            <v>15441.965516346045</v>
          </cell>
          <cell r="L445">
            <v>15601.540149270804</v>
          </cell>
          <cell r="M445">
            <v>15332.214701625933</v>
          </cell>
          <cell r="N445">
            <v>15412.802876552465</v>
          </cell>
          <cell r="O445">
            <v>15526.700079325425</v>
          </cell>
          <cell r="P445">
            <v>15519.594631421809</v>
          </cell>
          <cell r="Q445">
            <v>1192.4189642470451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A446">
            <v>-93308.2933178862</v>
          </cell>
          <cell r="B446">
            <v>15124.32556539416</v>
          </cell>
          <cell r="C446">
            <v>16558.622351171529</v>
          </cell>
          <cell r="D446">
            <v>16286.111517733094</v>
          </cell>
          <cell r="E446">
            <v>15834.244190394931</v>
          </cell>
          <cell r="F446">
            <v>15555.020130108936</v>
          </cell>
          <cell r="G446">
            <v>15129.132435112511</v>
          </cell>
          <cell r="H446">
            <v>15018.885577411887</v>
          </cell>
          <cell r="I446">
            <v>15171.291454283473</v>
          </cell>
          <cell r="J446">
            <v>15077.559237461517</v>
          </cell>
          <cell r="K446">
            <v>15124.265844695725</v>
          </cell>
          <cell r="L446">
            <v>15180.959181584894</v>
          </cell>
          <cell r="M446">
            <v>15172.670324835633</v>
          </cell>
          <cell r="N446">
            <v>15051.529322297962</v>
          </cell>
          <cell r="O446">
            <v>15270.151042200998</v>
          </cell>
          <cell r="P446">
            <v>15236.25421626672</v>
          </cell>
          <cell r="Q446">
            <v>1070.2088010388275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</row>
        <row r="447">
          <cell r="A447">
            <v>-93610.239925407921</v>
          </cell>
          <cell r="B447">
            <v>15195.293784786576</v>
          </cell>
          <cell r="C447">
            <v>16388.241042967449</v>
          </cell>
          <cell r="D447">
            <v>16187.535582670025</v>
          </cell>
          <cell r="E447">
            <v>15919.79461676744</v>
          </cell>
          <cell r="F447">
            <v>15510.73702244477</v>
          </cell>
          <cell r="G447">
            <v>15330.495985194229</v>
          </cell>
          <cell r="H447">
            <v>15143.814876159777</v>
          </cell>
          <cell r="I447">
            <v>15190.394041725622</v>
          </cell>
          <cell r="J447">
            <v>14963.281979789099</v>
          </cell>
          <cell r="K447">
            <v>15251.825255876891</v>
          </cell>
          <cell r="L447">
            <v>15088.646912419827</v>
          </cell>
          <cell r="M447">
            <v>15275.828633370664</v>
          </cell>
          <cell r="N447">
            <v>15263.103826349583</v>
          </cell>
          <cell r="O447">
            <v>15259.391270750724</v>
          </cell>
          <cell r="P447">
            <v>15215.606493890775</v>
          </cell>
          <cell r="Q447">
            <v>1073.6720078484586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A448">
            <v>-108173.75614299149</v>
          </cell>
          <cell r="B448">
            <v>15307.254726732655</v>
          </cell>
          <cell r="C448">
            <v>17048.482483164789</v>
          </cell>
          <cell r="D448">
            <v>16842.100627223506</v>
          </cell>
          <cell r="E448">
            <v>16379.414027887184</v>
          </cell>
          <cell r="F448">
            <v>16013.315360780694</v>
          </cell>
          <cell r="G448">
            <v>15422.912279866498</v>
          </cell>
          <cell r="H448">
            <v>15382.022202850758</v>
          </cell>
          <cell r="I448">
            <v>15561.26259998161</v>
          </cell>
          <cell r="J448">
            <v>15362.064751533255</v>
          </cell>
          <cell r="K448">
            <v>15491.84511627451</v>
          </cell>
          <cell r="L448">
            <v>15442.440765717318</v>
          </cell>
          <cell r="M448">
            <v>15683.423941720455</v>
          </cell>
          <cell r="N448">
            <v>15579.431239176694</v>
          </cell>
          <cell r="O448">
            <v>15530.956317285882</v>
          </cell>
          <cell r="P448">
            <v>15724.196341348375</v>
          </cell>
          <cell r="Q448">
            <v>1240.709713457655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</row>
        <row r="449">
          <cell r="A449">
            <v>-100864.31994580865</v>
          </cell>
          <cell r="B449">
            <v>15221.771238845842</v>
          </cell>
          <cell r="C449">
            <v>16867.505147171378</v>
          </cell>
          <cell r="D449">
            <v>16443.172735171484</v>
          </cell>
          <cell r="E449">
            <v>16031.199772521162</v>
          </cell>
          <cell r="F449">
            <v>15940.572052899832</v>
          </cell>
          <cell r="G449">
            <v>15464.318985352953</v>
          </cell>
          <cell r="H449">
            <v>15335.318149572999</v>
          </cell>
          <cell r="I449">
            <v>15382.657542129951</v>
          </cell>
          <cell r="J449">
            <v>15317.280602292132</v>
          </cell>
          <cell r="K449">
            <v>15402.47570296183</v>
          </cell>
          <cell r="L449">
            <v>15343.786743267507</v>
          </cell>
          <cell r="M449">
            <v>15546.453855449327</v>
          </cell>
          <cell r="N449">
            <v>15605.023270295786</v>
          </cell>
          <cell r="O449">
            <v>15470.676573870282</v>
          </cell>
          <cell r="P449">
            <v>15429.301338846526</v>
          </cell>
          <cell r="Q449">
            <v>1156.8734040504467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</row>
        <row r="450">
          <cell r="A450">
            <v>-93552.710249048061</v>
          </cell>
          <cell r="B450">
            <v>15148.241316370291</v>
          </cell>
          <cell r="C450">
            <v>16630.879561673886</v>
          </cell>
          <cell r="D450">
            <v>16055.455699179984</v>
          </cell>
          <cell r="E450">
            <v>15699.103983464765</v>
          </cell>
          <cell r="F450">
            <v>15533.817811312027</v>
          </cell>
          <cell r="G450">
            <v>15356.326427943357</v>
          </cell>
          <cell r="H450">
            <v>15116.884571658687</v>
          </cell>
          <cell r="I450">
            <v>15345.780177125182</v>
          </cell>
          <cell r="J450">
            <v>15166.678967926366</v>
          </cell>
          <cell r="K450">
            <v>15277.307410837409</v>
          </cell>
          <cell r="L450">
            <v>15239.789509058384</v>
          </cell>
          <cell r="M450">
            <v>15550.690072331603</v>
          </cell>
          <cell r="N450">
            <v>15396.796287686313</v>
          </cell>
          <cell r="O450">
            <v>15276.288980539735</v>
          </cell>
          <cell r="P450">
            <v>15510.32233979784</v>
          </cell>
          <cell r="Q450">
            <v>1073.0121654724815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</row>
        <row r="451">
          <cell r="A451">
            <v>-99233.037250038717</v>
          </cell>
          <cell r="B451">
            <v>15257.733809314188</v>
          </cell>
          <cell r="C451">
            <v>16935.121501515176</v>
          </cell>
          <cell r="D451">
            <v>16326.086058962421</v>
          </cell>
          <cell r="E451">
            <v>16186.63486321134</v>
          </cell>
          <cell r="F451">
            <v>15813.266705870348</v>
          </cell>
          <cell r="G451">
            <v>15422.708998375692</v>
          </cell>
          <cell r="H451">
            <v>15244.392076867614</v>
          </cell>
          <cell r="I451">
            <v>15198.613275922096</v>
          </cell>
          <cell r="J451">
            <v>15403.761146904508</v>
          </cell>
          <cell r="K451">
            <v>15276.261896184371</v>
          </cell>
          <cell r="L451">
            <v>15096.770171276346</v>
          </cell>
          <cell r="M451">
            <v>15311.773218107292</v>
          </cell>
          <cell r="N451">
            <v>15199.186090423565</v>
          </cell>
          <cell r="O451">
            <v>15473.994276037622</v>
          </cell>
          <cell r="P451">
            <v>15521.039766324733</v>
          </cell>
          <cell r="Q451">
            <v>1138.163244043044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</row>
        <row r="452">
          <cell r="A452">
            <v>-105277.09046101064</v>
          </cell>
          <cell r="B452">
            <v>15529.156967422845</v>
          </cell>
          <cell r="C452">
            <v>16957.979392773981</v>
          </cell>
          <cell r="D452">
            <v>16550.512429028953</v>
          </cell>
          <cell r="E452">
            <v>16130.032200825864</v>
          </cell>
          <cell r="F452">
            <v>15826.784481950526</v>
          </cell>
          <cell r="G452">
            <v>15565.352955631799</v>
          </cell>
          <cell r="H452">
            <v>15497.151195934406</v>
          </cell>
          <cell r="I452">
            <v>15428.09816821672</v>
          </cell>
          <cell r="J452">
            <v>15494.426516061078</v>
          </cell>
          <cell r="K452">
            <v>15178.936817673268</v>
          </cell>
          <cell r="L452">
            <v>15282.370568046557</v>
          </cell>
          <cell r="M452">
            <v>15477.927648257719</v>
          </cell>
          <cell r="N452">
            <v>15382.597793750127</v>
          </cell>
          <cell r="O452">
            <v>15594.815080855984</v>
          </cell>
          <cell r="P452">
            <v>15476.742956184262</v>
          </cell>
          <cell r="Q452">
            <v>1207.4861167516074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</row>
        <row r="453">
          <cell r="A453">
            <v>-99315.663590391938</v>
          </cell>
          <cell r="B453">
            <v>15252.11288543541</v>
          </cell>
          <cell r="C453">
            <v>16663.707946391347</v>
          </cell>
          <cell r="D453">
            <v>16391.172557178365</v>
          </cell>
          <cell r="E453">
            <v>15847.094460886488</v>
          </cell>
          <cell r="F453">
            <v>15941.578925298643</v>
          </cell>
          <cell r="G453">
            <v>15288.848896226449</v>
          </cell>
          <cell r="H453">
            <v>15212.529307355875</v>
          </cell>
          <cell r="I453">
            <v>15392.717998178916</v>
          </cell>
          <cell r="J453">
            <v>15268.657259547001</v>
          </cell>
          <cell r="K453">
            <v>15292.999278002131</v>
          </cell>
          <cell r="L453">
            <v>15324.891937307239</v>
          </cell>
          <cell r="M453">
            <v>15094.295887852295</v>
          </cell>
          <cell r="N453">
            <v>15400.08612920379</v>
          </cell>
          <cell r="O453">
            <v>15442.621106578408</v>
          </cell>
          <cell r="P453">
            <v>15249.876513898071</v>
          </cell>
          <cell r="Q453">
            <v>1139.1109351163593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</row>
        <row r="454">
          <cell r="A454">
            <v>-94825.446029931976</v>
          </cell>
          <cell r="B454">
            <v>15093.825991941409</v>
          </cell>
          <cell r="C454">
            <v>16758.886599442732</v>
          </cell>
          <cell r="D454">
            <v>16429.618098672167</v>
          </cell>
          <cell r="E454">
            <v>15851.118278390726</v>
          </cell>
          <cell r="F454">
            <v>15537.517833912345</v>
          </cell>
          <cell r="G454">
            <v>15156.781420084684</v>
          </cell>
          <cell r="H454">
            <v>15176.961092945989</v>
          </cell>
          <cell r="I454">
            <v>15077.664582031506</v>
          </cell>
          <cell r="J454">
            <v>15145.180091668502</v>
          </cell>
          <cell r="K454">
            <v>15306.742663058221</v>
          </cell>
          <cell r="L454">
            <v>15245.558808992189</v>
          </cell>
          <cell r="M454">
            <v>15202.722340440352</v>
          </cell>
          <cell r="N454">
            <v>15274.191290622348</v>
          </cell>
          <cell r="O454">
            <v>15147.853607482728</v>
          </cell>
          <cell r="P454">
            <v>15294.512525129998</v>
          </cell>
          <cell r="Q454">
            <v>1087.6099357849077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A455">
            <v>-91614.587239313216</v>
          </cell>
          <cell r="B455">
            <v>15068.239495499876</v>
          </cell>
          <cell r="C455">
            <v>16335.392462226395</v>
          </cell>
          <cell r="D455">
            <v>15910.925209179299</v>
          </cell>
          <cell r="E455">
            <v>15684.488611998982</v>
          </cell>
          <cell r="F455">
            <v>15458.708449606067</v>
          </cell>
          <cell r="G455">
            <v>15278.526701969249</v>
          </cell>
          <cell r="H455">
            <v>14993.269737133152</v>
          </cell>
          <cell r="I455">
            <v>15136.827960012673</v>
          </cell>
          <cell r="J455">
            <v>15329.25297752499</v>
          </cell>
          <cell r="K455">
            <v>15264.703149215067</v>
          </cell>
          <cell r="L455">
            <v>14944.197377349759</v>
          </cell>
          <cell r="M455">
            <v>15079.600391775035</v>
          </cell>
          <cell r="N455">
            <v>15139.347719955607</v>
          </cell>
          <cell r="O455">
            <v>15250.529163117386</v>
          </cell>
          <cell r="P455">
            <v>15167.558380473911</v>
          </cell>
          <cell r="Q455">
            <v>1050.7826698000267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A456">
            <v>-95724.283559734133</v>
          </cell>
          <cell r="B456">
            <v>15140.361741286772</v>
          </cell>
          <cell r="C456">
            <v>16618.487575745417</v>
          </cell>
          <cell r="D456">
            <v>16267.886615501244</v>
          </cell>
          <cell r="E456">
            <v>15943.83668399564</v>
          </cell>
          <cell r="F456">
            <v>15689.372284977921</v>
          </cell>
          <cell r="G456">
            <v>15410.459493813174</v>
          </cell>
          <cell r="H456">
            <v>15470.721113872969</v>
          </cell>
          <cell r="I456">
            <v>15329.913687758421</v>
          </cell>
          <cell r="J456">
            <v>15179.59766108793</v>
          </cell>
          <cell r="K456">
            <v>15192.105746193211</v>
          </cell>
          <cell r="L456">
            <v>15380.868769671113</v>
          </cell>
          <cell r="M456">
            <v>15151.507783031517</v>
          </cell>
          <cell r="N456">
            <v>15343.147757276336</v>
          </cell>
          <cell r="O456">
            <v>15404.712558905969</v>
          </cell>
          <cell r="P456">
            <v>15255.969324886622</v>
          </cell>
          <cell r="Q456">
            <v>1097.9192427167263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</row>
        <row r="457">
          <cell r="A457">
            <v>-108926.13798115689</v>
          </cell>
          <cell r="B457">
            <v>15520.289590535882</v>
          </cell>
          <cell r="C457">
            <v>17090.959378873122</v>
          </cell>
          <cell r="D457">
            <v>16529.252967032189</v>
          </cell>
          <cell r="E457">
            <v>16390.949429049106</v>
          </cell>
          <cell r="F457">
            <v>15800.198653742515</v>
          </cell>
          <cell r="G457">
            <v>15628.414613982033</v>
          </cell>
          <cell r="H457">
            <v>15666.512894476335</v>
          </cell>
          <cell r="I457">
            <v>15711.05899926255</v>
          </cell>
          <cell r="J457">
            <v>15767.305472966993</v>
          </cell>
          <cell r="K457">
            <v>15758.024762007684</v>
          </cell>
          <cell r="L457">
            <v>15469.552074391871</v>
          </cell>
          <cell r="M457">
            <v>15538.501021095093</v>
          </cell>
          <cell r="N457">
            <v>15538.657912478184</v>
          </cell>
          <cell r="O457">
            <v>15678.766509627974</v>
          </cell>
          <cell r="P457">
            <v>15779.626255221478</v>
          </cell>
          <cell r="Q457">
            <v>1249.339232188677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A458">
            <v>-97120.736645218334</v>
          </cell>
          <cell r="B458">
            <v>15445.820741874635</v>
          </cell>
          <cell r="C458">
            <v>16619.415270233825</v>
          </cell>
          <cell r="D458">
            <v>16248.707221679513</v>
          </cell>
          <cell r="E458">
            <v>15975.997249470918</v>
          </cell>
          <cell r="F458">
            <v>15722.031482056205</v>
          </cell>
          <cell r="G458">
            <v>15380.957860700026</v>
          </cell>
          <cell r="H458">
            <v>15214.095615534065</v>
          </cell>
          <cell r="I458">
            <v>15287.825559976576</v>
          </cell>
          <cell r="J458">
            <v>15231.122612357063</v>
          </cell>
          <cell r="K458">
            <v>15189.657933431181</v>
          </cell>
          <cell r="L458">
            <v>15230.389468848045</v>
          </cell>
          <cell r="M458">
            <v>15344.519153842521</v>
          </cell>
          <cell r="N458">
            <v>15342.9459231281</v>
          </cell>
          <cell r="O458">
            <v>15442.318873690765</v>
          </cell>
          <cell r="P458">
            <v>15383.448881706958</v>
          </cell>
          <cell r="Q458">
            <v>1113.9360010259961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</row>
        <row r="459">
          <cell r="A459">
            <v>-108977.07250575398</v>
          </cell>
          <cell r="B459">
            <v>15404.651092068132</v>
          </cell>
          <cell r="C459">
            <v>17167.517773377323</v>
          </cell>
          <cell r="D459">
            <v>16702.118873598418</v>
          </cell>
          <cell r="E459">
            <v>16250.76967083449</v>
          </cell>
          <cell r="F459">
            <v>16015.729912280036</v>
          </cell>
          <cell r="G459">
            <v>15834.393718661848</v>
          </cell>
          <cell r="H459">
            <v>15466.497980316024</v>
          </cell>
          <cell r="I459">
            <v>15372.447329924893</v>
          </cell>
          <cell r="J459">
            <v>15447.043604581053</v>
          </cell>
          <cell r="K459">
            <v>15494.025645971018</v>
          </cell>
          <cell r="L459">
            <v>15519.199308282301</v>
          </cell>
          <cell r="M459">
            <v>15591.413556577838</v>
          </cell>
          <cell r="N459">
            <v>15790.456297095896</v>
          </cell>
          <cell r="O459">
            <v>15378.095412029608</v>
          </cell>
          <cell r="P459">
            <v>15433.556000847524</v>
          </cell>
          <cell r="Q459">
            <v>1249.9234308119958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A460">
            <v>-92307.611598497082</v>
          </cell>
          <cell r="B460">
            <v>15273.315743749525</v>
          </cell>
          <cell r="C460">
            <v>16492.746775923722</v>
          </cell>
          <cell r="D460">
            <v>16326.382131927119</v>
          </cell>
          <cell r="E460">
            <v>15740.728285619303</v>
          </cell>
          <cell r="F460">
            <v>15407.456408396789</v>
          </cell>
          <cell r="G460">
            <v>15158.111135252577</v>
          </cell>
          <cell r="H460">
            <v>15015.084557957482</v>
          </cell>
          <cell r="I460">
            <v>15103.243768624903</v>
          </cell>
          <cell r="J460">
            <v>15188.641714810848</v>
          </cell>
          <cell r="K460">
            <v>15121.549221046544</v>
          </cell>
          <cell r="L460">
            <v>15300.539596321441</v>
          </cell>
          <cell r="M460">
            <v>15092.560873989081</v>
          </cell>
          <cell r="N460">
            <v>15208.460599641761</v>
          </cell>
          <cell r="O460">
            <v>15155.174206456049</v>
          </cell>
          <cell r="P460">
            <v>15386.688931288543</v>
          </cell>
          <cell r="Q460">
            <v>1058.7313819901221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</row>
        <row r="461">
          <cell r="A461">
            <v>-98397.75036563992</v>
          </cell>
          <cell r="B461">
            <v>15263.524480824035</v>
          </cell>
          <cell r="C461">
            <v>16740.650983120431</v>
          </cell>
          <cell r="D461">
            <v>16338.908382810336</v>
          </cell>
          <cell r="E461">
            <v>16011.467110529213</v>
          </cell>
          <cell r="F461">
            <v>15897.076471028417</v>
          </cell>
          <cell r="G461">
            <v>15461.451822401907</v>
          </cell>
          <cell r="H461">
            <v>15183.269869166943</v>
          </cell>
          <cell r="I461">
            <v>15306.766675913348</v>
          </cell>
          <cell r="J461">
            <v>15109.021891639321</v>
          </cell>
          <cell r="K461">
            <v>15242.056142118319</v>
          </cell>
          <cell r="L461">
            <v>15324.521000043394</v>
          </cell>
          <cell r="M461">
            <v>15416.527700991021</v>
          </cell>
          <cell r="N461">
            <v>15394.348269795886</v>
          </cell>
          <cell r="O461">
            <v>15335.652106868805</v>
          </cell>
          <cell r="P461">
            <v>15210.092150183566</v>
          </cell>
          <cell r="Q461">
            <v>1128.5828375937435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</row>
        <row r="462">
          <cell r="A462">
            <v>-109530.30191546786</v>
          </cell>
          <cell r="B462">
            <v>15262.564048577486</v>
          </cell>
          <cell r="C462">
            <v>16978.548919215482</v>
          </cell>
          <cell r="D462">
            <v>16523.571155935118</v>
          </cell>
          <cell r="E462">
            <v>16266.234950937196</v>
          </cell>
          <cell r="F462">
            <v>16124.89352010049</v>
          </cell>
          <cell r="G462">
            <v>15821.548909453086</v>
          </cell>
          <cell r="H462">
            <v>15751.282087763793</v>
          </cell>
          <cell r="I462">
            <v>15844.077326600818</v>
          </cell>
          <cell r="J462">
            <v>15519.457206020812</v>
          </cell>
          <cell r="K462">
            <v>15472.466921837733</v>
          </cell>
          <cell r="L462">
            <v>15577.221508450093</v>
          </cell>
          <cell r="M462">
            <v>15631.871820854109</v>
          </cell>
          <cell r="N462">
            <v>15707.063432519561</v>
          </cell>
          <cell r="O462">
            <v>15746.854808338903</v>
          </cell>
          <cell r="P462">
            <v>15669.474959297084</v>
          </cell>
          <cell r="Q462">
            <v>1256.2687508496501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3">
          <cell r="A463">
            <v>-99137.6242315665</v>
          </cell>
          <cell r="B463">
            <v>15147.570432411207</v>
          </cell>
          <cell r="C463">
            <v>16937.517848410265</v>
          </cell>
          <cell r="D463">
            <v>16420.809108312664</v>
          </cell>
          <cell r="E463">
            <v>16059.565996740956</v>
          </cell>
          <cell r="F463">
            <v>15651.568963527863</v>
          </cell>
          <cell r="G463">
            <v>15457.680607297843</v>
          </cell>
          <cell r="H463">
            <v>15261.642183220802</v>
          </cell>
          <cell r="I463">
            <v>15391.647972514304</v>
          </cell>
          <cell r="J463">
            <v>15321.404796830386</v>
          </cell>
          <cell r="K463">
            <v>15102.113185057013</v>
          </cell>
          <cell r="L463">
            <v>15379.264448757782</v>
          </cell>
          <cell r="M463">
            <v>15285.924068988103</v>
          </cell>
          <cell r="N463">
            <v>15393.285389832021</v>
          </cell>
          <cell r="O463">
            <v>15458.767016935268</v>
          </cell>
          <cell r="P463">
            <v>15286.275434488176</v>
          </cell>
          <cell r="Q463">
            <v>1137.0688948863751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</row>
        <row r="464">
          <cell r="A464">
            <v>-98755.750907173264</v>
          </cell>
          <cell r="B464">
            <v>15096.420514856298</v>
          </cell>
          <cell r="C464">
            <v>16643.222196897917</v>
          </cell>
          <cell r="D464">
            <v>16253.796098931005</v>
          </cell>
          <cell r="E464">
            <v>16168.894664253065</v>
          </cell>
          <cell r="F464">
            <v>15505.679930107595</v>
          </cell>
          <cell r="G464">
            <v>15404.790405449432</v>
          </cell>
          <cell r="H464">
            <v>15295.05494498701</v>
          </cell>
          <cell r="I464">
            <v>15304.072816767492</v>
          </cell>
          <cell r="J464">
            <v>15396.545950315003</v>
          </cell>
          <cell r="K464">
            <v>15531.097602398073</v>
          </cell>
          <cell r="L464">
            <v>15390.814700880881</v>
          </cell>
          <cell r="M464">
            <v>15209.32376073615</v>
          </cell>
          <cell r="N464">
            <v>15364.743827143302</v>
          </cell>
          <cell r="O464">
            <v>15371.019164305508</v>
          </cell>
          <cell r="P464">
            <v>15602.018523675542</v>
          </cell>
          <cell r="Q464">
            <v>1132.6889606049142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</row>
        <row r="465">
          <cell r="A465">
            <v>-101336.67725932629</v>
          </cell>
          <cell r="B465">
            <v>15265.082516191043</v>
          </cell>
          <cell r="C465">
            <v>16904.763960591732</v>
          </cell>
          <cell r="D465">
            <v>16545.494787601547</v>
          </cell>
          <cell r="E465">
            <v>16112.003471778939</v>
          </cell>
          <cell r="F465">
            <v>15795.968532840157</v>
          </cell>
          <cell r="G465">
            <v>15455.623346287834</v>
          </cell>
          <cell r="H465">
            <v>15348.600456237757</v>
          </cell>
          <cell r="I465">
            <v>15295.247616605004</v>
          </cell>
          <cell r="J465">
            <v>15287.500361922863</v>
          </cell>
          <cell r="K465">
            <v>15408.347160140478</v>
          </cell>
          <cell r="L465">
            <v>15285.324031292686</v>
          </cell>
          <cell r="M465">
            <v>15297.195919194386</v>
          </cell>
          <cell r="N465">
            <v>15411.57036730196</v>
          </cell>
          <cell r="O465">
            <v>15527.767697875315</v>
          </cell>
          <cell r="P465">
            <v>15661.724357135699</v>
          </cell>
          <cell r="Q465">
            <v>1162.2911534935686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</row>
        <row r="466">
          <cell r="A466">
            <v>-95178.943921485436</v>
          </cell>
          <cell r="B466">
            <v>15259.421218525122</v>
          </cell>
          <cell r="C466">
            <v>16664.581845419307</v>
          </cell>
          <cell r="D466">
            <v>16262.644812901812</v>
          </cell>
          <cell r="E466">
            <v>15932.890780108963</v>
          </cell>
          <cell r="F466">
            <v>15667.960911090686</v>
          </cell>
          <cell r="G466">
            <v>15414.07802889195</v>
          </cell>
          <cell r="H466">
            <v>15317.312161157013</v>
          </cell>
          <cell r="I466">
            <v>15251.282106803425</v>
          </cell>
          <cell r="J466">
            <v>15243.216718370932</v>
          </cell>
          <cell r="K466">
            <v>15051.410853642677</v>
          </cell>
          <cell r="L466">
            <v>15237.849336275125</v>
          </cell>
          <cell r="M466">
            <v>15410.447381653135</v>
          </cell>
          <cell r="N466">
            <v>15110.175172131816</v>
          </cell>
          <cell r="O466">
            <v>15212.926344751304</v>
          </cell>
          <cell r="P466">
            <v>15237.32031607629</v>
          </cell>
          <cell r="Q466">
            <v>1091.6644152018694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A467">
            <v>-95147.467363955206</v>
          </cell>
          <cell r="B467">
            <v>15250.607627425692</v>
          </cell>
          <cell r="C467">
            <v>16525.012295611632</v>
          </cell>
          <cell r="D467">
            <v>16249.216976030111</v>
          </cell>
          <cell r="E467">
            <v>15995.267169102921</v>
          </cell>
          <cell r="F467">
            <v>15573.464027814793</v>
          </cell>
          <cell r="G467">
            <v>15444.721816529433</v>
          </cell>
          <cell r="H467">
            <v>15221.741364466725</v>
          </cell>
          <cell r="I467">
            <v>15197.114404228008</v>
          </cell>
          <cell r="J467">
            <v>15265.602250746011</v>
          </cell>
          <cell r="K467">
            <v>15243.935004509656</v>
          </cell>
          <cell r="L467">
            <v>15189.471316726162</v>
          </cell>
          <cell r="M467">
            <v>15163.663661830609</v>
          </cell>
          <cell r="N467">
            <v>15277.59356696219</v>
          </cell>
          <cell r="O467">
            <v>15194.379024981239</v>
          </cell>
          <cell r="P467">
            <v>15182.074257965956</v>
          </cell>
          <cell r="Q467">
            <v>1091.3033916776205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</row>
        <row r="468">
          <cell r="A468">
            <v>-103359.77255860333</v>
          </cell>
          <cell r="B468">
            <v>15206.705278433614</v>
          </cell>
          <cell r="C468">
            <v>16957.665221704185</v>
          </cell>
          <cell r="D468">
            <v>16560.115061167198</v>
          </cell>
          <cell r="E468">
            <v>16187.27317662598</v>
          </cell>
          <cell r="F468">
            <v>15824.499237958302</v>
          </cell>
          <cell r="G468">
            <v>15670.590276025985</v>
          </cell>
          <cell r="H468">
            <v>15251.466465847563</v>
          </cell>
          <cell r="I468">
            <v>15305.970582790098</v>
          </cell>
          <cell r="J468">
            <v>15355.626398123228</v>
          </cell>
          <cell r="K468">
            <v>15308.98544228384</v>
          </cell>
          <cell r="L468">
            <v>15305.453095288109</v>
          </cell>
          <cell r="M468">
            <v>15232.651741759146</v>
          </cell>
          <cell r="N468">
            <v>15434.173414693276</v>
          </cell>
          <cell r="O468">
            <v>15448.998952906702</v>
          </cell>
          <cell r="P468">
            <v>15316.195163534041</v>
          </cell>
          <cell r="Q468">
            <v>1185.4952473381568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A469">
            <v>-90116.625504007854</v>
          </cell>
          <cell r="B469">
            <v>14891.392921840385</v>
          </cell>
          <cell r="C469">
            <v>16684.567341328831</v>
          </cell>
          <cell r="D469">
            <v>15971.421006073488</v>
          </cell>
          <cell r="E469">
            <v>15754.032034344847</v>
          </cell>
          <cell r="F469">
            <v>15440.802129317639</v>
          </cell>
          <cell r="G469">
            <v>15094.206029713867</v>
          </cell>
          <cell r="H469">
            <v>15225.638967498846</v>
          </cell>
          <cell r="I469">
            <v>14876.59868683188</v>
          </cell>
          <cell r="J469">
            <v>15175.562757327933</v>
          </cell>
          <cell r="K469">
            <v>15265.818191629496</v>
          </cell>
          <cell r="L469">
            <v>15066.011194908666</v>
          </cell>
          <cell r="M469">
            <v>15004.978842682453</v>
          </cell>
          <cell r="N469">
            <v>15212.991193971895</v>
          </cell>
          <cell r="O469">
            <v>15312.295026151129</v>
          </cell>
          <cell r="P469">
            <v>15298.530054091585</v>
          </cell>
          <cell r="Q469">
            <v>1033.6016478807683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A470">
            <v>-92884.575736766943</v>
          </cell>
          <cell r="B470">
            <v>15389.169219207597</v>
          </cell>
          <cell r="C470">
            <v>16519.264915601721</v>
          </cell>
          <cell r="D470">
            <v>16056.802169075772</v>
          </cell>
          <cell r="E470">
            <v>15825.568742955031</v>
          </cell>
          <cell r="F470">
            <v>15672.803226602366</v>
          </cell>
          <cell r="G470">
            <v>15197.188636233172</v>
          </cell>
          <cell r="H470">
            <v>15095.688843691787</v>
          </cell>
          <cell r="I470">
            <v>15152.085276521313</v>
          </cell>
          <cell r="J470">
            <v>15250.949069748756</v>
          </cell>
          <cell r="K470">
            <v>15060.054216317654</v>
          </cell>
          <cell r="L470">
            <v>15217.89591406981</v>
          </cell>
          <cell r="M470">
            <v>15212.346781088454</v>
          </cell>
          <cell r="N470">
            <v>15096.084122320755</v>
          </cell>
          <cell r="O470">
            <v>15426.788171631481</v>
          </cell>
          <cell r="P470">
            <v>15553.632340801212</v>
          </cell>
          <cell r="Q470">
            <v>1065.3489298704219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</row>
        <row r="471">
          <cell r="A471">
            <v>-93745.037982512746</v>
          </cell>
          <cell r="B471">
            <v>14910.854626706561</v>
          </cell>
          <cell r="C471">
            <v>16451.01305947117</v>
          </cell>
          <cell r="D471">
            <v>16153.313351363293</v>
          </cell>
          <cell r="E471">
            <v>15994.137137087097</v>
          </cell>
          <cell r="F471">
            <v>15582.823092896795</v>
          </cell>
          <cell r="G471">
            <v>15133.624986858671</v>
          </cell>
          <cell r="H471">
            <v>15122.974820272664</v>
          </cell>
          <cell r="I471">
            <v>15285.563129836126</v>
          </cell>
          <cell r="J471">
            <v>15362.11928638059</v>
          </cell>
          <cell r="K471">
            <v>15294.229049054478</v>
          </cell>
          <cell r="L471">
            <v>15219.406617295555</v>
          </cell>
          <cell r="M471">
            <v>15189.368808287421</v>
          </cell>
          <cell r="N471">
            <v>15259.747532408521</v>
          </cell>
          <cell r="O471">
            <v>15148.656981603603</v>
          </cell>
          <cell r="P471">
            <v>15345.385630525478</v>
          </cell>
          <cell r="Q471">
            <v>1075.218087644228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A472">
            <v>-94883.371493501298</v>
          </cell>
          <cell r="B472">
            <v>15142.300815092904</v>
          </cell>
          <cell r="C472">
            <v>16587.570838829139</v>
          </cell>
          <cell r="D472">
            <v>16243.872919487081</v>
          </cell>
          <cell r="E472">
            <v>15903.23411845884</v>
          </cell>
          <cell r="F472">
            <v>15652.014070562283</v>
          </cell>
          <cell r="G472">
            <v>15480.192674438909</v>
          </cell>
          <cell r="H472">
            <v>15178.539843963812</v>
          </cell>
          <cell r="I472">
            <v>15280.693566225244</v>
          </cell>
          <cell r="J472">
            <v>15298.335386429015</v>
          </cell>
          <cell r="K472">
            <v>15334.974703744112</v>
          </cell>
          <cell r="L472">
            <v>15200.499188290294</v>
          </cell>
          <cell r="M472">
            <v>15098.21588606646</v>
          </cell>
          <cell r="N472">
            <v>15406.11319652308</v>
          </cell>
          <cell r="O472">
            <v>15316.554806403765</v>
          </cell>
          <cell r="P472">
            <v>15424.3123533301</v>
          </cell>
          <cell r="Q472">
            <v>1088.2743176818624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</row>
        <row r="473">
          <cell r="A473">
            <v>-104005.44078523546</v>
          </cell>
          <cell r="B473">
            <v>15231.90640625277</v>
          </cell>
          <cell r="C473">
            <v>16827.244590403221</v>
          </cell>
          <cell r="D473">
            <v>16642.182581444329</v>
          </cell>
          <cell r="E473">
            <v>16221.451894670985</v>
          </cell>
          <cell r="F473">
            <v>15824.772898784617</v>
          </cell>
          <cell r="G473">
            <v>15471.823889636064</v>
          </cell>
          <cell r="H473">
            <v>15527.899385548151</v>
          </cell>
          <cell r="I473">
            <v>15624.435520158366</v>
          </cell>
          <cell r="J473">
            <v>15413.579292941386</v>
          </cell>
          <cell r="K473">
            <v>15555.598567860241</v>
          </cell>
          <cell r="L473">
            <v>15381.539837390996</v>
          </cell>
          <cell r="M473">
            <v>15514.717432883899</v>
          </cell>
          <cell r="N473">
            <v>15564.24276408482</v>
          </cell>
          <cell r="O473">
            <v>15652.867508889492</v>
          </cell>
          <cell r="P473">
            <v>15492.099718091662</v>
          </cell>
          <cell r="Q473">
            <v>1192.9008036303364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</row>
        <row r="474">
          <cell r="A474">
            <v>-98262.279012045954</v>
          </cell>
          <cell r="B474">
            <v>15317.361714374299</v>
          </cell>
          <cell r="C474">
            <v>16749.953131377577</v>
          </cell>
          <cell r="D474">
            <v>16330.325835490705</v>
          </cell>
          <cell r="E474">
            <v>15848.621773574854</v>
          </cell>
          <cell r="F474">
            <v>15480.742235799358</v>
          </cell>
          <cell r="G474">
            <v>15533.922508827092</v>
          </cell>
          <cell r="H474">
            <v>15063.995238111784</v>
          </cell>
          <cell r="I474">
            <v>15332.118240295513</v>
          </cell>
          <cell r="J474">
            <v>15411.846558833469</v>
          </cell>
          <cell r="K474">
            <v>15229.290239936592</v>
          </cell>
          <cell r="L474">
            <v>15244.527678252027</v>
          </cell>
          <cell r="M474">
            <v>15200.540752670637</v>
          </cell>
          <cell r="N474">
            <v>15334.340950135234</v>
          </cell>
          <cell r="O474">
            <v>15401.862201647129</v>
          </cell>
          <cell r="P474">
            <v>15256.910646133863</v>
          </cell>
          <cell r="Q474">
            <v>1127.0290353565622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</row>
        <row r="475">
          <cell r="A475">
            <v>-105920.62692066684</v>
          </cell>
          <cell r="B475">
            <v>15246.355154494075</v>
          </cell>
          <cell r="C475">
            <v>17032.399094233184</v>
          </cell>
          <cell r="D475">
            <v>16697.197862004345</v>
          </cell>
          <cell r="E475">
            <v>16325.503035284875</v>
          </cell>
          <cell r="F475">
            <v>15916.296986254991</v>
          </cell>
          <cell r="G475">
            <v>15747.705178141547</v>
          </cell>
          <cell r="H475">
            <v>15527.337968130523</v>
          </cell>
          <cell r="I475">
            <v>15489.730294539137</v>
          </cell>
          <cell r="J475">
            <v>15470.713900256031</v>
          </cell>
          <cell r="K475">
            <v>15479.927473192365</v>
          </cell>
          <cell r="L475">
            <v>15521.401080646856</v>
          </cell>
          <cell r="M475">
            <v>15344.327266607517</v>
          </cell>
          <cell r="N475">
            <v>15368.794619409487</v>
          </cell>
          <cell r="O475">
            <v>15518.461397735686</v>
          </cell>
          <cell r="P475">
            <v>15548.242001284081</v>
          </cell>
          <cell r="Q475">
            <v>1214.8672225292803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</row>
        <row r="476">
          <cell r="A476">
            <v>-105188.28864173418</v>
          </cell>
          <cell r="B476">
            <v>15417.933694320527</v>
          </cell>
          <cell r="C476">
            <v>16897.242317735741</v>
          </cell>
          <cell r="D476">
            <v>16476.444031026396</v>
          </cell>
          <cell r="E476">
            <v>16360.005900226488</v>
          </cell>
          <cell r="F476">
            <v>16065.731123953949</v>
          </cell>
          <cell r="G476">
            <v>15787.085265766502</v>
          </cell>
          <cell r="H476">
            <v>15409.753661952913</v>
          </cell>
          <cell r="I476">
            <v>15496.284774967648</v>
          </cell>
          <cell r="J476">
            <v>15500.253800027724</v>
          </cell>
          <cell r="K476">
            <v>15583.197003800869</v>
          </cell>
          <cell r="L476">
            <v>15533.26143385505</v>
          </cell>
          <cell r="M476">
            <v>15534.976865730307</v>
          </cell>
          <cell r="N476">
            <v>15351.168742304606</v>
          </cell>
          <cell r="O476">
            <v>15642.205878460753</v>
          </cell>
          <cell r="P476">
            <v>15484.505627017543</v>
          </cell>
          <cell r="Q476">
            <v>1206.4675954052343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</row>
        <row r="477">
          <cell r="A477">
            <v>-90697.986091644503</v>
          </cell>
          <cell r="B477">
            <v>15088.215833213431</v>
          </cell>
          <cell r="C477">
            <v>16283.189649503831</v>
          </cell>
          <cell r="D477">
            <v>16092.380469017706</v>
          </cell>
          <cell r="E477">
            <v>15546.398011877096</v>
          </cell>
          <cell r="F477">
            <v>15424.126507573592</v>
          </cell>
          <cell r="G477">
            <v>15006.197178472856</v>
          </cell>
          <cell r="H477">
            <v>15169.780434676493</v>
          </cell>
          <cell r="I477">
            <v>15074.91413032018</v>
          </cell>
          <cell r="J477">
            <v>14998.305617627795</v>
          </cell>
          <cell r="K477">
            <v>15243.935180862616</v>
          </cell>
          <cell r="L477">
            <v>15194.290775967111</v>
          </cell>
          <cell r="M477">
            <v>15121.502972232764</v>
          </cell>
          <cell r="N477">
            <v>15225.179759799306</v>
          </cell>
          <cell r="O477">
            <v>15122.967752567321</v>
          </cell>
          <cell r="P477">
            <v>15219.223314348836</v>
          </cell>
          <cell r="Q477">
            <v>1040.2696212767257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</row>
        <row r="478">
          <cell r="A478">
            <v>-92192.534955363968</v>
          </cell>
          <cell r="B478">
            <v>15087.689427517837</v>
          </cell>
          <cell r="C478">
            <v>16660.538361979176</v>
          </cell>
          <cell r="D478">
            <v>16030.546448703808</v>
          </cell>
          <cell r="E478">
            <v>15711.783669849783</v>
          </cell>
          <cell r="F478">
            <v>15219.23793952796</v>
          </cell>
          <cell r="G478">
            <v>15269.497295123278</v>
          </cell>
          <cell r="H478">
            <v>15296.311426676688</v>
          </cell>
          <cell r="I478">
            <v>15030.234570787197</v>
          </cell>
          <cell r="J478">
            <v>15036.764571434091</v>
          </cell>
          <cell r="K478">
            <v>15167.350493156267</v>
          </cell>
          <cell r="L478">
            <v>15249.986659232054</v>
          </cell>
          <cell r="M478">
            <v>15450.863420541225</v>
          </cell>
          <cell r="N478">
            <v>15485.945191841711</v>
          </cell>
          <cell r="O478">
            <v>15312.036054915834</v>
          </cell>
          <cell r="P478">
            <v>15105.65511254649</v>
          </cell>
          <cell r="Q478">
            <v>1057.4114989240425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A479">
            <v>-103844.73245928284</v>
          </cell>
          <cell r="B479">
            <v>15256.256617025454</v>
          </cell>
          <cell r="C479">
            <v>16946.821850459077</v>
          </cell>
          <cell r="D479">
            <v>16613.796532288412</v>
          </cell>
          <cell r="E479">
            <v>16121.943015526951</v>
          </cell>
          <cell r="F479">
            <v>15773.189782868063</v>
          </cell>
          <cell r="G479">
            <v>15508.276607241436</v>
          </cell>
          <cell r="H479">
            <v>15586.700006055034</v>
          </cell>
          <cell r="I479">
            <v>15423.318871672527</v>
          </cell>
          <cell r="J479">
            <v>15314.268087569964</v>
          </cell>
          <cell r="K479">
            <v>15546.404945770641</v>
          </cell>
          <cell r="L479">
            <v>15360.843214236174</v>
          </cell>
          <cell r="M479">
            <v>15480.700418755379</v>
          </cell>
          <cell r="N479">
            <v>15631.092779101509</v>
          </cell>
          <cell r="O479">
            <v>15570.552998167794</v>
          </cell>
          <cell r="P479">
            <v>15568.616356296658</v>
          </cell>
          <cell r="Q479">
            <v>1191.0575434149903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</row>
        <row r="480">
          <cell r="A480">
            <v>-99990.922485790652</v>
          </cell>
          <cell r="B480">
            <v>15221.751731567801</v>
          </cell>
          <cell r="C480">
            <v>16897.612837405824</v>
          </cell>
          <cell r="D480">
            <v>16437.300924754272</v>
          </cell>
          <cell r="E480">
            <v>16006.610189533401</v>
          </cell>
          <cell r="F480">
            <v>15632.299190901171</v>
          </cell>
          <cell r="G480">
            <v>15412.257769339634</v>
          </cell>
          <cell r="H480">
            <v>15290.177565548291</v>
          </cell>
          <cell r="I480">
            <v>15473.226370430599</v>
          </cell>
          <cell r="J480">
            <v>15216.975525867658</v>
          </cell>
          <cell r="K480">
            <v>15290.476620166452</v>
          </cell>
          <cell r="L480">
            <v>15405.027509407155</v>
          </cell>
          <cell r="M480">
            <v>15438.613968128537</v>
          </cell>
          <cell r="N480">
            <v>15374.240818153703</v>
          </cell>
          <cell r="O480">
            <v>15361.084907793727</v>
          </cell>
          <cell r="P480">
            <v>15401.491611283367</v>
          </cell>
          <cell r="Q480">
            <v>1146.8558845430243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</row>
        <row r="481">
          <cell r="A481">
            <v>-109114.74042827018</v>
          </cell>
          <cell r="B481">
            <v>15464.243687110305</v>
          </cell>
          <cell r="C481">
            <v>17148.256868317731</v>
          </cell>
          <cell r="D481">
            <v>16812.95106863766</v>
          </cell>
          <cell r="E481">
            <v>16258.471565209195</v>
          </cell>
          <cell r="F481">
            <v>15796.011247728207</v>
          </cell>
          <cell r="G481">
            <v>15619.429910205761</v>
          </cell>
          <cell r="H481">
            <v>15592.531689737996</v>
          </cell>
          <cell r="I481">
            <v>15512.433616393311</v>
          </cell>
          <cell r="J481">
            <v>15507.822801760198</v>
          </cell>
          <cell r="K481">
            <v>15724.702124440304</v>
          </cell>
          <cell r="L481">
            <v>15616.836615162818</v>
          </cell>
          <cell r="M481">
            <v>15493.571966620319</v>
          </cell>
          <cell r="N481">
            <v>15539.388183054456</v>
          </cell>
          <cell r="O481">
            <v>15586.998922675302</v>
          </cell>
          <cell r="P481">
            <v>16045.30128140395</v>
          </cell>
          <cell r="Q481">
            <v>1251.5024268160876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A482">
            <v>-99100.933529111062</v>
          </cell>
          <cell r="B482">
            <v>15170.584227133213</v>
          </cell>
          <cell r="C482">
            <v>16797.735458375202</v>
          </cell>
          <cell r="D482">
            <v>16510.10948091621</v>
          </cell>
          <cell r="E482">
            <v>15940.407416247526</v>
          </cell>
          <cell r="F482">
            <v>15593.735073938566</v>
          </cell>
          <cell r="G482">
            <v>15338.677892382804</v>
          </cell>
          <cell r="H482">
            <v>15284.224314224151</v>
          </cell>
          <cell r="I482">
            <v>15498.175377175041</v>
          </cell>
          <cell r="J482">
            <v>15368.669719392925</v>
          </cell>
          <cell r="K482">
            <v>15459.824055349352</v>
          </cell>
          <cell r="L482">
            <v>15505.491499966789</v>
          </cell>
          <cell r="M482">
            <v>15143.193620499525</v>
          </cell>
          <cell r="N482">
            <v>15182.956883186273</v>
          </cell>
          <cell r="O482">
            <v>15334.006198603573</v>
          </cell>
          <cell r="P482">
            <v>15354.11185179345</v>
          </cell>
          <cell r="Q482">
            <v>1136.648067205492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</row>
        <row r="483">
          <cell r="A483">
            <v>-90644.312984479737</v>
          </cell>
          <cell r="B483">
            <v>15289.856571157754</v>
          </cell>
          <cell r="C483">
            <v>16578.055465568927</v>
          </cell>
          <cell r="D483">
            <v>16062.954063622155</v>
          </cell>
          <cell r="E483">
            <v>15726.129274953393</v>
          </cell>
          <cell r="F483">
            <v>15353.314433865273</v>
          </cell>
          <cell r="G483">
            <v>15302.245489857847</v>
          </cell>
          <cell r="H483">
            <v>15203.373889860108</v>
          </cell>
          <cell r="I483">
            <v>15117.113437065531</v>
          </cell>
          <cell r="J483">
            <v>15009.660215429509</v>
          </cell>
          <cell r="K483">
            <v>15023.412856568904</v>
          </cell>
          <cell r="L483">
            <v>15003.288355050277</v>
          </cell>
          <cell r="M483">
            <v>15434.962792042677</v>
          </cell>
          <cell r="N483">
            <v>15274.476091409542</v>
          </cell>
          <cell r="O483">
            <v>15317.034748725811</v>
          </cell>
          <cell r="P483">
            <v>15139.792953654505</v>
          </cell>
          <cell r="Q483">
            <v>1039.6540122067886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A484">
            <v>-98426.216916360994</v>
          </cell>
          <cell r="B484">
            <v>15124.18836219609</v>
          </cell>
          <cell r="C484">
            <v>16645.527761145575</v>
          </cell>
          <cell r="D484">
            <v>16261.736110306811</v>
          </cell>
          <cell r="E484">
            <v>16080.407027136829</v>
          </cell>
          <cell r="F484">
            <v>15598.685259679965</v>
          </cell>
          <cell r="G484">
            <v>15347.580030983072</v>
          </cell>
          <cell r="H484">
            <v>15255.125525347394</v>
          </cell>
          <cell r="I484">
            <v>15237.060345047252</v>
          </cell>
          <cell r="J484">
            <v>15249.607455665811</v>
          </cell>
          <cell r="K484">
            <v>15264.408053124887</v>
          </cell>
          <cell r="L484">
            <v>15356.283662423937</v>
          </cell>
          <cell r="M484">
            <v>15236.040265962176</v>
          </cell>
          <cell r="N484">
            <v>15263.822649356465</v>
          </cell>
          <cell r="O484">
            <v>15464.743411310199</v>
          </cell>
          <cell r="P484">
            <v>15520.153190415356</v>
          </cell>
          <cell r="Q484">
            <v>1128.909337543894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</row>
        <row r="485">
          <cell r="A485">
            <v>-93190.361298411328</v>
          </cell>
          <cell r="B485">
            <v>15063.258356838582</v>
          </cell>
          <cell r="C485">
            <v>16694.850642538499</v>
          </cell>
          <cell r="D485">
            <v>16039.820582319953</v>
          </cell>
          <cell r="E485">
            <v>15890.756916062921</v>
          </cell>
          <cell r="F485">
            <v>15628.0048234559</v>
          </cell>
          <cell r="G485">
            <v>15040.589856574508</v>
          </cell>
          <cell r="H485">
            <v>15290.359553418448</v>
          </cell>
          <cell r="I485">
            <v>15191.153044572227</v>
          </cell>
          <cell r="J485">
            <v>15203.85286189523</v>
          </cell>
          <cell r="K485">
            <v>15235.990317546057</v>
          </cell>
          <cell r="L485">
            <v>15202.039723022242</v>
          </cell>
          <cell r="M485">
            <v>15013.773789409488</v>
          </cell>
          <cell r="N485">
            <v>15072.767470417657</v>
          </cell>
          <cell r="O485">
            <v>15394.616105675193</v>
          </cell>
          <cell r="P485">
            <v>15332.26474001299</v>
          </cell>
          <cell r="Q485">
            <v>1068.8561679482584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</row>
        <row r="486">
          <cell r="A486">
            <v>-104782.9199088844</v>
          </cell>
          <cell r="B486">
            <v>15481.192655138073</v>
          </cell>
          <cell r="C486">
            <v>16847.150649125979</v>
          </cell>
          <cell r="D486">
            <v>16511.867355325783</v>
          </cell>
          <cell r="E486">
            <v>16264.337333445819</v>
          </cell>
          <cell r="F486">
            <v>15904.68877165815</v>
          </cell>
          <cell r="G486">
            <v>15576.161178975224</v>
          </cell>
          <cell r="H486">
            <v>15485.784754134504</v>
          </cell>
          <cell r="I486">
            <v>15583.984313279296</v>
          </cell>
          <cell r="J486">
            <v>15463.880475379403</v>
          </cell>
          <cell r="K486">
            <v>15299.201462444609</v>
          </cell>
          <cell r="L486">
            <v>15292.675507751685</v>
          </cell>
          <cell r="M486">
            <v>15637.375387783921</v>
          </cell>
          <cell r="N486">
            <v>15629.871534382961</v>
          </cell>
          <cell r="O486">
            <v>15498.326662091429</v>
          </cell>
          <cell r="P486">
            <v>15558.524838790074</v>
          </cell>
          <cell r="Q486">
            <v>1201.8181781869405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</row>
        <row r="487">
          <cell r="A487">
            <v>-102280.12081835425</v>
          </cell>
          <cell r="B487">
            <v>15358.444697809609</v>
          </cell>
          <cell r="C487">
            <v>16930.297572667489</v>
          </cell>
          <cell r="D487">
            <v>16437.971422398212</v>
          </cell>
          <cell r="E487">
            <v>16160.328728230874</v>
          </cell>
          <cell r="F487">
            <v>15934.8291950079</v>
          </cell>
          <cell r="G487">
            <v>15481.059023952417</v>
          </cell>
          <cell r="H487">
            <v>15446.408853770597</v>
          </cell>
          <cell r="I487">
            <v>15529.438615434316</v>
          </cell>
          <cell r="J487">
            <v>15371.121047723085</v>
          </cell>
          <cell r="K487">
            <v>15439.285508346018</v>
          </cell>
          <cell r="L487">
            <v>15403.241583704892</v>
          </cell>
          <cell r="M487">
            <v>15428.313465127001</v>
          </cell>
          <cell r="N487">
            <v>15422.443133723904</v>
          </cell>
          <cell r="O487">
            <v>15111.57891749064</v>
          </cell>
          <cell r="P487">
            <v>15551.009964903613</v>
          </cell>
          <cell r="Q487">
            <v>1173.1120737381957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</row>
        <row r="488">
          <cell r="A488">
            <v>-93163.100188189695</v>
          </cell>
          <cell r="B488">
            <v>15157.694402707053</v>
          </cell>
          <cell r="C488">
            <v>16465.791112837531</v>
          </cell>
          <cell r="D488">
            <v>16215.662839995362</v>
          </cell>
          <cell r="E488">
            <v>15880.893880985161</v>
          </cell>
          <cell r="F488">
            <v>15566.510549183005</v>
          </cell>
          <cell r="G488">
            <v>15339.310079851639</v>
          </cell>
          <cell r="H488">
            <v>15183.346491645309</v>
          </cell>
          <cell r="I488">
            <v>15197.690072117377</v>
          </cell>
          <cell r="J488">
            <v>15137.314145349512</v>
          </cell>
          <cell r="K488">
            <v>15198.624440792646</v>
          </cell>
          <cell r="L488">
            <v>15105.105700121774</v>
          </cell>
          <cell r="M488">
            <v>15182.944606838326</v>
          </cell>
          <cell r="N488">
            <v>15283.970862313035</v>
          </cell>
          <cell r="O488">
            <v>15246.724978335122</v>
          </cell>
          <cell r="P488">
            <v>15558.272318045216</v>
          </cell>
          <cell r="Q488">
            <v>1068.5434939184604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</row>
        <row r="489">
          <cell r="A489">
            <v>-90590.135774570575</v>
          </cell>
          <cell r="B489">
            <v>15192.745900712387</v>
          </cell>
          <cell r="C489">
            <v>16554.028312582155</v>
          </cell>
          <cell r="D489">
            <v>16205.551367402242</v>
          </cell>
          <cell r="E489">
            <v>15810.717569791304</v>
          </cell>
          <cell r="F489">
            <v>15356.270093091694</v>
          </cell>
          <cell r="G489">
            <v>15223.730155439645</v>
          </cell>
          <cell r="H489">
            <v>14999.375943477253</v>
          </cell>
          <cell r="I489">
            <v>15187.647460539891</v>
          </cell>
          <cell r="J489">
            <v>15112.36782826034</v>
          </cell>
          <cell r="K489">
            <v>15033.511576530955</v>
          </cell>
          <cell r="L489">
            <v>15259.062593642015</v>
          </cell>
          <cell r="M489">
            <v>15003.205485304097</v>
          </cell>
          <cell r="N489">
            <v>15009.140163497214</v>
          </cell>
          <cell r="O489">
            <v>15036.93870553594</v>
          </cell>
          <cell r="P489">
            <v>15331.687540850971</v>
          </cell>
          <cell r="Q489">
            <v>1039.0326212800144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A490">
            <v>-91670.086228973276</v>
          </cell>
          <cell r="B490">
            <v>14962.140841070874</v>
          </cell>
          <cell r="C490">
            <v>16617.538093542335</v>
          </cell>
          <cell r="D490">
            <v>16337.457461972914</v>
          </cell>
          <cell r="E490">
            <v>15885.754370854485</v>
          </cell>
          <cell r="F490">
            <v>15590.260269820603</v>
          </cell>
          <cell r="G490">
            <v>15366.22762035817</v>
          </cell>
          <cell r="H490">
            <v>15095.061814272034</v>
          </cell>
          <cell r="I490">
            <v>15171.894852638809</v>
          </cell>
          <cell r="J490">
            <v>15064.809693018327</v>
          </cell>
          <cell r="K490">
            <v>15293.340227115737</v>
          </cell>
          <cell r="L490">
            <v>15407.320890823297</v>
          </cell>
          <cell r="M490">
            <v>15261.084569694944</v>
          </cell>
          <cell r="N490">
            <v>15061.083120157347</v>
          </cell>
          <cell r="O490">
            <v>15240.878645102595</v>
          </cell>
          <cell r="P490">
            <v>15430.252934856169</v>
          </cell>
          <cell r="Q490">
            <v>1051.4192210118317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</row>
        <row r="491">
          <cell r="A491">
            <v>-102908.97585257374</v>
          </cell>
          <cell r="B491">
            <v>15251.277575099837</v>
          </cell>
          <cell r="C491">
            <v>16885.89292415445</v>
          </cell>
          <cell r="D491">
            <v>16563.131997349352</v>
          </cell>
          <cell r="E491">
            <v>16200.390865689569</v>
          </cell>
          <cell r="F491">
            <v>15839.462142436234</v>
          </cell>
          <cell r="G491">
            <v>15538.114553429441</v>
          </cell>
          <cell r="H491">
            <v>15267.384374942438</v>
          </cell>
          <cell r="I491">
            <v>15222.684068390485</v>
          </cell>
          <cell r="J491">
            <v>15326.29207192453</v>
          </cell>
          <cell r="K491">
            <v>15569.170390445948</v>
          </cell>
          <cell r="L491">
            <v>15419.009724620128</v>
          </cell>
          <cell r="M491">
            <v>15420.654524353769</v>
          </cell>
          <cell r="N491">
            <v>15439.6126456642</v>
          </cell>
          <cell r="O491">
            <v>15423.212338751851</v>
          </cell>
          <cell r="P491">
            <v>15368.999035392771</v>
          </cell>
          <cell r="Q491">
            <v>1180.3247894386795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</row>
        <row r="492">
          <cell r="A492">
            <v>-107658.84273459151</v>
          </cell>
          <cell r="B492">
            <v>15445.427480836619</v>
          </cell>
          <cell r="C492">
            <v>17038.365597330427</v>
          </cell>
          <cell r="D492">
            <v>16612.503224821656</v>
          </cell>
          <cell r="E492">
            <v>16344.795016457367</v>
          </cell>
          <cell r="F492">
            <v>15909.104665217623</v>
          </cell>
          <cell r="G492">
            <v>15602.419461536454</v>
          </cell>
          <cell r="H492">
            <v>15499.382181015091</v>
          </cell>
          <cell r="I492">
            <v>15473.001498169149</v>
          </cell>
          <cell r="J492">
            <v>15547.444647471519</v>
          </cell>
          <cell r="K492">
            <v>15467.584136662386</v>
          </cell>
          <cell r="L492">
            <v>15486.859361680483</v>
          </cell>
          <cell r="M492">
            <v>15497.922757984126</v>
          </cell>
          <cell r="N492">
            <v>15608.468662569181</v>
          </cell>
          <cell r="O492">
            <v>15490.954658313622</v>
          </cell>
          <cell r="P492">
            <v>15479.318093523852</v>
          </cell>
          <cell r="Q492">
            <v>1234.8038626286707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A493">
            <v>-97306.942793162045</v>
          </cell>
          <cell r="B493">
            <v>15475.076700088042</v>
          </cell>
          <cell r="C493">
            <v>16676.739872566373</v>
          </cell>
          <cell r="D493">
            <v>16321.63879561017</v>
          </cell>
          <cell r="E493">
            <v>15768.42542547921</v>
          </cell>
          <cell r="F493">
            <v>15819.794319626624</v>
          </cell>
          <cell r="G493">
            <v>15471.110796684334</v>
          </cell>
          <cell r="H493">
            <v>15185.808897215025</v>
          </cell>
          <cell r="I493">
            <v>15067.431393450657</v>
          </cell>
          <cell r="J493">
            <v>15443.177030193619</v>
          </cell>
          <cell r="K493">
            <v>15197.913613304503</v>
          </cell>
          <cell r="L493">
            <v>15216.872183914451</v>
          </cell>
          <cell r="M493">
            <v>15326.215939678488</v>
          </cell>
          <cell r="N493">
            <v>15541.252346216443</v>
          </cell>
          <cell r="O493">
            <v>15453.585391857829</v>
          </cell>
          <cell r="P493">
            <v>15506.299337595894</v>
          </cell>
          <cell r="Q493">
            <v>1116.0717110604514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A494">
            <v>-108801.60139480681</v>
          </cell>
          <cell r="B494">
            <v>15463.037971862803</v>
          </cell>
          <cell r="C494">
            <v>17065.313297037479</v>
          </cell>
          <cell r="D494">
            <v>16553.820681948862</v>
          </cell>
          <cell r="E494">
            <v>16411.046157707071</v>
          </cell>
          <cell r="F494">
            <v>15883.92500164613</v>
          </cell>
          <cell r="G494">
            <v>15828.632786999684</v>
          </cell>
          <cell r="H494">
            <v>15562.543333267882</v>
          </cell>
          <cell r="I494">
            <v>15525.575467873701</v>
          </cell>
          <cell r="J494">
            <v>15634.764625381062</v>
          </cell>
          <cell r="K494">
            <v>15725.095925999562</v>
          </cell>
          <cell r="L494">
            <v>15580.372106050025</v>
          </cell>
          <cell r="M494">
            <v>15685.812646614351</v>
          </cell>
          <cell r="N494">
            <v>15512.627950037462</v>
          </cell>
          <cell r="O494">
            <v>15641.742005719465</v>
          </cell>
          <cell r="P494">
            <v>15570.706449868496</v>
          </cell>
          <cell r="Q494">
            <v>1247.910847357876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</row>
        <row r="495">
          <cell r="A495">
            <v>-101056.97880367607</v>
          </cell>
          <cell r="B495">
            <v>15111.224730524566</v>
          </cell>
          <cell r="C495">
            <v>16733.37676514226</v>
          </cell>
          <cell r="D495">
            <v>16256.110901539963</v>
          </cell>
          <cell r="E495">
            <v>16093.428999014894</v>
          </cell>
          <cell r="F495">
            <v>15778.771604953936</v>
          </cell>
          <cell r="G495">
            <v>15542.484421381723</v>
          </cell>
          <cell r="H495">
            <v>15381.678190004197</v>
          </cell>
          <cell r="I495">
            <v>15175.032093656409</v>
          </cell>
          <cell r="J495">
            <v>15431.238742803391</v>
          </cell>
          <cell r="K495">
            <v>15484.855423194029</v>
          </cell>
          <cell r="L495">
            <v>15659.598189148244</v>
          </cell>
          <cell r="M495">
            <v>15499.643718467772</v>
          </cell>
          <cell r="N495">
            <v>15330.976748438779</v>
          </cell>
          <cell r="O495">
            <v>15260.3821168705</v>
          </cell>
          <cell r="P495">
            <v>15383.24496358443</v>
          </cell>
          <cell r="Q495">
            <v>1159.083124086643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</row>
        <row r="496">
          <cell r="A496">
            <v>-105031.05961260901</v>
          </cell>
          <cell r="B496">
            <v>15550.272417001856</v>
          </cell>
          <cell r="C496">
            <v>16976.49320972147</v>
          </cell>
          <cell r="D496">
            <v>16596.791967838632</v>
          </cell>
          <cell r="E496">
            <v>16226.999426450362</v>
          </cell>
          <cell r="F496">
            <v>15839.0172661904</v>
          </cell>
          <cell r="G496">
            <v>15555.579805636502</v>
          </cell>
          <cell r="H496">
            <v>15558.263971902676</v>
          </cell>
          <cell r="I496">
            <v>15502.257024909984</v>
          </cell>
          <cell r="J496">
            <v>15579.726346018102</v>
          </cell>
          <cell r="K496">
            <v>15626.809397735095</v>
          </cell>
          <cell r="L496">
            <v>15278.547964090039</v>
          </cell>
          <cell r="M496">
            <v>15597.487568845636</v>
          </cell>
          <cell r="N496">
            <v>15544.693528891792</v>
          </cell>
          <cell r="O496">
            <v>15501.856390084969</v>
          </cell>
          <cell r="P496">
            <v>15620.528276471183</v>
          </cell>
          <cell r="Q496">
            <v>1204.6642413327802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</row>
        <row r="497">
          <cell r="A497">
            <v>-109343.65685631691</v>
          </cell>
          <cell r="B497">
            <v>15480.362384700085</v>
          </cell>
          <cell r="C497">
            <v>17120.043854118449</v>
          </cell>
          <cell r="D497">
            <v>16605.187289265039</v>
          </cell>
          <cell r="E497">
            <v>16226.832909699875</v>
          </cell>
          <cell r="F497">
            <v>15880.954347200772</v>
          </cell>
          <cell r="G497">
            <v>15766.831935596434</v>
          </cell>
          <cell r="H497">
            <v>15707.883678246646</v>
          </cell>
          <cell r="I497">
            <v>15447.890195469823</v>
          </cell>
          <cell r="J497">
            <v>15490.988504962112</v>
          </cell>
          <cell r="K497">
            <v>15381.813978901291</v>
          </cell>
          <cell r="L497">
            <v>15559.978223668426</v>
          </cell>
          <cell r="M497">
            <v>15629.07664415943</v>
          </cell>
          <cell r="N497">
            <v>15764.459798679534</v>
          </cell>
          <cell r="O497">
            <v>15637.972824840945</v>
          </cell>
          <cell r="P497">
            <v>15621.974742450231</v>
          </cell>
          <cell r="Q497">
            <v>1254.1280066792124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</row>
        <row r="498">
          <cell r="A498">
            <v>-93169.450175990103</v>
          </cell>
          <cell r="B498">
            <v>15078.014521328909</v>
          </cell>
          <cell r="C498">
            <v>16477.331108853759</v>
          </cell>
          <cell r="D498">
            <v>16100.826154529492</v>
          </cell>
          <cell r="E498">
            <v>15655.615166112566</v>
          </cell>
          <cell r="F498">
            <v>15690.978712814453</v>
          </cell>
          <cell r="G498">
            <v>15151.542790058416</v>
          </cell>
          <cell r="H498">
            <v>15241.327199691847</v>
          </cell>
          <cell r="I498">
            <v>15077.021305125185</v>
          </cell>
          <cell r="J498">
            <v>15067.236626099808</v>
          </cell>
          <cell r="K498">
            <v>15236.932200750896</v>
          </cell>
          <cell r="L498">
            <v>15301.020665047196</v>
          </cell>
          <cell r="M498">
            <v>15155.532665138002</v>
          </cell>
          <cell r="N498">
            <v>15450.483131848749</v>
          </cell>
          <cell r="O498">
            <v>15427.154755944894</v>
          </cell>
          <cell r="P498">
            <v>15206.281201978141</v>
          </cell>
          <cell r="Q498">
            <v>1068.6163257385358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</row>
        <row r="499">
          <cell r="A499">
            <v>-109064.47627823077</v>
          </cell>
          <cell r="B499">
            <v>15433.820101468733</v>
          </cell>
          <cell r="C499">
            <v>17362.163798075802</v>
          </cell>
          <cell r="D499">
            <v>16574.198174336507</v>
          </cell>
          <cell r="E499">
            <v>16290.954473862897</v>
          </cell>
          <cell r="F499">
            <v>16187.461354061861</v>
          </cell>
          <cell r="G499">
            <v>15560.984793678952</v>
          </cell>
          <cell r="H499">
            <v>15612.518239495825</v>
          </cell>
          <cell r="I499">
            <v>15483.771884532023</v>
          </cell>
          <cell r="J499">
            <v>15628.330751305641</v>
          </cell>
          <cell r="K499">
            <v>15524.65797342201</v>
          </cell>
          <cell r="L499">
            <v>15516.350741435308</v>
          </cell>
          <cell r="M499">
            <v>15580.431177073802</v>
          </cell>
          <cell r="N499">
            <v>15581.675628859201</v>
          </cell>
          <cell r="O499">
            <v>15538.140425686757</v>
          </cell>
          <cell r="P499">
            <v>15625.568478119141</v>
          </cell>
          <cell r="Q499">
            <v>1250.9259171207955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</row>
        <row r="500">
          <cell r="A500">
            <v>-95065.974139341139</v>
          </cell>
          <cell r="B500">
            <v>15148.480360275702</v>
          </cell>
          <cell r="C500">
            <v>16564.953648536215</v>
          </cell>
          <cell r="D500">
            <v>16045.722262245439</v>
          </cell>
          <cell r="E500">
            <v>15847.341295671276</v>
          </cell>
          <cell r="F500">
            <v>15698.935121812225</v>
          </cell>
          <cell r="G500">
            <v>15354.58770974322</v>
          </cell>
          <cell r="H500">
            <v>15328.357147324434</v>
          </cell>
          <cell r="I500">
            <v>15123.219794690327</v>
          </cell>
          <cell r="J500">
            <v>15284.757083137167</v>
          </cell>
          <cell r="K500">
            <v>15535.3393558608</v>
          </cell>
          <cell r="L500">
            <v>15126.926507037235</v>
          </cell>
          <cell r="M500">
            <v>15268.20915008508</v>
          </cell>
          <cell r="N500">
            <v>15394.597624134571</v>
          </cell>
          <cell r="O500">
            <v>15358.783922849241</v>
          </cell>
          <cell r="P500">
            <v>15435.186031814781</v>
          </cell>
          <cell r="Q500">
            <v>1090.3686969885869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</row>
        <row r="501">
          <cell r="A501">
            <v>-98969.651492410179</v>
          </cell>
          <cell r="B501">
            <v>15089.31045544253</v>
          </cell>
          <cell r="C501">
            <v>16553.014443739004</v>
          </cell>
          <cell r="D501">
            <v>16417.857759620783</v>
          </cell>
          <cell r="E501">
            <v>16153.721253020611</v>
          </cell>
          <cell r="F501">
            <v>15806.899712812232</v>
          </cell>
          <cell r="G501">
            <v>15711.212616653969</v>
          </cell>
          <cell r="H501">
            <v>15370.216179506077</v>
          </cell>
          <cell r="I501">
            <v>15368.34343422233</v>
          </cell>
          <cell r="J501">
            <v>15412.566046499667</v>
          </cell>
          <cell r="K501">
            <v>15439.741030573483</v>
          </cell>
          <cell r="L501">
            <v>15341.246392999108</v>
          </cell>
          <cell r="M501">
            <v>15197.833507009327</v>
          </cell>
          <cell r="N501">
            <v>15457.249348118772</v>
          </cell>
          <cell r="O501">
            <v>15440.96118317348</v>
          </cell>
          <cell r="P501">
            <v>15387.185220796131</v>
          </cell>
          <cell r="Q501">
            <v>1135.1423147573478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</row>
        <row r="502">
          <cell r="A502">
            <v>-92878.907839077947</v>
          </cell>
          <cell r="B502">
            <v>15082.600532219574</v>
          </cell>
          <cell r="C502">
            <v>16483.697944443236</v>
          </cell>
          <cell r="D502">
            <v>16190.207713933009</v>
          </cell>
          <cell r="E502">
            <v>15670.77038729187</v>
          </cell>
          <cell r="F502">
            <v>15585.259144836251</v>
          </cell>
          <cell r="G502">
            <v>15364.759913782647</v>
          </cell>
          <cell r="H502">
            <v>15044.364064043144</v>
          </cell>
          <cell r="I502">
            <v>15189.118681706797</v>
          </cell>
          <cell r="J502">
            <v>15304.078317291383</v>
          </cell>
          <cell r="K502">
            <v>15196.335567571967</v>
          </cell>
          <cell r="L502">
            <v>15181.191786602303</v>
          </cell>
          <cell r="M502">
            <v>15506.362869376735</v>
          </cell>
          <cell r="N502">
            <v>15295.303729957139</v>
          </cell>
          <cell r="O502">
            <v>15393.188353063088</v>
          </cell>
          <cell r="P502">
            <v>15471.016081290945</v>
          </cell>
          <cell r="Q502">
            <v>1065.2839213510883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A503">
            <v>-104822.21564772642</v>
          </cell>
          <cell r="B503">
            <v>15455.220821923078</v>
          </cell>
          <cell r="C503">
            <v>17120.781665129274</v>
          </cell>
          <cell r="D503">
            <v>16530.804038846996</v>
          </cell>
          <cell r="E503">
            <v>16237.865264976572</v>
          </cell>
          <cell r="F503">
            <v>15942.378399876688</v>
          </cell>
          <cell r="G503">
            <v>15576.315836192958</v>
          </cell>
          <cell r="H503">
            <v>15478.144607306731</v>
          </cell>
          <cell r="I503">
            <v>15538.053529560169</v>
          </cell>
          <cell r="J503">
            <v>15551.162332229205</v>
          </cell>
          <cell r="K503">
            <v>15548.539375169003</v>
          </cell>
          <cell r="L503">
            <v>15417.910843856622</v>
          </cell>
          <cell r="M503">
            <v>15538.412108073711</v>
          </cell>
          <cell r="N503">
            <v>15435.649581144316</v>
          </cell>
          <cell r="O503">
            <v>15579.402599883259</v>
          </cell>
          <cell r="P503">
            <v>15556.500530243466</v>
          </cell>
          <cell r="Q503">
            <v>1202.268884593163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</row>
        <row r="504">
          <cell r="A504">
            <v>-94962.760491502821</v>
          </cell>
          <cell r="B504">
            <v>15212.623502533723</v>
          </cell>
          <cell r="C504">
            <v>16568.286998516749</v>
          </cell>
          <cell r="D504">
            <v>16294.025184494494</v>
          </cell>
          <cell r="E504">
            <v>15952.07532357056</v>
          </cell>
          <cell r="F504">
            <v>15766.341727794719</v>
          </cell>
          <cell r="G504">
            <v>15474.530100056294</v>
          </cell>
          <cell r="H504">
            <v>15320.922149185173</v>
          </cell>
          <cell r="I504">
            <v>15248.113637898514</v>
          </cell>
          <cell r="J504">
            <v>15263.930995155581</v>
          </cell>
          <cell r="K504">
            <v>15323.669871181757</v>
          </cell>
          <cell r="L504">
            <v>15255.252235853037</v>
          </cell>
          <cell r="M504">
            <v>15288.581438488662</v>
          </cell>
          <cell r="N504">
            <v>15375.252857524629</v>
          </cell>
          <cell r="O504">
            <v>15287.866604840245</v>
          </cell>
          <cell r="P504">
            <v>15336.020021054512</v>
          </cell>
          <cell r="Q504">
            <v>1089.1848777333405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</row>
        <row r="505">
          <cell r="A505">
            <v>-100584.37460086511</v>
          </cell>
          <cell r="B505">
            <v>15346.391487953984</v>
          </cell>
          <cell r="C505">
            <v>16943.221220477837</v>
          </cell>
          <cell r="D505">
            <v>16363.191825720791</v>
          </cell>
          <cell r="E505">
            <v>15784.826256062657</v>
          </cell>
          <cell r="F505">
            <v>15664.941610108806</v>
          </cell>
          <cell r="G505">
            <v>15431.565426238711</v>
          </cell>
          <cell r="H505">
            <v>15253.521175485759</v>
          </cell>
          <cell r="I505">
            <v>15161.930524524098</v>
          </cell>
          <cell r="J505">
            <v>15386.482592713965</v>
          </cell>
          <cell r="K505">
            <v>15364.200734215719</v>
          </cell>
          <cell r="L505">
            <v>15531.168318966942</v>
          </cell>
          <cell r="M505">
            <v>15616.782317071873</v>
          </cell>
          <cell r="N505">
            <v>15474.180078934247</v>
          </cell>
          <cell r="O505">
            <v>15535.595295125142</v>
          </cell>
          <cell r="P505">
            <v>15470.716751773403</v>
          </cell>
          <cell r="Q505">
            <v>1153.6625429220824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A506">
            <v>-102958.68479853435</v>
          </cell>
          <cell r="B506">
            <v>15361.265519780285</v>
          </cell>
          <cell r="C506">
            <v>16847.880994757321</v>
          </cell>
          <cell r="D506">
            <v>16356.279893595369</v>
          </cell>
          <cell r="E506">
            <v>16121.947272621899</v>
          </cell>
          <cell r="F506">
            <v>15732.395170672704</v>
          </cell>
          <cell r="G506">
            <v>15717.342094397296</v>
          </cell>
          <cell r="H506">
            <v>15490.993970564698</v>
          </cell>
          <cell r="I506">
            <v>15409.141226420508</v>
          </cell>
          <cell r="J506">
            <v>15436.105711143484</v>
          </cell>
          <cell r="K506">
            <v>15380.853429535255</v>
          </cell>
          <cell r="L506">
            <v>15376.411750308544</v>
          </cell>
          <cell r="M506">
            <v>15565.838732886019</v>
          </cell>
          <cell r="N506">
            <v>15465.880157436797</v>
          </cell>
          <cell r="O506">
            <v>15554.664705452178</v>
          </cell>
          <cell r="P506">
            <v>15572.000434578586</v>
          </cell>
          <cell r="Q506">
            <v>1180.8949311652696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</row>
        <row r="507">
          <cell r="A507">
            <v>-107451.33664327271</v>
          </cell>
          <cell r="B507">
            <v>15456.757121984152</v>
          </cell>
          <cell r="C507">
            <v>17136.81410046883</v>
          </cell>
          <cell r="D507">
            <v>16735.962898193917</v>
          </cell>
          <cell r="E507">
            <v>16455.728064188777</v>
          </cell>
          <cell r="F507">
            <v>15946.171220068274</v>
          </cell>
          <cell r="G507">
            <v>15480.767562564815</v>
          </cell>
          <cell r="H507">
            <v>15589.929296636199</v>
          </cell>
          <cell r="I507">
            <v>15468.289137905143</v>
          </cell>
          <cell r="J507">
            <v>15499.119598947756</v>
          </cell>
          <cell r="K507">
            <v>15487.552163687957</v>
          </cell>
          <cell r="L507">
            <v>15629.98699861245</v>
          </cell>
          <cell r="M507">
            <v>15344.163685663389</v>
          </cell>
          <cell r="N507">
            <v>15454.270673804878</v>
          </cell>
          <cell r="O507">
            <v>15568.592424640461</v>
          </cell>
          <cell r="P507">
            <v>15702.833072348218</v>
          </cell>
          <cell r="Q507">
            <v>1232.4238507636805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A508">
            <v>-93677.739853354986</v>
          </cell>
          <cell r="B508">
            <v>15137.857414947281</v>
          </cell>
          <cell r="C508">
            <v>16749.230859138417</v>
          </cell>
          <cell r="D508">
            <v>16213.697588420386</v>
          </cell>
          <cell r="E508">
            <v>15742.75490728478</v>
          </cell>
          <cell r="F508">
            <v>15579.404290903796</v>
          </cell>
          <cell r="G508">
            <v>15267.329097847487</v>
          </cell>
          <cell r="H508">
            <v>15131.19246267151</v>
          </cell>
          <cell r="I508">
            <v>15156.976210055407</v>
          </cell>
          <cell r="J508">
            <v>15070.192783046194</v>
          </cell>
          <cell r="K508">
            <v>15284.735942881132</v>
          </cell>
          <cell r="L508">
            <v>15063.365107696782</v>
          </cell>
          <cell r="M508">
            <v>15439.703457591135</v>
          </cell>
          <cell r="N508">
            <v>15198.618520799344</v>
          </cell>
          <cell r="O508">
            <v>15319.058464055181</v>
          </cell>
          <cell r="P508">
            <v>15300.792853583716</v>
          </cell>
          <cell r="Q508">
            <v>1074.4462050220402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</row>
        <row r="509">
          <cell r="A509">
            <v>-102875.9848162327</v>
          </cell>
          <cell r="B509">
            <v>15142.716618610757</v>
          </cell>
          <cell r="C509">
            <v>16837.676490788632</v>
          </cell>
          <cell r="D509">
            <v>16370.395519311287</v>
          </cell>
          <cell r="E509">
            <v>16237.206754786766</v>
          </cell>
          <cell r="F509">
            <v>15975.453057749019</v>
          </cell>
          <cell r="G509">
            <v>15585.993972796983</v>
          </cell>
          <cell r="H509">
            <v>15271.322208805159</v>
          </cell>
          <cell r="I509">
            <v>15261.516677389329</v>
          </cell>
          <cell r="J509">
            <v>15260.327908599087</v>
          </cell>
          <cell r="K509">
            <v>15620.592623837796</v>
          </cell>
          <cell r="L509">
            <v>15466.125080006608</v>
          </cell>
          <cell r="M509">
            <v>15377.953726518434</v>
          </cell>
          <cell r="N509">
            <v>15791.863609678381</v>
          </cell>
          <cell r="O509">
            <v>15621.085188985491</v>
          </cell>
          <cell r="P509">
            <v>15427.420051967702</v>
          </cell>
          <cell r="Q509">
            <v>1179.9463954482624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</row>
        <row r="510">
          <cell r="A510">
            <v>-96915.409127434439</v>
          </cell>
          <cell r="B510">
            <v>15126.79844137625</v>
          </cell>
          <cell r="C510">
            <v>16710.883486062216</v>
          </cell>
          <cell r="D510">
            <v>16311.305979971157</v>
          </cell>
          <cell r="E510">
            <v>15863.244014023217</v>
          </cell>
          <cell r="F510">
            <v>15829.864040607641</v>
          </cell>
          <cell r="G510">
            <v>15516.661079119607</v>
          </cell>
          <cell r="H510">
            <v>15256.440455517582</v>
          </cell>
          <cell r="I510">
            <v>15145.70351587412</v>
          </cell>
          <cell r="J510">
            <v>15272.247725282275</v>
          </cell>
          <cell r="K510">
            <v>15162.560937934661</v>
          </cell>
          <cell r="L510">
            <v>15357.857910661232</v>
          </cell>
          <cell r="M510">
            <v>15647.856344628366</v>
          </cell>
          <cell r="N510">
            <v>15405.833677210689</v>
          </cell>
          <cell r="O510">
            <v>15428.665928995475</v>
          </cell>
          <cell r="P510">
            <v>15201.646590253458</v>
          </cell>
          <cell r="Q510">
            <v>1111.5809765280219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</row>
        <row r="511">
          <cell r="A511">
            <v>-89984.55837679308</v>
          </cell>
          <cell r="B511">
            <v>15070.351723894415</v>
          </cell>
          <cell r="C511">
            <v>16371.505184645535</v>
          </cell>
          <cell r="D511">
            <v>16152.788167280392</v>
          </cell>
          <cell r="E511">
            <v>15832.661087484619</v>
          </cell>
          <cell r="F511">
            <v>15554.373645334723</v>
          </cell>
          <cell r="G511">
            <v>15377.234613180368</v>
          </cell>
          <cell r="H511">
            <v>15058.464863409801</v>
          </cell>
          <cell r="I511">
            <v>14982.839097460243</v>
          </cell>
          <cell r="J511">
            <v>15217.504939355858</v>
          </cell>
          <cell r="K511">
            <v>15020.606385430659</v>
          </cell>
          <cell r="L511">
            <v>14934.142735446188</v>
          </cell>
          <cell r="M511">
            <v>15159.644448050809</v>
          </cell>
          <cell r="N511">
            <v>15210.557782498687</v>
          </cell>
          <cell r="O511">
            <v>15181.258643357472</v>
          </cell>
          <cell r="P511">
            <v>15307.215382097558</v>
          </cell>
          <cell r="Q511">
            <v>1032.0868907584659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</row>
        <row r="512">
          <cell r="A512">
            <v>-106653.2070334876</v>
          </cell>
          <cell r="B512">
            <v>15428.907541123255</v>
          </cell>
          <cell r="C512">
            <v>17249.263851973192</v>
          </cell>
          <cell r="D512">
            <v>16639.020466405931</v>
          </cell>
          <cell r="E512">
            <v>16271.298473213217</v>
          </cell>
          <cell r="F512">
            <v>15854.478048213268</v>
          </cell>
          <cell r="G512">
            <v>15506.029991386302</v>
          </cell>
          <cell r="H512">
            <v>15375.235799703598</v>
          </cell>
          <cell r="I512">
            <v>15444.771579758159</v>
          </cell>
          <cell r="J512">
            <v>15416.189462922997</v>
          </cell>
          <cell r="K512">
            <v>15456.551206870539</v>
          </cell>
          <cell r="L512">
            <v>15344.97663473258</v>
          </cell>
          <cell r="M512">
            <v>15356.742122589792</v>
          </cell>
          <cell r="N512">
            <v>15583.067926230244</v>
          </cell>
          <cell r="O512">
            <v>15722.562710824994</v>
          </cell>
          <cell r="P512">
            <v>15642.775446622905</v>
          </cell>
          <cell r="Q512">
            <v>1223.2696233912893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</row>
        <row r="513">
          <cell r="A513">
            <v>-103424.54056413125</v>
          </cell>
          <cell r="B513">
            <v>15365.553689153388</v>
          </cell>
          <cell r="C513">
            <v>16704.654300237366</v>
          </cell>
          <cell r="D513">
            <v>16582.574879898348</v>
          </cell>
          <cell r="E513">
            <v>16254.820261629893</v>
          </cell>
          <cell r="F513">
            <v>15667.396482764438</v>
          </cell>
          <cell r="G513">
            <v>15366.076471961776</v>
          </cell>
          <cell r="H513">
            <v>15358.285369765232</v>
          </cell>
          <cell r="I513">
            <v>15386.759020190782</v>
          </cell>
          <cell r="J513">
            <v>15267.549579439981</v>
          </cell>
          <cell r="K513">
            <v>15300.048497118647</v>
          </cell>
          <cell r="L513">
            <v>15377.004160408156</v>
          </cell>
          <cell r="M513">
            <v>15299.014596715879</v>
          </cell>
          <cell r="N513">
            <v>15288.165401149356</v>
          </cell>
          <cell r="O513">
            <v>15201.442806975725</v>
          </cell>
          <cell r="P513">
            <v>15343.866723283358</v>
          </cell>
          <cell r="Q513">
            <v>1186.2381104543597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A514">
            <v>-98513.55733394323</v>
          </cell>
          <cell r="B514">
            <v>15243.644167997758</v>
          </cell>
          <cell r="C514">
            <v>16598.503747877854</v>
          </cell>
          <cell r="D514">
            <v>16415.641296134811</v>
          </cell>
          <cell r="E514">
            <v>15876.985149684562</v>
          </cell>
          <cell r="F514">
            <v>15623.830930161974</v>
          </cell>
          <cell r="G514">
            <v>15390.55602375994</v>
          </cell>
          <cell r="H514">
            <v>15394.350570996825</v>
          </cell>
          <cell r="I514">
            <v>15300.018311051486</v>
          </cell>
          <cell r="J514">
            <v>15292.094899337062</v>
          </cell>
          <cell r="K514">
            <v>15369.756400706585</v>
          </cell>
          <cell r="L514">
            <v>15553.988066961316</v>
          </cell>
          <cell r="M514">
            <v>15184.038588373001</v>
          </cell>
          <cell r="N514">
            <v>15284.649794900713</v>
          </cell>
          <cell r="O514">
            <v>15518.681204197608</v>
          </cell>
          <cell r="P514">
            <v>15416.848813800518</v>
          </cell>
          <cell r="Q514">
            <v>1129.9110971973951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A515">
            <v>-90112.763879407546</v>
          </cell>
          <cell r="B515">
            <v>14962.02941570415</v>
          </cell>
          <cell r="C515">
            <v>16418.007981480609</v>
          </cell>
          <cell r="D515">
            <v>16103.499278906067</v>
          </cell>
          <cell r="E515">
            <v>15833.076585132138</v>
          </cell>
          <cell r="F515">
            <v>15469.65859930951</v>
          </cell>
          <cell r="G515">
            <v>15194.968757000626</v>
          </cell>
          <cell r="H515">
            <v>15203.720783221765</v>
          </cell>
          <cell r="I515">
            <v>15013.506189563013</v>
          </cell>
          <cell r="J515">
            <v>15040.325216360321</v>
          </cell>
          <cell r="K515">
            <v>15070.185563034087</v>
          </cell>
          <cell r="L515">
            <v>15307.639951008059</v>
          </cell>
          <cell r="M515">
            <v>14954.688419132632</v>
          </cell>
          <cell r="N515">
            <v>15090.925408859741</v>
          </cell>
          <cell r="O515">
            <v>15048.202066183072</v>
          </cell>
          <cell r="P515">
            <v>15074.171561848922</v>
          </cell>
          <cell r="Q515">
            <v>1033.5573565912528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</row>
        <row r="516">
          <cell r="A516">
            <v>-109380.97233264752</v>
          </cell>
          <cell r="B516">
            <v>15398.581641761608</v>
          </cell>
          <cell r="C516">
            <v>17122.944900652168</v>
          </cell>
          <cell r="D516">
            <v>16435.59937686897</v>
          </cell>
          <cell r="E516">
            <v>16237.301774160507</v>
          </cell>
          <cell r="F516">
            <v>15957.949159883323</v>
          </cell>
          <cell r="G516">
            <v>15545.659339815296</v>
          </cell>
          <cell r="H516">
            <v>15409.891064330332</v>
          </cell>
          <cell r="I516">
            <v>15624.374930479149</v>
          </cell>
          <cell r="J516">
            <v>15709.207735950302</v>
          </cell>
          <cell r="K516">
            <v>15387.511010198468</v>
          </cell>
          <cell r="L516">
            <v>15417.761102292607</v>
          </cell>
          <cell r="M516">
            <v>15555.442564932582</v>
          </cell>
          <cell r="N516">
            <v>15459.616196747618</v>
          </cell>
          <cell r="O516">
            <v>15531.970497696884</v>
          </cell>
          <cell r="P516">
            <v>15606.957498867807</v>
          </cell>
          <cell r="Q516">
            <v>1254.5560002665338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A517">
            <v>-99352.258054629085</v>
          </cell>
          <cell r="B517">
            <v>15388.472435186151</v>
          </cell>
          <cell r="C517">
            <v>16799.900928745057</v>
          </cell>
          <cell r="D517">
            <v>16479.937873432973</v>
          </cell>
          <cell r="E517">
            <v>15959.685557882965</v>
          </cell>
          <cell r="F517">
            <v>15848.216424789658</v>
          </cell>
          <cell r="G517">
            <v>15349.725729250478</v>
          </cell>
          <cell r="H517">
            <v>15438.041508585859</v>
          </cell>
          <cell r="I517">
            <v>15552.504940727234</v>
          </cell>
          <cell r="J517">
            <v>15320.483616894386</v>
          </cell>
          <cell r="K517">
            <v>15286.174968156076</v>
          </cell>
          <cell r="L517">
            <v>15262.072462931559</v>
          </cell>
          <cell r="M517">
            <v>15580.059842735274</v>
          </cell>
          <cell r="N517">
            <v>15342.454428286324</v>
          </cell>
          <cell r="O517">
            <v>15465.840247034423</v>
          </cell>
          <cell r="P517">
            <v>15338.92598738489</v>
          </cell>
          <cell r="Q517">
            <v>1139.5306589833735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A518">
            <v>-94575.060455489467</v>
          </cell>
          <cell r="B518">
            <v>14977.280306371504</v>
          </cell>
          <cell r="C518">
            <v>16445.558944464698</v>
          </cell>
          <cell r="D518">
            <v>16227.330298876666</v>
          </cell>
          <cell r="E518">
            <v>15774.559623537774</v>
          </cell>
          <cell r="F518">
            <v>15567.63356688354</v>
          </cell>
          <cell r="G518">
            <v>15107.335823435493</v>
          </cell>
          <cell r="H518">
            <v>15288.124501822069</v>
          </cell>
          <cell r="I518">
            <v>15194.642633556301</v>
          </cell>
          <cell r="J518">
            <v>15124.683982067691</v>
          </cell>
          <cell r="K518">
            <v>15078.054321006544</v>
          </cell>
          <cell r="L518">
            <v>15198.748376534772</v>
          </cell>
          <cell r="M518">
            <v>15136.970019291717</v>
          </cell>
          <cell r="N518">
            <v>15215.382998761599</v>
          </cell>
          <cell r="O518">
            <v>15161.226051756717</v>
          </cell>
          <cell r="P518">
            <v>15323.775235947098</v>
          </cell>
          <cell r="Q518">
            <v>1084.7381134002819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</row>
        <row r="519">
          <cell r="A519">
            <v>-106658.73130201304</v>
          </cell>
          <cell r="B519">
            <v>15278.746127071689</v>
          </cell>
          <cell r="C519">
            <v>16895.002721004657</v>
          </cell>
          <cell r="D519">
            <v>16536.973992726736</v>
          </cell>
          <cell r="E519">
            <v>16109.871097169013</v>
          </cell>
          <cell r="F519">
            <v>15942.891206064845</v>
          </cell>
          <cell r="G519">
            <v>15494.443192110301</v>
          </cell>
          <cell r="H519">
            <v>15277.761573239934</v>
          </cell>
          <cell r="I519">
            <v>15425.312682253845</v>
          </cell>
          <cell r="J519">
            <v>15509.939405166981</v>
          </cell>
          <cell r="K519">
            <v>15464.760206401461</v>
          </cell>
          <cell r="L519">
            <v>15509.467019034506</v>
          </cell>
          <cell r="M519">
            <v>15424.954586641343</v>
          </cell>
          <cell r="N519">
            <v>15454.107467411211</v>
          </cell>
          <cell r="O519">
            <v>15504.434325454789</v>
          </cell>
          <cell r="P519">
            <v>15504.958702980381</v>
          </cell>
          <cell r="Q519">
            <v>1223.3329845415687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A520">
            <v>-98097.283869449646</v>
          </cell>
          <cell r="B520">
            <v>15416.1762030137</v>
          </cell>
          <cell r="C520">
            <v>16672.764826335962</v>
          </cell>
          <cell r="D520">
            <v>16299.086155590163</v>
          </cell>
          <cell r="E520">
            <v>15979.350129894185</v>
          </cell>
          <cell r="F520">
            <v>15574.183690587874</v>
          </cell>
          <cell r="G520">
            <v>15378.382168042845</v>
          </cell>
          <cell r="H520">
            <v>15477.768584165438</v>
          </cell>
          <cell r="I520">
            <v>15119.100176990596</v>
          </cell>
          <cell r="J520">
            <v>15158.474622746849</v>
          </cell>
          <cell r="K520">
            <v>15242.452951466374</v>
          </cell>
          <cell r="L520">
            <v>15431.789743171235</v>
          </cell>
          <cell r="M520">
            <v>15437.6987373761</v>
          </cell>
          <cell r="N520">
            <v>15542.861008364327</v>
          </cell>
          <cell r="O520">
            <v>15563.575559322078</v>
          </cell>
          <cell r="P520">
            <v>15390.85512656924</v>
          </cell>
          <cell r="Q520">
            <v>1125.1366070690394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</row>
        <row r="521">
          <cell r="A521">
            <v>-90374.333438656453</v>
          </cell>
          <cell r="B521">
            <v>14986.976134389293</v>
          </cell>
          <cell r="C521">
            <v>16534.253334502617</v>
          </cell>
          <cell r="D521">
            <v>16135.328634428519</v>
          </cell>
          <cell r="E521">
            <v>15767.578871689095</v>
          </cell>
          <cell r="F521">
            <v>15406.468608432617</v>
          </cell>
          <cell r="G521">
            <v>15095.720916226614</v>
          </cell>
          <cell r="H521">
            <v>14968.913880481232</v>
          </cell>
          <cell r="I521">
            <v>15224.822662736833</v>
          </cell>
          <cell r="J521">
            <v>15194.355144657269</v>
          </cell>
          <cell r="K521">
            <v>15298.951495092679</v>
          </cell>
          <cell r="L521">
            <v>15266.420199511325</v>
          </cell>
          <cell r="M521">
            <v>15211.583391350239</v>
          </cell>
          <cell r="N521">
            <v>15086.608351909457</v>
          </cell>
          <cell r="O521">
            <v>15106.415137039727</v>
          </cell>
          <cell r="P521">
            <v>15185.988926510348</v>
          </cell>
          <cell r="Q521">
            <v>1036.557454808014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</row>
        <row r="522">
          <cell r="A522">
            <v>-106123.80501002249</v>
          </cell>
          <cell r="B522">
            <v>15196.357381924279</v>
          </cell>
          <cell r="C522">
            <v>17016.258653230929</v>
          </cell>
          <cell r="D522">
            <v>16448.253183320678</v>
          </cell>
          <cell r="E522">
            <v>16510.882567601402</v>
          </cell>
          <cell r="F522">
            <v>16107.485022710376</v>
          </cell>
          <cell r="G522">
            <v>15622.369737358353</v>
          </cell>
          <cell r="H522">
            <v>15582.099322080376</v>
          </cell>
          <cell r="I522">
            <v>15478.935386422299</v>
          </cell>
          <cell r="J522">
            <v>15640.52283952144</v>
          </cell>
          <cell r="K522">
            <v>15515.206738593666</v>
          </cell>
          <cell r="L522">
            <v>15582.879845112471</v>
          </cell>
          <cell r="M522">
            <v>15600.42838467237</v>
          </cell>
          <cell r="N522">
            <v>15507.333528174202</v>
          </cell>
          <cell r="O522">
            <v>15645.967289743854</v>
          </cell>
          <cell r="P522">
            <v>15708.977954807426</v>
          </cell>
          <cell r="Q522">
            <v>1217.1975939429537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</row>
        <row r="523">
          <cell r="A523">
            <v>-102110.12417323428</v>
          </cell>
          <cell r="B523">
            <v>15269.633637046618</v>
          </cell>
          <cell r="C523">
            <v>17251.808824176806</v>
          </cell>
          <cell r="D523">
            <v>16600.932858072094</v>
          </cell>
          <cell r="E523">
            <v>15999.860120270103</v>
          </cell>
          <cell r="F523">
            <v>15732.466044530993</v>
          </cell>
          <cell r="G523">
            <v>15503.356761627521</v>
          </cell>
          <cell r="H523">
            <v>15260.110705097726</v>
          </cell>
          <cell r="I523">
            <v>15269.495911793714</v>
          </cell>
          <cell r="J523">
            <v>15294.22518940679</v>
          </cell>
          <cell r="K523">
            <v>15493.313891119118</v>
          </cell>
          <cell r="L523">
            <v>15434.412814632216</v>
          </cell>
          <cell r="M523">
            <v>15661.835580256946</v>
          </cell>
          <cell r="N523">
            <v>15573.302425743528</v>
          </cell>
          <cell r="O523">
            <v>15461.586890919887</v>
          </cell>
          <cell r="P523">
            <v>15625.39488532265</v>
          </cell>
          <cell r="Q523">
            <v>1171.1622802173279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</row>
        <row r="524">
          <cell r="A524">
            <v>-101306.76786813268</v>
          </cell>
          <cell r="B524">
            <v>15275.676561698849</v>
          </cell>
          <cell r="C524">
            <v>16869.071969789322</v>
          </cell>
          <cell r="D524">
            <v>16371.656782313934</v>
          </cell>
          <cell r="E524">
            <v>16284.740480972207</v>
          </cell>
          <cell r="F524">
            <v>15786.248156621143</v>
          </cell>
          <cell r="G524">
            <v>15592.578774888356</v>
          </cell>
          <cell r="H524">
            <v>15367.661210606635</v>
          </cell>
          <cell r="I524">
            <v>15350.049207401857</v>
          </cell>
          <cell r="J524">
            <v>15444.478153537972</v>
          </cell>
          <cell r="K524">
            <v>15346.214607791495</v>
          </cell>
          <cell r="L524">
            <v>15445.252550179423</v>
          </cell>
          <cell r="M524">
            <v>15382.876000059876</v>
          </cell>
          <cell r="N524">
            <v>15397.12361170405</v>
          </cell>
          <cell r="O524">
            <v>15365.027016452334</v>
          </cell>
          <cell r="P524">
            <v>15271.364816614047</v>
          </cell>
          <cell r="Q524">
            <v>1161.9481047403344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</row>
        <row r="525">
          <cell r="A525">
            <v>-107116.75959357842</v>
          </cell>
          <cell r="B525">
            <v>15511.91240183574</v>
          </cell>
          <cell r="C525">
            <v>16920.918545620323</v>
          </cell>
          <cell r="D525">
            <v>16654.727575537123</v>
          </cell>
          <cell r="E525">
            <v>16341.492224158419</v>
          </cell>
          <cell r="F525">
            <v>15965.140628472062</v>
          </cell>
          <cell r="G525">
            <v>15543.149424609157</v>
          </cell>
          <cell r="H525">
            <v>15629.586998838551</v>
          </cell>
          <cell r="I525">
            <v>15461.746249361979</v>
          </cell>
          <cell r="J525">
            <v>15519.448340354309</v>
          </cell>
          <cell r="K525">
            <v>15636.887928998545</v>
          </cell>
          <cell r="L525">
            <v>15569.81304712479</v>
          </cell>
          <cell r="M525">
            <v>15490.103991729617</v>
          </cell>
          <cell r="N525">
            <v>15617.668700762009</v>
          </cell>
          <cell r="O525">
            <v>15775.128307242059</v>
          </cell>
          <cell r="P525">
            <v>15710.7628944301</v>
          </cell>
          <cell r="Q525">
            <v>1228.5863858345069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A526">
            <v>-109282.35124679391</v>
          </cell>
          <cell r="B526">
            <v>15357.428584297477</v>
          </cell>
          <cell r="C526">
            <v>17062.968393569332</v>
          </cell>
          <cell r="D526">
            <v>16688.851961000622</v>
          </cell>
          <cell r="E526">
            <v>16502.123133597262</v>
          </cell>
          <cell r="F526">
            <v>16020.192907957477</v>
          </cell>
          <cell r="G526">
            <v>15605.323270408686</v>
          </cell>
          <cell r="H526">
            <v>15506.18011096205</v>
          </cell>
          <cell r="I526">
            <v>15768.039434791797</v>
          </cell>
          <cell r="J526">
            <v>15529.870751746716</v>
          </cell>
          <cell r="K526">
            <v>15778.817944456325</v>
          </cell>
          <cell r="L526">
            <v>15719.721473187785</v>
          </cell>
          <cell r="M526">
            <v>15598.624485538297</v>
          </cell>
          <cell r="N526">
            <v>15545.909243132195</v>
          </cell>
          <cell r="O526">
            <v>15669.04138371356</v>
          </cell>
          <cell r="P526">
            <v>15538.674334339217</v>
          </cell>
          <cell r="Q526">
            <v>1253.4248558602274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</row>
        <row r="527">
          <cell r="A527">
            <v>-91123.603911457409</v>
          </cell>
          <cell r="B527">
            <v>15305.676683322523</v>
          </cell>
          <cell r="C527">
            <v>16539.277971912859</v>
          </cell>
          <cell r="D527">
            <v>16102.723153329789</v>
          </cell>
          <cell r="E527">
            <v>15657.068836055987</v>
          </cell>
          <cell r="F527">
            <v>15477.782103863034</v>
          </cell>
          <cell r="G527">
            <v>15491.131687828271</v>
          </cell>
          <cell r="H527">
            <v>15100.756042839977</v>
          </cell>
          <cell r="I527">
            <v>15219.714735237105</v>
          </cell>
          <cell r="J527">
            <v>15204.173199981</v>
          </cell>
          <cell r="K527">
            <v>15360.059947769765</v>
          </cell>
          <cell r="L527">
            <v>15099.959595236711</v>
          </cell>
          <cell r="M527">
            <v>15183.685988198189</v>
          </cell>
          <cell r="N527">
            <v>15415.569139082152</v>
          </cell>
          <cell r="O527">
            <v>15032.699479505116</v>
          </cell>
          <cell r="P527">
            <v>15121.481662439612</v>
          </cell>
          <cell r="Q527">
            <v>1045.1512874228517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</row>
        <row r="528">
          <cell r="A528">
            <v>-91468.797089452288</v>
          </cell>
          <cell r="B528">
            <v>15081.141590980416</v>
          </cell>
          <cell r="C528">
            <v>16365.740946887619</v>
          </cell>
          <cell r="D528">
            <v>15998.623297903589</v>
          </cell>
          <cell r="E528">
            <v>15622.960480682206</v>
          </cell>
          <cell r="F528">
            <v>15483.59498233422</v>
          </cell>
          <cell r="G528">
            <v>15201.769359026675</v>
          </cell>
          <cell r="H528">
            <v>15042.881183860056</v>
          </cell>
          <cell r="I528">
            <v>15068.755985982363</v>
          </cell>
          <cell r="J528">
            <v>14937.700562167283</v>
          </cell>
          <cell r="K528">
            <v>15186.752985119529</v>
          </cell>
          <cell r="L528">
            <v>15250.980525061237</v>
          </cell>
          <cell r="M528">
            <v>15281.223345866107</v>
          </cell>
          <cell r="N528">
            <v>15279.959451227947</v>
          </cell>
          <cell r="O528">
            <v>15169.831983859998</v>
          </cell>
          <cell r="P528">
            <v>15209.022698302455</v>
          </cell>
          <cell r="Q528">
            <v>1049.1105150971819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A529">
            <v>-103933.27625809854</v>
          </cell>
          <cell r="B529">
            <v>15299.30054687876</v>
          </cell>
          <cell r="C529">
            <v>16747.059087752528</v>
          </cell>
          <cell r="D529">
            <v>16652.390913498217</v>
          </cell>
          <cell r="E529">
            <v>16081.504678129753</v>
          </cell>
          <cell r="F529">
            <v>15758.489791329419</v>
          </cell>
          <cell r="G529">
            <v>15693.70129275713</v>
          </cell>
          <cell r="H529">
            <v>15431.277382326272</v>
          </cell>
          <cell r="I529">
            <v>15447.44947485314</v>
          </cell>
          <cell r="J529">
            <v>15297.398884540969</v>
          </cell>
          <cell r="K529">
            <v>15516.54005211565</v>
          </cell>
          <cell r="L529">
            <v>15588.526148285182</v>
          </cell>
          <cell r="M529">
            <v>15372.634513872385</v>
          </cell>
          <cell r="N529">
            <v>15451.509202794952</v>
          </cell>
          <cell r="O529">
            <v>15533.051575786818</v>
          </cell>
          <cell r="P529">
            <v>15462.832642337133</v>
          </cell>
          <cell r="Q529">
            <v>1192.0731053698869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A530">
            <v>-90944.792763863123</v>
          </cell>
          <cell r="B530">
            <v>15178.191160691253</v>
          </cell>
          <cell r="C530">
            <v>16448.127025137226</v>
          </cell>
          <cell r="D530">
            <v>15914.576238962069</v>
          </cell>
          <cell r="E530">
            <v>15705.230472610361</v>
          </cell>
          <cell r="F530">
            <v>15373.652308862416</v>
          </cell>
          <cell r="G530">
            <v>14994.97095746201</v>
          </cell>
          <cell r="H530">
            <v>15261.232185724315</v>
          </cell>
          <cell r="I530">
            <v>15213.847372029097</v>
          </cell>
          <cell r="J530">
            <v>15113.649934617417</v>
          </cell>
          <cell r="K530">
            <v>15268.802557715722</v>
          </cell>
          <cell r="L530">
            <v>15189.788206057699</v>
          </cell>
          <cell r="M530">
            <v>15124.40532392251</v>
          </cell>
          <cell r="N530">
            <v>15235.670057212163</v>
          </cell>
          <cell r="O530">
            <v>15246.626582527395</v>
          </cell>
          <cell r="P530">
            <v>15208.47117113859</v>
          </cell>
          <cell r="Q530">
            <v>1043.1003950844042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</row>
        <row r="531">
          <cell r="A531">
            <v>-93497.945350603171</v>
          </cell>
          <cell r="B531">
            <v>15219.581621022237</v>
          </cell>
          <cell r="C531">
            <v>16408.579957004753</v>
          </cell>
          <cell r="D531">
            <v>16087.5625757743</v>
          </cell>
          <cell r="E531">
            <v>15831.63791720699</v>
          </cell>
          <cell r="F531">
            <v>15523.978099845877</v>
          </cell>
          <cell r="G531">
            <v>15273.77091927925</v>
          </cell>
          <cell r="H531">
            <v>15276.972804565903</v>
          </cell>
          <cell r="I531">
            <v>15353.03318850574</v>
          </cell>
          <cell r="J531">
            <v>15036.654184203318</v>
          </cell>
          <cell r="K531">
            <v>15226.962784572592</v>
          </cell>
          <cell r="L531">
            <v>15218.159900644743</v>
          </cell>
          <cell r="M531">
            <v>15219.749334434013</v>
          </cell>
          <cell r="N531">
            <v>15354.76856704189</v>
          </cell>
          <cell r="O531">
            <v>15394.374118312273</v>
          </cell>
          <cell r="P531">
            <v>15416.095256156153</v>
          </cell>
          <cell r="Q531">
            <v>1072.3840339932781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</row>
        <row r="532">
          <cell r="A532">
            <v>-105209.51971101087</v>
          </cell>
          <cell r="B532">
            <v>15345.278412776039</v>
          </cell>
          <cell r="C532">
            <v>16866.003835524531</v>
          </cell>
          <cell r="D532">
            <v>16497.742972975895</v>
          </cell>
          <cell r="E532">
            <v>16156.812854516294</v>
          </cell>
          <cell r="F532">
            <v>15807.902013017238</v>
          </cell>
          <cell r="G532">
            <v>15620.577952131613</v>
          </cell>
          <cell r="H532">
            <v>15364.361451291563</v>
          </cell>
          <cell r="I532">
            <v>15355.057107183718</v>
          </cell>
          <cell r="J532">
            <v>15391.572640843573</v>
          </cell>
          <cell r="K532">
            <v>15594.55974511933</v>
          </cell>
          <cell r="L532">
            <v>15555.713043616875</v>
          </cell>
          <cell r="M532">
            <v>15386.721412263749</v>
          </cell>
          <cell r="N532">
            <v>15441.433600176264</v>
          </cell>
          <cell r="O532">
            <v>15319.703777058687</v>
          </cell>
          <cell r="P532">
            <v>15586.565057261078</v>
          </cell>
          <cell r="Q532">
            <v>1206.7111072774101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</row>
        <row r="533">
          <cell r="A533">
            <v>-96266.56929727018</v>
          </cell>
          <cell r="B533">
            <v>15136.400410506885</v>
          </cell>
          <cell r="C533">
            <v>16709.950068512167</v>
          </cell>
          <cell r="D533">
            <v>16203.246021581286</v>
          </cell>
          <cell r="E533">
            <v>15878.361865516712</v>
          </cell>
          <cell r="F533">
            <v>15445.427109638127</v>
          </cell>
          <cell r="G533">
            <v>15474.424854920722</v>
          </cell>
          <cell r="H533">
            <v>15338.244695542744</v>
          </cell>
          <cell r="I533">
            <v>15216.163102676775</v>
          </cell>
          <cell r="J533">
            <v>15229.679255556086</v>
          </cell>
          <cell r="K533">
            <v>15258.499931381317</v>
          </cell>
          <cell r="L533">
            <v>15256.737686919394</v>
          </cell>
          <cell r="M533">
            <v>15379.661855657865</v>
          </cell>
          <cell r="N533">
            <v>15187.648009881585</v>
          </cell>
          <cell r="O533">
            <v>15322.700602352412</v>
          </cell>
          <cell r="P533">
            <v>15159.761270454253</v>
          </cell>
          <cell r="Q533">
            <v>1104.1390432119699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</row>
        <row r="534">
          <cell r="A534">
            <v>-101557.76851378276</v>
          </cell>
          <cell r="B534">
            <v>15238.90779797315</v>
          </cell>
          <cell r="C534">
            <v>16902.69552370597</v>
          </cell>
          <cell r="D534">
            <v>16591.497012830179</v>
          </cell>
          <cell r="E534">
            <v>16129.631906513201</v>
          </cell>
          <cell r="F534">
            <v>15765.281855343757</v>
          </cell>
          <cell r="G534">
            <v>15469.092951433558</v>
          </cell>
          <cell r="H534">
            <v>15351.192850627991</v>
          </cell>
          <cell r="I534">
            <v>15416.042218923423</v>
          </cell>
          <cell r="J534">
            <v>15338.197732024339</v>
          </cell>
          <cell r="K534">
            <v>15526.985470300768</v>
          </cell>
          <cell r="L534">
            <v>15198.890509915153</v>
          </cell>
          <cell r="M534">
            <v>15355.651633105028</v>
          </cell>
          <cell r="N534">
            <v>15475.03887289571</v>
          </cell>
          <cell r="O534">
            <v>15392.932343220413</v>
          </cell>
          <cell r="P534">
            <v>15368.854725104205</v>
          </cell>
          <cell r="Q534">
            <v>1164.8269817456826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</row>
        <row r="535">
          <cell r="A535">
            <v>-98105.782274597223</v>
          </cell>
          <cell r="B535">
            <v>15424.965058914036</v>
          </cell>
          <cell r="C535">
            <v>16673.148116367473</v>
          </cell>
          <cell r="D535">
            <v>16296.774237256468</v>
          </cell>
          <cell r="E535">
            <v>15793.004055394074</v>
          </cell>
          <cell r="F535">
            <v>15511.406134483266</v>
          </cell>
          <cell r="G535">
            <v>15292.031387873969</v>
          </cell>
          <cell r="H535">
            <v>15317.181753203102</v>
          </cell>
          <cell r="I535">
            <v>15437.313333380607</v>
          </cell>
          <cell r="J535">
            <v>15272.786793178057</v>
          </cell>
          <cell r="K535">
            <v>15327.245142922295</v>
          </cell>
          <cell r="L535">
            <v>15272.691851956122</v>
          </cell>
          <cell r="M535">
            <v>15166.155397731171</v>
          </cell>
          <cell r="N535">
            <v>15355.199350370003</v>
          </cell>
          <cell r="O535">
            <v>15279.052506383323</v>
          </cell>
          <cell r="P535">
            <v>15369.412882180888</v>
          </cell>
          <cell r="Q535">
            <v>1125.2340803767202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</row>
        <row r="536">
          <cell r="A536">
            <v>-101178.2288757424</v>
          </cell>
          <cell r="B536">
            <v>15284.071146541664</v>
          </cell>
          <cell r="C536">
            <v>16672.015418169263</v>
          </cell>
          <cell r="D536">
            <v>16297.432852380123</v>
          </cell>
          <cell r="E536">
            <v>15787.014046444301</v>
          </cell>
          <cell r="F536">
            <v>15747.225715699253</v>
          </cell>
          <cell r="G536">
            <v>15606.528080794356</v>
          </cell>
          <cell r="H536">
            <v>15237.695593519278</v>
          </cell>
          <cell r="I536">
            <v>15400.947639345472</v>
          </cell>
          <cell r="J536">
            <v>15300.602803234318</v>
          </cell>
          <cell r="K536">
            <v>15298.51624060786</v>
          </cell>
          <cell r="L536">
            <v>15227.607288263946</v>
          </cell>
          <cell r="M536">
            <v>15417.638935064466</v>
          </cell>
          <cell r="N536">
            <v>15254.672609784127</v>
          </cell>
          <cell r="O536">
            <v>15370.840714153495</v>
          </cell>
          <cell r="P536">
            <v>15448.054283259658</v>
          </cell>
          <cell r="Q536">
            <v>1160.4738139132148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</row>
        <row r="537">
          <cell r="A537">
            <v>-108054.27754056372</v>
          </cell>
          <cell r="B537">
            <v>15420.506383963733</v>
          </cell>
          <cell r="C537">
            <v>16882.579138027577</v>
          </cell>
          <cell r="D537">
            <v>16515.49069099428</v>
          </cell>
          <cell r="E537">
            <v>16456.647402078663</v>
          </cell>
          <cell r="F537">
            <v>15985.23095845382</v>
          </cell>
          <cell r="G537">
            <v>15728.272149375442</v>
          </cell>
          <cell r="H537">
            <v>15434.444883489321</v>
          </cell>
          <cell r="I537">
            <v>15546.746092091475</v>
          </cell>
          <cell r="J537">
            <v>15588.468642459695</v>
          </cell>
          <cell r="K537">
            <v>15446.025379635252</v>
          </cell>
          <cell r="L537">
            <v>15679.947318594617</v>
          </cell>
          <cell r="M537">
            <v>15459.570303039683</v>
          </cell>
          <cell r="N537">
            <v>15736.00421036682</v>
          </cell>
          <cell r="O537">
            <v>15525.533069494755</v>
          </cell>
          <cell r="P537">
            <v>15513.717604611462</v>
          </cell>
          <cell r="Q537">
            <v>1239.3393416792494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A538">
            <v>-98974.452782335909</v>
          </cell>
          <cell r="B538">
            <v>15327.324779373073</v>
          </cell>
          <cell r="C538">
            <v>16825.005236228681</v>
          </cell>
          <cell r="D538">
            <v>16468.670078241437</v>
          </cell>
          <cell r="E538">
            <v>15958.946346267698</v>
          </cell>
          <cell r="F538">
            <v>15795.152101158601</v>
          </cell>
          <cell r="G538">
            <v>15341.023767864248</v>
          </cell>
          <cell r="H538">
            <v>15372.435804946457</v>
          </cell>
          <cell r="I538">
            <v>15128.637749779547</v>
          </cell>
          <cell r="J538">
            <v>15229.634557165235</v>
          </cell>
          <cell r="K538">
            <v>15503.990159090383</v>
          </cell>
          <cell r="L538">
            <v>15452.717951469109</v>
          </cell>
          <cell r="M538">
            <v>15321.524362137681</v>
          </cell>
          <cell r="N538">
            <v>15155.941618099343</v>
          </cell>
          <cell r="O538">
            <v>15399.292304939876</v>
          </cell>
          <cell r="P538">
            <v>15440.541125476018</v>
          </cell>
          <cell r="Q538">
            <v>1135.1973836322798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</row>
        <row r="539">
          <cell r="A539">
            <v>-103698.22628780185</v>
          </cell>
          <cell r="B539">
            <v>15207.094748707295</v>
          </cell>
          <cell r="C539">
            <v>17048.302548611166</v>
          </cell>
          <cell r="D539">
            <v>16391.160167189053</v>
          </cell>
          <cell r="E539">
            <v>16143.509700115959</v>
          </cell>
          <cell r="F539">
            <v>15763.086200882291</v>
          </cell>
          <cell r="G539">
            <v>15504.059634291163</v>
          </cell>
          <cell r="H539">
            <v>15359.714924044516</v>
          </cell>
          <cell r="I539">
            <v>15398.697242335478</v>
          </cell>
          <cell r="J539">
            <v>15656.17412796256</v>
          </cell>
          <cell r="K539">
            <v>15339.402100453364</v>
          </cell>
          <cell r="L539">
            <v>15292.880778129929</v>
          </cell>
          <cell r="M539">
            <v>15394.76615208242</v>
          </cell>
          <cell r="N539">
            <v>15634.803798529996</v>
          </cell>
          <cell r="O539">
            <v>15383.542107893216</v>
          </cell>
          <cell r="P539">
            <v>15489.172361442088</v>
          </cell>
          <cell r="Q539">
            <v>1189.3771762305719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</row>
        <row r="540">
          <cell r="A540">
            <v>-103156.40085186642</v>
          </cell>
          <cell r="B540">
            <v>15255.083012786621</v>
          </cell>
          <cell r="C540">
            <v>16950.881338170017</v>
          </cell>
          <cell r="D540">
            <v>16396.713548028289</v>
          </cell>
          <cell r="E540">
            <v>15680.119554281238</v>
          </cell>
          <cell r="F540">
            <v>15726.49077818349</v>
          </cell>
          <cell r="G540">
            <v>15531.445552678419</v>
          </cell>
          <cell r="H540">
            <v>15527.401013309165</v>
          </cell>
          <cell r="I540">
            <v>15328.481062728606</v>
          </cell>
          <cell r="J540">
            <v>15400.127467697273</v>
          </cell>
          <cell r="K540">
            <v>15550.570539094093</v>
          </cell>
          <cell r="L540">
            <v>15536.656861088504</v>
          </cell>
          <cell r="M540">
            <v>15482.553217071954</v>
          </cell>
          <cell r="N540">
            <v>15673.098790290118</v>
          </cell>
          <cell r="O540">
            <v>15407.372821904582</v>
          </cell>
          <cell r="P540">
            <v>15455.648514849221</v>
          </cell>
          <cell r="Q540">
            <v>1183.162655210567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A541">
            <v>-107778.93984961273</v>
          </cell>
          <cell r="B541">
            <v>15284.309761893259</v>
          </cell>
          <cell r="C541">
            <v>17010.584260073287</v>
          </cell>
          <cell r="D541">
            <v>16615.42049703404</v>
          </cell>
          <cell r="E541">
            <v>16307.01436995354</v>
          </cell>
          <cell r="F541">
            <v>16086.921400404333</v>
          </cell>
          <cell r="G541">
            <v>15647.440218632595</v>
          </cell>
          <cell r="H541">
            <v>15588.758276254259</v>
          </cell>
          <cell r="I541">
            <v>15487.233844069557</v>
          </cell>
          <cell r="J541">
            <v>15538.220814761004</v>
          </cell>
          <cell r="K541">
            <v>15684.926869855728</v>
          </cell>
          <cell r="L541">
            <v>15537.835515379284</v>
          </cell>
          <cell r="M541">
            <v>15584.446767317866</v>
          </cell>
          <cell r="N541">
            <v>15286.223669995186</v>
          </cell>
          <cell r="O541">
            <v>15506.48098604058</v>
          </cell>
          <cell r="P541">
            <v>15562.867415193359</v>
          </cell>
          <cell r="Q541">
            <v>1236.1813284991179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A542">
            <v>-97937.90899242177</v>
          </cell>
          <cell r="B542">
            <v>15323.592020514159</v>
          </cell>
          <cell r="C542">
            <v>16568.49569338782</v>
          </cell>
          <cell r="D542">
            <v>16362.633158469351</v>
          </cell>
          <cell r="E542">
            <v>15884.691024482085</v>
          </cell>
          <cell r="F542">
            <v>15802.732239186676</v>
          </cell>
          <cell r="G542">
            <v>15276.663461487944</v>
          </cell>
          <cell r="H542">
            <v>15062.576808686688</v>
          </cell>
          <cell r="I542">
            <v>15461.356199645139</v>
          </cell>
          <cell r="J542">
            <v>15411.862744496881</v>
          </cell>
          <cell r="K542">
            <v>15274.678179739345</v>
          </cell>
          <cell r="L542">
            <v>15445.266517342865</v>
          </cell>
          <cell r="M542">
            <v>15293.32061298382</v>
          </cell>
          <cell r="N542">
            <v>15197.734494888211</v>
          </cell>
          <cell r="O542">
            <v>15298.05024686909</v>
          </cell>
          <cell r="P542">
            <v>15537.85323941165</v>
          </cell>
          <cell r="Q542">
            <v>1123.3086409794807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</row>
        <row r="543">
          <cell r="A543">
            <v>-108088.57833499489</v>
          </cell>
          <cell r="B543">
            <v>15661.421254053676</v>
          </cell>
          <cell r="C543">
            <v>17084.563344481008</v>
          </cell>
          <cell r="D543">
            <v>16466.155292880467</v>
          </cell>
          <cell r="E543">
            <v>16071.157515339362</v>
          </cell>
          <cell r="F543">
            <v>16007.557562164187</v>
          </cell>
          <cell r="G543">
            <v>15551.766927650824</v>
          </cell>
          <cell r="H543">
            <v>15508.407676195589</v>
          </cell>
          <cell r="I543">
            <v>15561.15773621631</v>
          </cell>
          <cell r="J543">
            <v>15568.956948858597</v>
          </cell>
          <cell r="K543">
            <v>15706.249900368841</v>
          </cell>
          <cell r="L543">
            <v>15530.144017456281</v>
          </cell>
          <cell r="M543">
            <v>15640.144502559473</v>
          </cell>
          <cell r="N543">
            <v>15736.188415331493</v>
          </cell>
          <cell r="O543">
            <v>15332.927567829829</v>
          </cell>
          <cell r="P543">
            <v>15556.88594423048</v>
          </cell>
          <cell r="Q543">
            <v>1239.7327580710573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A544">
            <v>-103565.44814799234</v>
          </cell>
          <cell r="B544">
            <v>15341.893849833134</v>
          </cell>
          <cell r="C544">
            <v>16783.651947728664</v>
          </cell>
          <cell r="D544">
            <v>16439.522804865141</v>
          </cell>
          <cell r="E544">
            <v>15888.257133593685</v>
          </cell>
          <cell r="F544">
            <v>15843.357810010812</v>
          </cell>
          <cell r="G544">
            <v>15605.128758720793</v>
          </cell>
          <cell r="H544">
            <v>15374.538184764169</v>
          </cell>
          <cell r="I544">
            <v>15459.78781006437</v>
          </cell>
          <cell r="J544">
            <v>15347.122502381102</v>
          </cell>
          <cell r="K544">
            <v>15318.409582213233</v>
          </cell>
          <cell r="L544">
            <v>15521.399900106991</v>
          </cell>
          <cell r="M544">
            <v>15396.082910433295</v>
          </cell>
          <cell r="N544">
            <v>15290.613613095124</v>
          </cell>
          <cell r="O544">
            <v>15401.443631017162</v>
          </cell>
          <cell r="P544">
            <v>15329.347159957499</v>
          </cell>
          <cell r="Q544">
            <v>1187.854264078213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</row>
        <row r="545">
          <cell r="A545">
            <v>-106536.3597091736</v>
          </cell>
          <cell r="B545">
            <v>15453.816352973859</v>
          </cell>
          <cell r="C545">
            <v>16841.702118219007</v>
          </cell>
          <cell r="D545">
            <v>16396.853261081866</v>
          </cell>
          <cell r="E545">
            <v>16015.565547696202</v>
          </cell>
          <cell r="F545">
            <v>15792.013325245622</v>
          </cell>
          <cell r="G545">
            <v>15462.836372796368</v>
          </cell>
          <cell r="H545">
            <v>15445.263533484329</v>
          </cell>
          <cell r="I545">
            <v>15356.23239852981</v>
          </cell>
          <cell r="J545">
            <v>15364.230170781417</v>
          </cell>
          <cell r="K545">
            <v>15477.964789807796</v>
          </cell>
          <cell r="L545">
            <v>15741.073028541301</v>
          </cell>
          <cell r="M545">
            <v>15599.855523509561</v>
          </cell>
          <cell r="N545">
            <v>15548.037544512836</v>
          </cell>
          <cell r="O545">
            <v>15567.583798463198</v>
          </cell>
          <cell r="P545">
            <v>15509.880316054578</v>
          </cell>
          <cell r="Q545">
            <v>1221.9294313203372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</row>
        <row r="546">
          <cell r="A546">
            <v>-97270.19363352572</v>
          </cell>
          <cell r="B546">
            <v>15160.553856891715</v>
          </cell>
          <cell r="C546">
            <v>16664.409880488143</v>
          </cell>
          <cell r="D546">
            <v>16287.938918834554</v>
          </cell>
          <cell r="E546">
            <v>16056.814002829511</v>
          </cell>
          <cell r="F546">
            <v>15600.268123779841</v>
          </cell>
          <cell r="G546">
            <v>15295.656982402506</v>
          </cell>
          <cell r="H546">
            <v>15307.384894286028</v>
          </cell>
          <cell r="I546">
            <v>15115.026469516997</v>
          </cell>
          <cell r="J546">
            <v>15267.028627556228</v>
          </cell>
          <cell r="K546">
            <v>15202.910895538329</v>
          </cell>
          <cell r="L546">
            <v>15272.478562612014</v>
          </cell>
          <cell r="M546">
            <v>15198.9356412734</v>
          </cell>
          <cell r="N546">
            <v>15295.014992590488</v>
          </cell>
          <cell r="O546">
            <v>15506.145249836021</v>
          </cell>
          <cell r="P546">
            <v>15188.790108408819</v>
          </cell>
          <cell r="Q546">
            <v>1115.6502128990865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</row>
        <row r="547">
          <cell r="A547">
            <v>-92688.191221509216</v>
          </cell>
          <cell r="B547">
            <v>14936.583474347275</v>
          </cell>
          <cell r="C547">
            <v>16360.905595749857</v>
          </cell>
          <cell r="D547">
            <v>16059.387232844188</v>
          </cell>
          <cell r="E547">
            <v>15900.743802227898</v>
          </cell>
          <cell r="F547">
            <v>15422.640622394294</v>
          </cell>
          <cell r="G547">
            <v>15258.128157766865</v>
          </cell>
          <cell r="H547">
            <v>15061.084519798122</v>
          </cell>
          <cell r="I547">
            <v>15168.921023586012</v>
          </cell>
          <cell r="J547">
            <v>15055.680593958074</v>
          </cell>
          <cell r="K547">
            <v>15115.247343666902</v>
          </cell>
          <cell r="L547">
            <v>15175.503070844046</v>
          </cell>
          <cell r="M547">
            <v>15235.814031665206</v>
          </cell>
          <cell r="N547">
            <v>15270.68212086174</v>
          </cell>
          <cell r="O547">
            <v>15038.82689776937</v>
          </cell>
          <cell r="P547">
            <v>15058.508761473195</v>
          </cell>
          <cell r="Q547">
            <v>1063.0964780342219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</row>
        <row r="548">
          <cell r="A548">
            <v>-89797.023037596155</v>
          </cell>
          <cell r="B548">
            <v>14945.291046035396</v>
          </cell>
          <cell r="C548">
            <v>16403.841339315841</v>
          </cell>
          <cell r="D548">
            <v>16151.092252032335</v>
          </cell>
          <cell r="E548">
            <v>15692.981514836119</v>
          </cell>
          <cell r="F548">
            <v>15422.689776829562</v>
          </cell>
          <cell r="G548">
            <v>15159.526659505627</v>
          </cell>
          <cell r="H548">
            <v>15082.938818488125</v>
          </cell>
          <cell r="I548">
            <v>15138.549860868006</v>
          </cell>
          <cell r="J548">
            <v>15271.050608690159</v>
          </cell>
          <cell r="K548">
            <v>14998.914370861348</v>
          </cell>
          <cell r="L548">
            <v>15083.891355121705</v>
          </cell>
          <cell r="M548">
            <v>15174.565270092462</v>
          </cell>
          <cell r="N548">
            <v>15110.858510372325</v>
          </cell>
          <cell r="O548">
            <v>14891.550298183327</v>
          </cell>
          <cell r="P548">
            <v>15021.02662686897</v>
          </cell>
          <cell r="Q548">
            <v>1029.9359354320129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</row>
        <row r="549">
          <cell r="A549">
            <v>-90035.556562391837</v>
          </cell>
          <cell r="B549">
            <v>15162.894641191517</v>
          </cell>
          <cell r="C549">
            <v>16283.818270149481</v>
          </cell>
          <cell r="D549">
            <v>15852.357694345161</v>
          </cell>
          <cell r="E549">
            <v>15731.035583311004</v>
          </cell>
          <cell r="F549">
            <v>15465.208189278705</v>
          </cell>
          <cell r="G549">
            <v>15351.364711682023</v>
          </cell>
          <cell r="H549">
            <v>15110.729290373212</v>
          </cell>
          <cell r="I549">
            <v>15059.513987115508</v>
          </cell>
          <cell r="J549">
            <v>15025.043294996536</v>
          </cell>
          <cell r="K549">
            <v>15033.109159695379</v>
          </cell>
          <cell r="L549">
            <v>15070.956321966933</v>
          </cell>
          <cell r="M549">
            <v>15145.529180916095</v>
          </cell>
          <cell r="N549">
            <v>15127.47120692239</v>
          </cell>
          <cell r="O549">
            <v>15337.001083918785</v>
          </cell>
          <cell r="P549">
            <v>15312.91450558928</v>
          </cell>
          <cell r="Q549">
            <v>1032.6718195480094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</row>
        <row r="550">
          <cell r="A550">
            <v>-108980.82753087433</v>
          </cell>
          <cell r="B550">
            <v>15156.501514131061</v>
          </cell>
          <cell r="C550">
            <v>17130.010378670944</v>
          </cell>
          <cell r="D550">
            <v>16503.505996337331</v>
          </cell>
          <cell r="E550">
            <v>16244.042760397562</v>
          </cell>
          <cell r="F550">
            <v>16178.929839070464</v>
          </cell>
          <cell r="G550">
            <v>15503.896527522153</v>
          </cell>
          <cell r="H550">
            <v>15514.156360269626</v>
          </cell>
          <cell r="I550">
            <v>15612.186211746004</v>
          </cell>
          <cell r="J550">
            <v>15615.685649164716</v>
          </cell>
          <cell r="K550">
            <v>15504.323794355394</v>
          </cell>
          <cell r="L550">
            <v>15728.185992778217</v>
          </cell>
          <cell r="M550">
            <v>15555.106390277168</v>
          </cell>
          <cell r="N550">
            <v>15534.885376013652</v>
          </cell>
          <cell r="O550">
            <v>15531.429347612535</v>
          </cell>
          <cell r="P550">
            <v>15623.237034682918</v>
          </cell>
          <cell r="Q550">
            <v>1249.9664994481161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A551">
            <v>-97505.910101023459</v>
          </cell>
          <cell r="B551">
            <v>15157.235629361661</v>
          </cell>
          <cell r="C551">
            <v>16657.471217203558</v>
          </cell>
          <cell r="D551">
            <v>16273.101572008243</v>
          </cell>
          <cell r="E551">
            <v>15880.425585170808</v>
          </cell>
          <cell r="F551">
            <v>15641.285296636986</v>
          </cell>
          <cell r="G551">
            <v>15399.343708157139</v>
          </cell>
          <cell r="H551">
            <v>15147.889675892373</v>
          </cell>
          <cell r="I551">
            <v>15260.419821021082</v>
          </cell>
          <cell r="J551">
            <v>15342.305460182739</v>
          </cell>
          <cell r="K551">
            <v>15346.699968024455</v>
          </cell>
          <cell r="L551">
            <v>15206.876635733021</v>
          </cell>
          <cell r="M551">
            <v>15162.437207070485</v>
          </cell>
          <cell r="N551">
            <v>15418.450305496008</v>
          </cell>
          <cell r="O551">
            <v>15286.988578170729</v>
          </cell>
          <cell r="P551">
            <v>15062.841351288642</v>
          </cell>
          <cell r="Q551">
            <v>1118.3537864946984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</row>
        <row r="552">
          <cell r="A552">
            <v>-94062.339794310887</v>
          </cell>
          <cell r="B552">
            <v>15161.243749722827</v>
          </cell>
          <cell r="C552">
            <v>16541.465793601768</v>
          </cell>
          <cell r="D552">
            <v>16154.685556338991</v>
          </cell>
          <cell r="E552">
            <v>15963.072202270096</v>
          </cell>
          <cell r="F552">
            <v>15638.011373756053</v>
          </cell>
          <cell r="G552">
            <v>15257.887965933101</v>
          </cell>
          <cell r="H552">
            <v>15072.97628234074</v>
          </cell>
          <cell r="I552">
            <v>15096.997444029083</v>
          </cell>
          <cell r="J552">
            <v>15209.714201625855</v>
          </cell>
          <cell r="K552">
            <v>15151.88831145364</v>
          </cell>
          <cell r="L552">
            <v>15288.203855656317</v>
          </cell>
          <cell r="M552">
            <v>15364.577234359953</v>
          </cell>
          <cell r="N552">
            <v>15265.340407149415</v>
          </cell>
          <cell r="O552">
            <v>15225.824094745056</v>
          </cell>
          <cell r="P552">
            <v>15426.730335248623</v>
          </cell>
          <cell r="Q552">
            <v>1078.8574125048281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</row>
        <row r="553">
          <cell r="A553">
            <v>-100439.28605776247</v>
          </cell>
          <cell r="B553">
            <v>15265.368117337119</v>
          </cell>
          <cell r="C553">
            <v>16849.099863415002</v>
          </cell>
          <cell r="D553">
            <v>16390.440137116966</v>
          </cell>
          <cell r="E553">
            <v>15958.164122995266</v>
          </cell>
          <cell r="F553">
            <v>15893.149134757106</v>
          </cell>
          <cell r="G553">
            <v>15499.236126993201</v>
          </cell>
          <cell r="H553">
            <v>15042.368752607303</v>
          </cell>
          <cell r="I553">
            <v>15339.917334852629</v>
          </cell>
          <cell r="J553">
            <v>15353.831356711591</v>
          </cell>
          <cell r="K553">
            <v>15338.352150449275</v>
          </cell>
          <cell r="L553">
            <v>15399.031457260662</v>
          </cell>
          <cell r="M553">
            <v>15284.511969088393</v>
          </cell>
          <cell r="N553">
            <v>15534.776823696076</v>
          </cell>
          <cell r="O553">
            <v>15512.657180879109</v>
          </cell>
          <cell r="P553">
            <v>15633.707071226418</v>
          </cell>
          <cell r="Q553">
            <v>1151.9984353681123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A554">
            <v>-104368.91571838823</v>
          </cell>
          <cell r="B554">
            <v>15371.698530621852</v>
          </cell>
          <cell r="C554">
            <v>17125.784991890596</v>
          </cell>
          <cell r="D554">
            <v>16643.458687744711</v>
          </cell>
          <cell r="E554">
            <v>16331.21944434525</v>
          </cell>
          <cell r="F554">
            <v>15827.103140535863</v>
          </cell>
          <cell r="G554">
            <v>15519.875395501833</v>
          </cell>
          <cell r="H554">
            <v>15403.135672632288</v>
          </cell>
          <cell r="I554">
            <v>15344.33640508025</v>
          </cell>
          <cell r="J554">
            <v>15447.951351281874</v>
          </cell>
          <cell r="K554">
            <v>15558.835580329342</v>
          </cell>
          <cell r="L554">
            <v>15484.264952011241</v>
          </cell>
          <cell r="M554">
            <v>15495.905155895693</v>
          </cell>
          <cell r="N554">
            <v>15475.555401385205</v>
          </cell>
          <cell r="O554">
            <v>15633.881596599669</v>
          </cell>
          <cell r="P554">
            <v>15478.270691585307</v>
          </cell>
          <cell r="Q554">
            <v>1197.0697157236254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</row>
        <row r="555">
          <cell r="A555">
            <v>-90809.577325084043</v>
          </cell>
          <cell r="B555">
            <v>15058.103348698465</v>
          </cell>
          <cell r="C555">
            <v>16483.448544943512</v>
          </cell>
          <cell r="D555">
            <v>16089.969554275416</v>
          </cell>
          <cell r="E555">
            <v>15562.292230035951</v>
          </cell>
          <cell r="F555">
            <v>15438.730340990876</v>
          </cell>
          <cell r="G555">
            <v>15310.502803932621</v>
          </cell>
          <cell r="H555">
            <v>15039.459227122985</v>
          </cell>
          <cell r="I555">
            <v>15088.487359987723</v>
          </cell>
          <cell r="J555">
            <v>15199.276367533583</v>
          </cell>
          <cell r="K555">
            <v>15092.319036120989</v>
          </cell>
          <cell r="L555">
            <v>15168.139249004344</v>
          </cell>
          <cell r="M555">
            <v>15122.850389456858</v>
          </cell>
          <cell r="N555">
            <v>15003.005924605499</v>
          </cell>
          <cell r="O555">
            <v>15089.025941870055</v>
          </cell>
          <cell r="P555">
            <v>15336.493647392774</v>
          </cell>
          <cell r="Q555">
            <v>1041.549528087784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A556">
            <v>-93897.635694638651</v>
          </cell>
          <cell r="B556">
            <v>15132.85109084169</v>
          </cell>
          <cell r="C556">
            <v>16504.680102994193</v>
          </cell>
          <cell r="D556">
            <v>16053.073725857517</v>
          </cell>
          <cell r="E556">
            <v>15971.27207150347</v>
          </cell>
          <cell r="F556">
            <v>15708.508066068864</v>
          </cell>
          <cell r="G556">
            <v>15482.476135796307</v>
          </cell>
          <cell r="H556">
            <v>15291.308169246033</v>
          </cell>
          <cell r="I556">
            <v>15451.885136357316</v>
          </cell>
          <cell r="J556">
            <v>15391.45113110145</v>
          </cell>
          <cell r="K556">
            <v>15367.232073180792</v>
          </cell>
          <cell r="L556">
            <v>15154.065292067635</v>
          </cell>
          <cell r="M556">
            <v>15383.51820680351</v>
          </cell>
          <cell r="N556">
            <v>15215.351243196908</v>
          </cell>
          <cell r="O556">
            <v>15312.268582847137</v>
          </cell>
          <cell r="P556">
            <v>15269.376706706484</v>
          </cell>
          <cell r="Q556">
            <v>1076.9683223632273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</row>
        <row r="557">
          <cell r="A557">
            <v>-103458.18403529849</v>
          </cell>
          <cell r="B557">
            <v>15373.142016254495</v>
          </cell>
          <cell r="C557">
            <v>16889.074108797387</v>
          </cell>
          <cell r="D557">
            <v>16778.287957826382</v>
          </cell>
          <cell r="E557">
            <v>16072.955304815927</v>
          </cell>
          <cell r="F557">
            <v>15684.233502983698</v>
          </cell>
          <cell r="G557">
            <v>15593.739441984533</v>
          </cell>
          <cell r="H557">
            <v>15337.342539785221</v>
          </cell>
          <cell r="I557">
            <v>15267.764733677866</v>
          </cell>
          <cell r="J557">
            <v>15324.916588986584</v>
          </cell>
          <cell r="K557">
            <v>15418.444753769309</v>
          </cell>
          <cell r="L557">
            <v>15510.552748776277</v>
          </cell>
          <cell r="M557">
            <v>15485.642066969071</v>
          </cell>
          <cell r="N557">
            <v>15544.445048089043</v>
          </cell>
          <cell r="O557">
            <v>15582.981272647408</v>
          </cell>
          <cell r="P557">
            <v>15448.197658709274</v>
          </cell>
          <cell r="Q557">
            <v>1186.6239876112595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</row>
        <row r="558">
          <cell r="A558">
            <v>-102632.71235460075</v>
          </cell>
          <cell r="B558">
            <v>15264.667720042298</v>
          </cell>
          <cell r="C558">
            <v>16953.866083007444</v>
          </cell>
          <cell r="D558">
            <v>16412.611260559763</v>
          </cell>
          <cell r="E558">
            <v>16136.057255941862</v>
          </cell>
          <cell r="F558">
            <v>15863.657158109167</v>
          </cell>
          <cell r="G558">
            <v>15380.644721072364</v>
          </cell>
          <cell r="H558">
            <v>15440.519602309998</v>
          </cell>
          <cell r="I558">
            <v>15536.540801967143</v>
          </cell>
          <cell r="J558">
            <v>15324.834769649935</v>
          </cell>
          <cell r="K558">
            <v>15440.496050998634</v>
          </cell>
          <cell r="L558">
            <v>15347.137534420828</v>
          </cell>
          <cell r="M558">
            <v>15583.26875576342</v>
          </cell>
          <cell r="N558">
            <v>15693.034610405961</v>
          </cell>
          <cell r="O558">
            <v>15536.522555752577</v>
          </cell>
          <cell r="P558">
            <v>15425.461835907048</v>
          </cell>
          <cell r="Q558">
            <v>1177.1561576223287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</row>
        <row r="559">
          <cell r="A559">
            <v>-96514.107574743277</v>
          </cell>
          <cell r="B559">
            <v>15128.582459377412</v>
          </cell>
          <cell r="C559">
            <v>16750.004390465372</v>
          </cell>
          <cell r="D559">
            <v>16305.036411825506</v>
          </cell>
          <cell r="E559">
            <v>15764.291724585983</v>
          </cell>
          <cell r="F559">
            <v>15741.84398517869</v>
          </cell>
          <cell r="G559">
            <v>15415.126576806262</v>
          </cell>
          <cell r="H559">
            <v>15342.903202387683</v>
          </cell>
          <cell r="I559">
            <v>15301.388922119488</v>
          </cell>
          <cell r="J559">
            <v>15209.078629760066</v>
          </cell>
          <cell r="K559">
            <v>15210.205821282936</v>
          </cell>
          <cell r="L559">
            <v>15143.850684325174</v>
          </cell>
          <cell r="M559">
            <v>15170.881863252605</v>
          </cell>
          <cell r="N559">
            <v>15280.239827590496</v>
          </cell>
          <cell r="O559">
            <v>15582.098336657673</v>
          </cell>
          <cell r="P559">
            <v>15311.992484554245</v>
          </cell>
          <cell r="Q559">
            <v>1106.9782082392753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</row>
        <row r="560">
          <cell r="A560">
            <v>-104098.21794326333</v>
          </cell>
          <cell r="B560">
            <v>15289.134320579487</v>
          </cell>
          <cell r="C560">
            <v>16849.938119377235</v>
          </cell>
          <cell r="D560">
            <v>16309.80098806119</v>
          </cell>
          <cell r="E560">
            <v>16283.285838538039</v>
          </cell>
          <cell r="F560">
            <v>15869.003407065939</v>
          </cell>
          <cell r="G560">
            <v>15506.914587174058</v>
          </cell>
          <cell r="H560">
            <v>15342.484243546591</v>
          </cell>
          <cell r="I560">
            <v>15365.50342886306</v>
          </cell>
          <cell r="J560">
            <v>15468.228843899598</v>
          </cell>
          <cell r="K560">
            <v>15367.495304469514</v>
          </cell>
          <cell r="L560">
            <v>15439.412273305354</v>
          </cell>
          <cell r="M560">
            <v>15513.070731915852</v>
          </cell>
          <cell r="N560">
            <v>15300.148539446865</v>
          </cell>
          <cell r="O560">
            <v>15429.142202637389</v>
          </cell>
          <cell r="P560">
            <v>15412.283635497468</v>
          </cell>
          <cell r="Q560">
            <v>1193.964920522053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</row>
        <row r="561">
          <cell r="A561">
            <v>-92080.52880765895</v>
          </cell>
          <cell r="B561">
            <v>15140.42683844599</v>
          </cell>
          <cell r="C561">
            <v>16423.405847605092</v>
          </cell>
          <cell r="D561">
            <v>16114.438981129519</v>
          </cell>
          <cell r="E561">
            <v>15865.215624149374</v>
          </cell>
          <cell r="F561">
            <v>15675.216709666614</v>
          </cell>
          <cell r="G561">
            <v>15157.423842808799</v>
          </cell>
          <cell r="H561">
            <v>15028.688514559944</v>
          </cell>
          <cell r="I561">
            <v>15229.283146190885</v>
          </cell>
          <cell r="J561">
            <v>15271.500047736932</v>
          </cell>
          <cell r="K561">
            <v>15300.484920927636</v>
          </cell>
          <cell r="L561">
            <v>15502.227303435193</v>
          </cell>
          <cell r="M561">
            <v>15040.559520808929</v>
          </cell>
          <cell r="N561">
            <v>15187.305599893254</v>
          </cell>
          <cell r="O561">
            <v>15211.718298637879</v>
          </cell>
          <cell r="P561">
            <v>15184.044189239616</v>
          </cell>
          <cell r="Q561">
            <v>1056.126833212325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</row>
        <row r="562">
          <cell r="A562">
            <v>-100251.38877938101</v>
          </cell>
          <cell r="B562">
            <v>15329.022183284924</v>
          </cell>
          <cell r="C562">
            <v>16745.876243808372</v>
          </cell>
          <cell r="D562">
            <v>16387.681622610125</v>
          </cell>
          <cell r="E562">
            <v>16022.946614529239</v>
          </cell>
          <cell r="F562">
            <v>15778.806062661926</v>
          </cell>
          <cell r="G562">
            <v>15559.862183868281</v>
          </cell>
          <cell r="H562">
            <v>15315.414456298849</v>
          </cell>
          <cell r="I562">
            <v>15284.598626817229</v>
          </cell>
          <cell r="J562">
            <v>15376.390748752283</v>
          </cell>
          <cell r="K562">
            <v>15412.030893286923</v>
          </cell>
          <cell r="L562">
            <v>15255.57350122169</v>
          </cell>
          <cell r="M562">
            <v>15243.355203658506</v>
          </cell>
          <cell r="N562">
            <v>15234.375193683358</v>
          </cell>
          <cell r="O562">
            <v>15364.919018564711</v>
          </cell>
          <cell r="P562">
            <v>15635.046783210119</v>
          </cell>
          <cell r="Q562">
            <v>1149.8433287439884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A563">
            <v>-92720.005786214024</v>
          </cell>
          <cell r="B563">
            <v>15086.784235008476</v>
          </cell>
          <cell r="C563">
            <v>16658.63051370926</v>
          </cell>
          <cell r="D563">
            <v>16192.953149461955</v>
          </cell>
          <cell r="E563">
            <v>15943.752874152957</v>
          </cell>
          <cell r="F563">
            <v>15356.360071158344</v>
          </cell>
          <cell r="G563">
            <v>15236.867281883891</v>
          </cell>
          <cell r="H563">
            <v>15090.663999410701</v>
          </cell>
          <cell r="I563">
            <v>15149.380547230341</v>
          </cell>
          <cell r="J563">
            <v>15040.26179481058</v>
          </cell>
          <cell r="K563">
            <v>15109.313567913197</v>
          </cell>
          <cell r="L563">
            <v>15049.48019415315</v>
          </cell>
          <cell r="M563">
            <v>15192.131983499028</v>
          </cell>
          <cell r="N563">
            <v>15060.998094326196</v>
          </cell>
          <cell r="O563">
            <v>15186.170877616423</v>
          </cell>
          <cell r="P563">
            <v>15121.849081063394</v>
          </cell>
          <cell r="Q563">
            <v>1063.4613783655602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</row>
        <row r="564">
          <cell r="A564">
            <v>-93860.704280687831</v>
          </cell>
          <cell r="B564">
            <v>14921.659193009024</v>
          </cell>
          <cell r="C564">
            <v>16623.977129910178</v>
          </cell>
          <cell r="D564">
            <v>16239.038650577342</v>
          </cell>
          <cell r="E564">
            <v>16201.954970277004</v>
          </cell>
          <cell r="F564">
            <v>15440.62400307017</v>
          </cell>
          <cell r="G564">
            <v>15319.037346140085</v>
          </cell>
          <cell r="H564">
            <v>15243.990489460411</v>
          </cell>
          <cell r="I564">
            <v>15153.021996061607</v>
          </cell>
          <cell r="J564">
            <v>15412.772652285745</v>
          </cell>
          <cell r="K564">
            <v>15080.829621285697</v>
          </cell>
          <cell r="L564">
            <v>15297.21091900287</v>
          </cell>
          <cell r="M564">
            <v>15326.540409459034</v>
          </cell>
          <cell r="N564">
            <v>15282.031587914138</v>
          </cell>
          <cell r="O564">
            <v>15155.134699996921</v>
          </cell>
          <cell r="P564">
            <v>15378.666482215194</v>
          </cell>
          <cell r="Q564">
            <v>1076.5447338177771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</row>
        <row r="565">
          <cell r="A565">
            <v>-96785.575339098257</v>
          </cell>
          <cell r="B565">
            <v>15264.363361662527</v>
          </cell>
          <cell r="C565">
            <v>16529.32315857349</v>
          </cell>
          <cell r="D565">
            <v>16248.284685657814</v>
          </cell>
          <cell r="E565">
            <v>15913.060628519865</v>
          </cell>
          <cell r="F565">
            <v>15686.556254137835</v>
          </cell>
          <cell r="G565">
            <v>15371.896615930666</v>
          </cell>
          <cell r="H565">
            <v>15315.546225950315</v>
          </cell>
          <cell r="I565">
            <v>15302.455900280635</v>
          </cell>
          <cell r="J565">
            <v>15442.66680564003</v>
          </cell>
          <cell r="K565">
            <v>15411.614912912493</v>
          </cell>
          <cell r="L565">
            <v>15334.353042233197</v>
          </cell>
          <cell r="M565">
            <v>15433.163696830317</v>
          </cell>
          <cell r="N565">
            <v>15248.916446031166</v>
          </cell>
          <cell r="O565">
            <v>15262.060727731779</v>
          </cell>
          <cell r="P565">
            <v>15350.666279597892</v>
          </cell>
          <cell r="Q565">
            <v>1110.0918349093213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A566">
            <v>-108400.41516101007</v>
          </cell>
          <cell r="B566">
            <v>15426.101783014041</v>
          </cell>
          <cell r="C566">
            <v>17132.108932460986</v>
          </cell>
          <cell r="D566">
            <v>16686.599260781593</v>
          </cell>
          <cell r="E566">
            <v>16395.840580035001</v>
          </cell>
          <cell r="F566">
            <v>15879.057932440983</v>
          </cell>
          <cell r="G566">
            <v>15557.593020423017</v>
          </cell>
          <cell r="H566">
            <v>15702.955112807578</v>
          </cell>
          <cell r="I566">
            <v>15664.985248489982</v>
          </cell>
          <cell r="J566">
            <v>15481.034848043606</v>
          </cell>
          <cell r="K566">
            <v>15621.109329888353</v>
          </cell>
          <cell r="L566">
            <v>15697.509929252612</v>
          </cell>
          <cell r="M566">
            <v>15550.687974590463</v>
          </cell>
          <cell r="N566">
            <v>15687.124501920969</v>
          </cell>
          <cell r="O566">
            <v>15693.999997622865</v>
          </cell>
          <cell r="P566">
            <v>15657.131888585365</v>
          </cell>
          <cell r="Q566">
            <v>1243.3094017307208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</row>
        <row r="567">
          <cell r="A567">
            <v>-103803.28337755207</v>
          </cell>
          <cell r="B567">
            <v>15558.881225186506</v>
          </cell>
          <cell r="C567">
            <v>17060.121987781604</v>
          </cell>
          <cell r="D567">
            <v>16362.583345743617</v>
          </cell>
          <cell r="E567">
            <v>16109.705906441894</v>
          </cell>
          <cell r="F567">
            <v>15831.240003462855</v>
          </cell>
          <cell r="G567">
            <v>15568.275306410669</v>
          </cell>
          <cell r="H567">
            <v>15360.30641377919</v>
          </cell>
          <cell r="I567">
            <v>15361.948691188247</v>
          </cell>
          <cell r="J567">
            <v>15412.400970968554</v>
          </cell>
          <cell r="K567">
            <v>15428.293666437705</v>
          </cell>
          <cell r="L567">
            <v>15347.624117700831</v>
          </cell>
          <cell r="M567">
            <v>15483.479817631254</v>
          </cell>
          <cell r="N567">
            <v>15421.84985215951</v>
          </cell>
          <cell r="O567">
            <v>15424.498799895089</v>
          </cell>
          <cell r="P567">
            <v>15554.669198355088</v>
          </cell>
          <cell r="Q567">
            <v>1190.5821390271713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A568">
            <v>-104393.93977006615</v>
          </cell>
          <cell r="B568">
            <v>15346.947253853272</v>
          </cell>
          <cell r="C568">
            <v>16859.67272572195</v>
          </cell>
          <cell r="D568">
            <v>16682.843606566541</v>
          </cell>
          <cell r="E568">
            <v>16148.985860054121</v>
          </cell>
          <cell r="F568">
            <v>15802.84134792756</v>
          </cell>
          <cell r="G568">
            <v>15602.949286424799</v>
          </cell>
          <cell r="H568">
            <v>15729.699482921902</v>
          </cell>
          <cell r="I568">
            <v>15284.467489877657</v>
          </cell>
          <cell r="J568">
            <v>15488.911034590499</v>
          </cell>
          <cell r="K568">
            <v>15444.701434271748</v>
          </cell>
          <cell r="L568">
            <v>15678.774896692265</v>
          </cell>
          <cell r="M568">
            <v>15425.300607774312</v>
          </cell>
          <cell r="N568">
            <v>15613.638778155233</v>
          </cell>
          <cell r="O568">
            <v>15366.46604966353</v>
          </cell>
          <cell r="P568">
            <v>15462.405861113853</v>
          </cell>
          <cell r="Q568">
            <v>1197.3567315867506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</row>
        <row r="569">
          <cell r="A569">
            <v>-100396.76457153482</v>
          </cell>
          <cell r="B569">
            <v>15082.748600896346</v>
          </cell>
          <cell r="C569">
            <v>16760.410898507336</v>
          </cell>
          <cell r="D569">
            <v>16290.280779099197</v>
          </cell>
          <cell r="E569">
            <v>16094.02909446137</v>
          </cell>
          <cell r="F569">
            <v>15826.594584454404</v>
          </cell>
          <cell r="G569">
            <v>15349.781536146811</v>
          </cell>
          <cell r="H569">
            <v>15245.031587501588</v>
          </cell>
          <cell r="I569">
            <v>15402.16188956927</v>
          </cell>
          <cell r="J569">
            <v>15331.17197201198</v>
          </cell>
          <cell r="K569">
            <v>15235.510203537668</v>
          </cell>
          <cell r="L569">
            <v>15286.318283554503</v>
          </cell>
          <cell r="M569">
            <v>15302.998498201072</v>
          </cell>
          <cell r="N569">
            <v>15200.555904957764</v>
          </cell>
          <cell r="O569">
            <v>15416.63394034878</v>
          </cell>
          <cell r="P569">
            <v>15399.840105374717</v>
          </cell>
          <cell r="Q569">
            <v>1151.5107309296757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</row>
        <row r="570">
          <cell r="A570">
            <v>-109296.67621514604</v>
          </cell>
          <cell r="B570">
            <v>15554.935952544913</v>
          </cell>
          <cell r="C570">
            <v>17231.190500673154</v>
          </cell>
          <cell r="D570">
            <v>16713.847890259374</v>
          </cell>
          <cell r="E570">
            <v>16430.578088408227</v>
          </cell>
          <cell r="F570">
            <v>15829.56433155082</v>
          </cell>
          <cell r="G570">
            <v>15841.97742639914</v>
          </cell>
          <cell r="H570">
            <v>15632.963931034865</v>
          </cell>
          <cell r="I570">
            <v>15519.148524874263</v>
          </cell>
          <cell r="J570">
            <v>15464.456767000585</v>
          </cell>
          <cell r="K570">
            <v>15545.511068644675</v>
          </cell>
          <cell r="L570">
            <v>15792.303079593094</v>
          </cell>
          <cell r="M570">
            <v>15835.215060874179</v>
          </cell>
          <cell r="N570">
            <v>15585.773010994031</v>
          </cell>
          <cell r="O570">
            <v>15559.511074991937</v>
          </cell>
          <cell r="P570">
            <v>15763.12890453728</v>
          </cell>
          <cell r="Q570">
            <v>1253.5891575172388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</row>
        <row r="571">
          <cell r="A571">
            <v>-93641.46957509288</v>
          </cell>
          <cell r="B571">
            <v>15087.136577645608</v>
          </cell>
          <cell r="C571">
            <v>16523.618769088935</v>
          </cell>
          <cell r="D571">
            <v>16231.962576988391</v>
          </cell>
          <cell r="E571">
            <v>15855.409449034811</v>
          </cell>
          <cell r="F571">
            <v>15285.187764913435</v>
          </cell>
          <cell r="G571">
            <v>15331.468391552371</v>
          </cell>
          <cell r="H571">
            <v>15383.662940077893</v>
          </cell>
          <cell r="I571">
            <v>15306.016381489733</v>
          </cell>
          <cell r="J571">
            <v>15209.622327888772</v>
          </cell>
          <cell r="K571">
            <v>15125.152445443135</v>
          </cell>
          <cell r="L571">
            <v>15134.015653917224</v>
          </cell>
          <cell r="M571">
            <v>15444.717794795084</v>
          </cell>
          <cell r="N571">
            <v>15172.130027120871</v>
          </cell>
          <cell r="O571">
            <v>15127.093055711499</v>
          </cell>
          <cell r="P571">
            <v>15300.215126936993</v>
          </cell>
          <cell r="Q571">
            <v>1074.0301994384852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</row>
        <row r="572">
          <cell r="A572">
            <v>-94114.800568928389</v>
          </cell>
          <cell r="B572">
            <v>15077.575303845577</v>
          </cell>
          <cell r="C572">
            <v>16756.202841493214</v>
          </cell>
          <cell r="D572">
            <v>16000.165993128503</v>
          </cell>
          <cell r="E572">
            <v>15849.601166912404</v>
          </cell>
          <cell r="F572">
            <v>15385.241915665072</v>
          </cell>
          <cell r="G572">
            <v>15313.877399929936</v>
          </cell>
          <cell r="H572">
            <v>15199.315839116996</v>
          </cell>
          <cell r="I572">
            <v>15326.542280075191</v>
          </cell>
          <cell r="J572">
            <v>15218.384434220563</v>
          </cell>
          <cell r="K572">
            <v>15170.233221532955</v>
          </cell>
          <cell r="L572">
            <v>15345.874397712174</v>
          </cell>
          <cell r="M572">
            <v>15402.213028410664</v>
          </cell>
          <cell r="N572">
            <v>15218.071091877311</v>
          </cell>
          <cell r="O572">
            <v>15122.8218200419</v>
          </cell>
          <cell r="P572">
            <v>15368.365925645041</v>
          </cell>
          <cell r="Q572">
            <v>1079.4591166053808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</row>
        <row r="573">
          <cell r="A573">
            <v>-102318.73235216306</v>
          </cell>
          <cell r="B573">
            <v>15463.029958505929</v>
          </cell>
          <cell r="C573">
            <v>16984.940505969425</v>
          </cell>
          <cell r="D573">
            <v>16441.304191277268</v>
          </cell>
          <cell r="E573">
            <v>16013.758158162325</v>
          </cell>
          <cell r="F573">
            <v>15899.200945682715</v>
          </cell>
          <cell r="G573">
            <v>15465.289473262907</v>
          </cell>
          <cell r="H573">
            <v>15371.511676736474</v>
          </cell>
          <cell r="I573">
            <v>15276.887089487271</v>
          </cell>
          <cell r="J573">
            <v>15417.156079758028</v>
          </cell>
          <cell r="K573">
            <v>15463.999533493177</v>
          </cell>
          <cell r="L573">
            <v>15718.806602395562</v>
          </cell>
          <cell r="M573">
            <v>15319.184378419563</v>
          </cell>
          <cell r="N573">
            <v>15418.089321960566</v>
          </cell>
          <cell r="O573">
            <v>15282.792570203153</v>
          </cell>
          <cell r="P573">
            <v>15453.144887946692</v>
          </cell>
          <cell r="Q573">
            <v>1173.5549325863694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A574">
            <v>-101094.57728993827</v>
          </cell>
          <cell r="B574">
            <v>15188.330311685479</v>
          </cell>
          <cell r="C574">
            <v>16690.511596592631</v>
          </cell>
          <cell r="D574">
            <v>16494.064578913632</v>
          </cell>
          <cell r="E574">
            <v>16206.756349996478</v>
          </cell>
          <cell r="F574">
            <v>15847.612036960585</v>
          </cell>
          <cell r="G574">
            <v>15405.71167879365</v>
          </cell>
          <cell r="H574">
            <v>15246.2692110957</v>
          </cell>
          <cell r="I574">
            <v>15325.010035877143</v>
          </cell>
          <cell r="J574">
            <v>15310.39582897475</v>
          </cell>
          <cell r="K574">
            <v>15322.329511030413</v>
          </cell>
          <cell r="L574">
            <v>15300.731887762162</v>
          </cell>
          <cell r="M574">
            <v>15405.59374517236</v>
          </cell>
          <cell r="N574">
            <v>15412.607957110853</v>
          </cell>
          <cell r="O574">
            <v>15407.745452733076</v>
          </cell>
          <cell r="P574">
            <v>15285.62664770112</v>
          </cell>
          <cell r="Q574">
            <v>1159.5143636846758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</row>
        <row r="575">
          <cell r="A575">
            <v>-103625.13228963368</v>
          </cell>
          <cell r="B575">
            <v>15172.494218165619</v>
          </cell>
          <cell r="C575">
            <v>16727.961079450011</v>
          </cell>
          <cell r="D575">
            <v>16377.022077150157</v>
          </cell>
          <cell r="E575">
            <v>16071.752352997508</v>
          </cell>
          <cell r="F575">
            <v>15709.044858347792</v>
          </cell>
          <cell r="G575">
            <v>15568.242525806094</v>
          </cell>
          <cell r="H575">
            <v>15374.94862189153</v>
          </cell>
          <cell r="I575">
            <v>15354.305052084583</v>
          </cell>
          <cell r="J575">
            <v>15580.4807644667</v>
          </cell>
          <cell r="K575">
            <v>15322.803006493263</v>
          </cell>
          <cell r="L575">
            <v>15474.685784655532</v>
          </cell>
          <cell r="M575">
            <v>15460.180234950742</v>
          </cell>
          <cell r="N575">
            <v>15443.427003942694</v>
          </cell>
          <cell r="O575">
            <v>15692.776179767347</v>
          </cell>
          <cell r="P575">
            <v>15682.65295205931</v>
          </cell>
          <cell r="Q575">
            <v>1188.5388173091824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</row>
        <row r="576">
          <cell r="A576">
            <v>-98484.162601551114</v>
          </cell>
          <cell r="B576">
            <v>15197.405455051536</v>
          </cell>
          <cell r="C576">
            <v>16777.934851034672</v>
          </cell>
          <cell r="D576">
            <v>16165.529169936128</v>
          </cell>
          <cell r="E576">
            <v>16131.327647175043</v>
          </cell>
          <cell r="F576">
            <v>15837.395216396773</v>
          </cell>
          <cell r="G576">
            <v>15335.40828328005</v>
          </cell>
          <cell r="H576">
            <v>15277.74788624272</v>
          </cell>
          <cell r="I576">
            <v>15374.039203106375</v>
          </cell>
          <cell r="J576">
            <v>15455.634025976913</v>
          </cell>
          <cell r="K576">
            <v>15546.504072056436</v>
          </cell>
          <cell r="L576">
            <v>15346.296538621462</v>
          </cell>
          <cell r="M576">
            <v>15302.595684962713</v>
          </cell>
          <cell r="N576">
            <v>15232.268962657865</v>
          </cell>
          <cell r="O576">
            <v>15268.745196279659</v>
          </cell>
          <cell r="P576">
            <v>15329.444149170718</v>
          </cell>
          <cell r="Q576">
            <v>1129.5739513747505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A577">
            <v>-106080.03298351543</v>
          </cell>
          <cell r="B577">
            <v>15310.556878479943</v>
          </cell>
          <cell r="C577">
            <v>17004.790731301578</v>
          </cell>
          <cell r="D577">
            <v>16593.031338734436</v>
          </cell>
          <cell r="E577">
            <v>16245.988740063083</v>
          </cell>
          <cell r="F577">
            <v>15901.468802562229</v>
          </cell>
          <cell r="G577">
            <v>15609.997928686947</v>
          </cell>
          <cell r="H577">
            <v>15444.313291769053</v>
          </cell>
          <cell r="I577">
            <v>15405.282082437066</v>
          </cell>
          <cell r="J577">
            <v>15652.1939756867</v>
          </cell>
          <cell r="K577">
            <v>15491.129034300027</v>
          </cell>
          <cell r="L577">
            <v>15449.003726850966</v>
          </cell>
          <cell r="M577">
            <v>15281.26530876785</v>
          </cell>
          <cell r="N577">
            <v>15511.645893471899</v>
          </cell>
          <cell r="O577">
            <v>15498.211855439553</v>
          </cell>
          <cell r="P577">
            <v>15592.891726274785</v>
          </cell>
          <cell r="Q577">
            <v>1216.6955463077284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A578">
            <v>-95735.869862034859</v>
          </cell>
          <cell r="B578">
            <v>15118.17359480726</v>
          </cell>
          <cell r="C578">
            <v>16718.747160182367</v>
          </cell>
          <cell r="D578">
            <v>16093.790291492576</v>
          </cell>
          <cell r="E578">
            <v>15792.260472496162</v>
          </cell>
          <cell r="F578">
            <v>15723.952701783393</v>
          </cell>
          <cell r="G578">
            <v>15312.339368511608</v>
          </cell>
          <cell r="H578">
            <v>15141.41593640294</v>
          </cell>
          <cell r="I578">
            <v>15076.997342790724</v>
          </cell>
          <cell r="J578">
            <v>15193.709306456298</v>
          </cell>
          <cell r="K578">
            <v>15296.182644507184</v>
          </cell>
          <cell r="L578">
            <v>15391.20347741327</v>
          </cell>
          <cell r="M578">
            <v>15226.120982400113</v>
          </cell>
          <cell r="N578">
            <v>15335.851882056075</v>
          </cell>
          <cell r="O578">
            <v>15117.377011616252</v>
          </cell>
          <cell r="P578">
            <v>15189.872404827653</v>
          </cell>
          <cell r="Q578">
            <v>1098.0521329695948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A579">
            <v>-107318.07798951774</v>
          </cell>
          <cell r="B579">
            <v>15401.211315234021</v>
          </cell>
          <cell r="C579">
            <v>16953.903193686721</v>
          </cell>
          <cell r="D579">
            <v>16443.752985141109</v>
          </cell>
          <cell r="E579">
            <v>16060.584777953274</v>
          </cell>
          <cell r="F579">
            <v>15865.055752139309</v>
          </cell>
          <cell r="G579">
            <v>15679.052909304584</v>
          </cell>
          <cell r="H579">
            <v>15381.592246614793</v>
          </cell>
          <cell r="I579">
            <v>15481.649117262543</v>
          </cell>
          <cell r="J579">
            <v>15773.374772148167</v>
          </cell>
          <cell r="K579">
            <v>15498.346682981952</v>
          </cell>
          <cell r="L579">
            <v>15605.802607210486</v>
          </cell>
          <cell r="M579">
            <v>15816.966810218393</v>
          </cell>
          <cell r="N579">
            <v>15517.250457672599</v>
          </cell>
          <cell r="O579">
            <v>15686.162066656067</v>
          </cell>
          <cell r="P579">
            <v>15454.849242897079</v>
          </cell>
          <cell r="Q579">
            <v>1230.8954273085724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</row>
        <row r="580">
          <cell r="A580">
            <v>-90914.470165183055</v>
          </cell>
          <cell r="B580">
            <v>14969.911717805768</v>
          </cell>
          <cell r="C580">
            <v>16332.344811696143</v>
          </cell>
          <cell r="D580">
            <v>16035.747924302941</v>
          </cell>
          <cell r="E580">
            <v>15785.944864291845</v>
          </cell>
          <cell r="F580">
            <v>15435.864494243189</v>
          </cell>
          <cell r="G580">
            <v>15348.642750264085</v>
          </cell>
          <cell r="H580">
            <v>15176.210585444633</v>
          </cell>
          <cell r="I580">
            <v>15247.745402689652</v>
          </cell>
          <cell r="J580">
            <v>15169.155256649172</v>
          </cell>
          <cell r="K580">
            <v>15298.116588003504</v>
          </cell>
          <cell r="L580">
            <v>15312.22350980125</v>
          </cell>
          <cell r="M580">
            <v>15105.724033009501</v>
          </cell>
          <cell r="N580">
            <v>15137.421170496902</v>
          </cell>
          <cell r="O580">
            <v>15186.759847192305</v>
          </cell>
          <cell r="P580">
            <v>15296.786998835832</v>
          </cell>
          <cell r="Q580">
            <v>1042.7526070065835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</row>
        <row r="581">
          <cell r="A581">
            <v>-98231.69505355494</v>
          </cell>
          <cell r="B581">
            <v>15180.186363802444</v>
          </cell>
          <cell r="C581">
            <v>16800.827367618149</v>
          </cell>
          <cell r="D581">
            <v>16211.654982420536</v>
          </cell>
          <cell r="E581">
            <v>15894.941817940715</v>
          </cell>
          <cell r="F581">
            <v>15842.08500668512</v>
          </cell>
          <cell r="G581">
            <v>15706.554947949939</v>
          </cell>
          <cell r="H581">
            <v>15390.545870598504</v>
          </cell>
          <cell r="I581">
            <v>15278.825885031543</v>
          </cell>
          <cell r="J581">
            <v>15406.41300731555</v>
          </cell>
          <cell r="K581">
            <v>15334.028951177654</v>
          </cell>
          <cell r="L581">
            <v>15359.292583822236</v>
          </cell>
          <cell r="M581">
            <v>15212.384711805884</v>
          </cell>
          <cell r="N581">
            <v>15371.957063401658</v>
          </cell>
          <cell r="O581">
            <v>15617.286499753911</v>
          </cell>
          <cell r="P581">
            <v>15401.097505853675</v>
          </cell>
          <cell r="Q581">
            <v>1126.6782495862535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</row>
        <row r="582">
          <cell r="A582">
            <v>-104196.08492962834</v>
          </cell>
          <cell r="B582">
            <v>15332.013568292321</v>
          </cell>
          <cell r="C582">
            <v>16962.073484790417</v>
          </cell>
          <cell r="D582">
            <v>16468.134317712887</v>
          </cell>
          <cell r="E582">
            <v>16128.777790992281</v>
          </cell>
          <cell r="F582">
            <v>15742.681011292938</v>
          </cell>
          <cell r="G582">
            <v>15479.010808258769</v>
          </cell>
          <cell r="H582">
            <v>15271.491039266206</v>
          </cell>
          <cell r="I582">
            <v>15386.86801746009</v>
          </cell>
          <cell r="J582">
            <v>15464.095350569194</v>
          </cell>
          <cell r="K582">
            <v>15348.399566088472</v>
          </cell>
          <cell r="L582">
            <v>15437.010612080136</v>
          </cell>
          <cell r="M582">
            <v>15312.088859639165</v>
          </cell>
          <cell r="N582">
            <v>15393.406872291775</v>
          </cell>
          <cell r="O582">
            <v>15578.39829303771</v>
          </cell>
          <cell r="P582">
            <v>15683.1661928545</v>
          </cell>
          <cell r="Q582">
            <v>1195.0874157088651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</row>
        <row r="583">
          <cell r="A583">
            <v>-93467.251898528659</v>
          </cell>
          <cell r="B583">
            <v>15182.925224391154</v>
          </cell>
          <cell r="C583">
            <v>16652.452756140505</v>
          </cell>
          <cell r="D583">
            <v>16207.267521306083</v>
          </cell>
          <cell r="E583">
            <v>15921.487743510768</v>
          </cell>
          <cell r="F583">
            <v>15634.625044376982</v>
          </cell>
          <cell r="G583">
            <v>15341.524918481009</v>
          </cell>
          <cell r="H583">
            <v>15182.013183562609</v>
          </cell>
          <cell r="I583">
            <v>15018.907348627399</v>
          </cell>
          <cell r="J583">
            <v>15201.999798802444</v>
          </cell>
          <cell r="K583">
            <v>15276.982887985319</v>
          </cell>
          <cell r="L583">
            <v>15122.732825417163</v>
          </cell>
          <cell r="M583">
            <v>15418.132708902893</v>
          </cell>
          <cell r="N583">
            <v>15226.589110057797</v>
          </cell>
          <cell r="O583">
            <v>15264.48806305254</v>
          </cell>
          <cell r="P583">
            <v>15429.642839238997</v>
          </cell>
          <cell r="Q583">
            <v>1072.0319923753641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A584">
            <v>-101105.82405452887</v>
          </cell>
          <cell r="B584">
            <v>15175.580430125796</v>
          </cell>
          <cell r="C584">
            <v>16853.596890906301</v>
          </cell>
          <cell r="D584">
            <v>16444.790535381821</v>
          </cell>
          <cell r="E584">
            <v>16149.25992675115</v>
          </cell>
          <cell r="F584">
            <v>15848.595860578611</v>
          </cell>
          <cell r="G584">
            <v>15362.306001591638</v>
          </cell>
          <cell r="H584">
            <v>15342.294829678889</v>
          </cell>
          <cell r="I584">
            <v>15231.761889946505</v>
          </cell>
          <cell r="J584">
            <v>15358.219363724982</v>
          </cell>
          <cell r="K584">
            <v>15439.925543026049</v>
          </cell>
          <cell r="L584">
            <v>15421.648442408386</v>
          </cell>
          <cell r="M584">
            <v>15594.320853834568</v>
          </cell>
          <cell r="N584">
            <v>15434.112408849958</v>
          </cell>
          <cell r="O584">
            <v>15565.144491093513</v>
          </cell>
          <cell r="P584">
            <v>15471.613583609247</v>
          </cell>
          <cell r="Q584">
            <v>1159.6433595758242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</row>
        <row r="585">
          <cell r="A585">
            <v>-93427.423607533521</v>
          </cell>
          <cell r="B585">
            <v>15230.8150664641</v>
          </cell>
          <cell r="C585">
            <v>16513.402111887866</v>
          </cell>
          <cell r="D585">
            <v>16133.313376933245</v>
          </cell>
          <cell r="E585">
            <v>15949.635127626834</v>
          </cell>
          <cell r="F585">
            <v>15394.773243574646</v>
          </cell>
          <cell r="G585">
            <v>15167.57120016975</v>
          </cell>
          <cell r="H585">
            <v>15212.508279303065</v>
          </cell>
          <cell r="I585">
            <v>15069.452565540036</v>
          </cell>
          <cell r="J585">
            <v>15168.61217322134</v>
          </cell>
          <cell r="K585">
            <v>15202.057783270038</v>
          </cell>
          <cell r="L585">
            <v>15324.48893344693</v>
          </cell>
          <cell r="M585">
            <v>15229.99469983915</v>
          </cell>
          <cell r="N585">
            <v>15495.741268316291</v>
          </cell>
          <cell r="O585">
            <v>15159.798713578535</v>
          </cell>
          <cell r="P585">
            <v>15256.425802556794</v>
          </cell>
          <cell r="Q585">
            <v>1071.5751778089664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A586">
            <v>-103352.69245898011</v>
          </cell>
          <cell r="B586">
            <v>15388.886132893578</v>
          </cell>
          <cell r="C586">
            <v>17005.138324343781</v>
          </cell>
          <cell r="D586">
            <v>16573.811775177437</v>
          </cell>
          <cell r="E586">
            <v>16140.136922066609</v>
          </cell>
          <cell r="F586">
            <v>15798.309490947893</v>
          </cell>
          <cell r="G586">
            <v>15511.422461675164</v>
          </cell>
          <cell r="H586">
            <v>15457.451514344191</v>
          </cell>
          <cell r="I586">
            <v>15641.108648594636</v>
          </cell>
          <cell r="J586">
            <v>15363.430187128415</v>
          </cell>
          <cell r="K586">
            <v>15423.105863948422</v>
          </cell>
          <cell r="L586">
            <v>15503.197884799691</v>
          </cell>
          <cell r="M586">
            <v>15427.333127389284</v>
          </cell>
          <cell r="N586">
            <v>15577.857677784372</v>
          </cell>
          <cell r="O586">
            <v>15515.287609967945</v>
          </cell>
          <cell r="P586">
            <v>15625.200973944891</v>
          </cell>
          <cell r="Q586">
            <v>1185.414041427518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</row>
        <row r="587">
          <cell r="A587">
            <v>-92702.70732128188</v>
          </cell>
          <cell r="B587">
            <v>15000.862456768062</v>
          </cell>
          <cell r="C587">
            <v>16642.10095078839</v>
          </cell>
          <cell r="D587">
            <v>16155.78380287003</v>
          </cell>
          <cell r="E587">
            <v>15705.108981632126</v>
          </cell>
          <cell r="F587">
            <v>15481.435269927271</v>
          </cell>
          <cell r="G587">
            <v>15279.59710003484</v>
          </cell>
          <cell r="H587">
            <v>15223.604574987039</v>
          </cell>
          <cell r="I587">
            <v>15162.030628794586</v>
          </cell>
          <cell r="J587">
            <v>15177.581146683995</v>
          </cell>
          <cell r="K587">
            <v>15096.000346914974</v>
          </cell>
          <cell r="L587">
            <v>15370.088177126214</v>
          </cell>
          <cell r="M587">
            <v>15523.62893672505</v>
          </cell>
          <cell r="N587">
            <v>15303.781339411682</v>
          </cell>
          <cell r="O587">
            <v>15338.830441147535</v>
          </cell>
          <cell r="P587">
            <v>15290.229911609422</v>
          </cell>
          <cell r="Q587">
            <v>1063.2629718921746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A588">
            <v>-105614.51957552438</v>
          </cell>
          <cell r="B588">
            <v>15278.640544212285</v>
          </cell>
          <cell r="C588">
            <v>16969.944040778049</v>
          </cell>
          <cell r="D588">
            <v>16749.995171330309</v>
          </cell>
          <cell r="E588">
            <v>16048.596503854205</v>
          </cell>
          <cell r="F588">
            <v>15760.633933589099</v>
          </cell>
          <cell r="G588">
            <v>15522.701853697785</v>
          </cell>
          <cell r="H588">
            <v>15501.211981791086</v>
          </cell>
          <cell r="I588">
            <v>15399.917839699003</v>
          </cell>
          <cell r="J588">
            <v>15380.03178853126</v>
          </cell>
          <cell r="K588">
            <v>15533.123057172317</v>
          </cell>
          <cell r="L588">
            <v>15640.883010260586</v>
          </cell>
          <cell r="M588">
            <v>15676.999555167225</v>
          </cell>
          <cell r="N588">
            <v>15540.65114800266</v>
          </cell>
          <cell r="O588">
            <v>15762.975645628789</v>
          </cell>
          <cell r="P588">
            <v>15721.654533307563</v>
          </cell>
          <cell r="Q588">
            <v>1211.3562937234342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A589">
            <v>-90818.597253253029</v>
          </cell>
          <cell r="B589">
            <v>14910.607686501429</v>
          </cell>
          <cell r="C589">
            <v>16359.615177180744</v>
          </cell>
          <cell r="D589">
            <v>15980.379815465958</v>
          </cell>
          <cell r="E589">
            <v>15682.235904725545</v>
          </cell>
          <cell r="F589">
            <v>15544.367869718997</v>
          </cell>
          <cell r="G589">
            <v>15249.555624577568</v>
          </cell>
          <cell r="H589">
            <v>15255.428100163794</v>
          </cell>
          <cell r="I589">
            <v>15076.304480412142</v>
          </cell>
          <cell r="J589">
            <v>15364.465529030091</v>
          </cell>
          <cell r="K589">
            <v>15027.297973668286</v>
          </cell>
          <cell r="L589">
            <v>15187.127622437714</v>
          </cell>
          <cell r="M589">
            <v>15151.196168485791</v>
          </cell>
          <cell r="N589">
            <v>15249.770933615662</v>
          </cell>
          <cell r="O589">
            <v>15084.239979962771</v>
          </cell>
          <cell r="P589">
            <v>15137.054037055028</v>
          </cell>
          <cell r="Q589">
            <v>1041.6529830559107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A590">
            <v>-104065.03262167099</v>
          </cell>
          <cell r="B590">
            <v>15312.898510916046</v>
          </cell>
          <cell r="C590">
            <v>16991.453332877052</v>
          </cell>
          <cell r="D590">
            <v>16465.889391098579</v>
          </cell>
          <cell r="E590">
            <v>16216.144924561828</v>
          </cell>
          <cell r="F590">
            <v>15917.631976608815</v>
          </cell>
          <cell r="G590">
            <v>15555.955164202904</v>
          </cell>
          <cell r="H590">
            <v>15530.332759054279</v>
          </cell>
          <cell r="I590">
            <v>15484.370210043682</v>
          </cell>
          <cell r="J590">
            <v>15581.209856599899</v>
          </cell>
          <cell r="K590">
            <v>15544.538725606793</v>
          </cell>
          <cell r="L590">
            <v>15432.72051525061</v>
          </cell>
          <cell r="M590">
            <v>15425.770015835802</v>
          </cell>
          <cell r="N590">
            <v>15497.141365106518</v>
          </cell>
          <cell r="O590">
            <v>15527.063929316362</v>
          </cell>
          <cell r="P590">
            <v>15538.865796069036</v>
          </cell>
          <cell r="Q590">
            <v>1193.5842981575177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A591">
            <v>-95032.21363322447</v>
          </cell>
          <cell r="B591">
            <v>15080.535866132635</v>
          </cell>
          <cell r="C591">
            <v>16562.707474111816</v>
          </cell>
          <cell r="D591">
            <v>16166.982053982078</v>
          </cell>
          <cell r="E591">
            <v>15767.923769052666</v>
          </cell>
          <cell r="F591">
            <v>15349.878641888965</v>
          </cell>
          <cell r="G591">
            <v>15261.112251808796</v>
          </cell>
          <cell r="H591">
            <v>15194.315092059873</v>
          </cell>
          <cell r="I591">
            <v>15310.068925867021</v>
          </cell>
          <cell r="J591">
            <v>15260.56833457418</v>
          </cell>
          <cell r="K591">
            <v>15200.980047675152</v>
          </cell>
          <cell r="L591">
            <v>15178.471686795658</v>
          </cell>
          <cell r="M591">
            <v>15163.327347822033</v>
          </cell>
          <cell r="N591">
            <v>15063.052713175242</v>
          </cell>
          <cell r="O591">
            <v>15440.533753563461</v>
          </cell>
          <cell r="P591">
            <v>15302.440648731768</v>
          </cell>
          <cell r="Q591">
            <v>1089.9814774876311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A592">
            <v>-106424.44326012603</v>
          </cell>
          <cell r="B592">
            <v>15250.362293066211</v>
          </cell>
          <cell r="C592">
            <v>16886.753172158809</v>
          </cell>
          <cell r="D592">
            <v>16743.547285524524</v>
          </cell>
          <cell r="E592">
            <v>16193.424042369095</v>
          </cell>
          <cell r="F592">
            <v>15869.607356716699</v>
          </cell>
          <cell r="G592">
            <v>15432.162530939328</v>
          </cell>
          <cell r="H592">
            <v>15287.309620111406</v>
          </cell>
          <cell r="I592">
            <v>15380.461872880314</v>
          </cell>
          <cell r="J592">
            <v>15393.411953804443</v>
          </cell>
          <cell r="K592">
            <v>15513.452575070747</v>
          </cell>
          <cell r="L592">
            <v>15452.635104375295</v>
          </cell>
          <cell r="M592">
            <v>15658.193185864904</v>
          </cell>
          <cell r="N592">
            <v>15579.604629724869</v>
          </cell>
          <cell r="O592">
            <v>15576.637236647322</v>
          </cell>
          <cell r="P592">
            <v>15411.094236105137</v>
          </cell>
          <cell r="Q592">
            <v>1220.6457944163415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A593">
            <v>-107821.69399579134</v>
          </cell>
          <cell r="B593">
            <v>15354.034675218441</v>
          </cell>
          <cell r="C593">
            <v>17036.602015040586</v>
          </cell>
          <cell r="D593">
            <v>16505.998470280367</v>
          </cell>
          <cell r="E593">
            <v>16240.476195186384</v>
          </cell>
          <cell r="F593">
            <v>16010.53291719281</v>
          </cell>
          <cell r="G593">
            <v>15669.82703284192</v>
          </cell>
          <cell r="H593">
            <v>15415.257665871155</v>
          </cell>
          <cell r="I593">
            <v>15472.776549516817</v>
          </cell>
          <cell r="J593">
            <v>15507.578749738961</v>
          </cell>
          <cell r="K593">
            <v>15703.294096081121</v>
          </cell>
          <cell r="L593">
            <v>15711.163795792032</v>
          </cell>
          <cell r="M593">
            <v>15577.261192530521</v>
          </cell>
          <cell r="N593">
            <v>15466.726666592287</v>
          </cell>
          <cell r="O593">
            <v>15503.182326251972</v>
          </cell>
          <cell r="P593">
            <v>15592.722943952471</v>
          </cell>
          <cell r="Q593">
            <v>1236.6717014541284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A594">
            <v>-91242.652034537241</v>
          </cell>
          <cell r="B594">
            <v>15027.144693072129</v>
          </cell>
          <cell r="C594">
            <v>16640.646380645638</v>
          </cell>
          <cell r="D594">
            <v>16412.090954480787</v>
          </cell>
          <cell r="E594">
            <v>15710.441899716327</v>
          </cell>
          <cell r="F594">
            <v>15426.406391480034</v>
          </cell>
          <cell r="G594">
            <v>15287.735676563116</v>
          </cell>
          <cell r="H594">
            <v>15131.493204582714</v>
          </cell>
          <cell r="I594">
            <v>15010.969429200157</v>
          </cell>
          <cell r="J594">
            <v>14996.577898073296</v>
          </cell>
          <cell r="K594">
            <v>15276.424812296642</v>
          </cell>
          <cell r="L594">
            <v>15115.277118030161</v>
          </cell>
          <cell r="M594">
            <v>15283.811652260883</v>
          </cell>
          <cell r="N594">
            <v>15306.184996540227</v>
          </cell>
          <cell r="O594">
            <v>15154.024535653025</v>
          </cell>
          <cell r="P594">
            <v>15162.6748542062</v>
          </cell>
          <cell r="Q594">
            <v>1046.5167217753281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A595">
            <v>-98936.856856242215</v>
          </cell>
          <cell r="B595">
            <v>15413.681468308618</v>
          </cell>
          <cell r="C595">
            <v>16711.37589348698</v>
          </cell>
          <cell r="D595">
            <v>16246.262784258986</v>
          </cell>
          <cell r="E595">
            <v>16080.662536035783</v>
          </cell>
          <cell r="F595">
            <v>15782.010025457002</v>
          </cell>
          <cell r="G595">
            <v>15457.808061052998</v>
          </cell>
          <cell r="H595">
            <v>15271.290659141643</v>
          </cell>
          <cell r="I595">
            <v>15486.522152598598</v>
          </cell>
          <cell r="J595">
            <v>15497.169059882341</v>
          </cell>
          <cell r="K595">
            <v>15377.327080036219</v>
          </cell>
          <cell r="L595">
            <v>15408.667799609246</v>
          </cell>
          <cell r="M595">
            <v>15333.862455263219</v>
          </cell>
          <cell r="N595">
            <v>15210.502255311099</v>
          </cell>
          <cell r="O595">
            <v>15209.278996641779</v>
          </cell>
          <cell r="P595">
            <v>15336.42218790597</v>
          </cell>
          <cell r="Q595">
            <v>1134.7661733983557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A596">
            <v>-106611.9772543069</v>
          </cell>
          <cell r="B596">
            <v>15343.302842697472</v>
          </cell>
          <cell r="C596">
            <v>16901.758748871958</v>
          </cell>
          <cell r="D596">
            <v>16689.157019818904</v>
          </cell>
          <cell r="E596">
            <v>16319.65645606732</v>
          </cell>
          <cell r="F596">
            <v>15965.674020277285</v>
          </cell>
          <cell r="G596">
            <v>15577.727357254636</v>
          </cell>
          <cell r="H596">
            <v>15541.817463996216</v>
          </cell>
          <cell r="I596">
            <v>15487.332724802271</v>
          </cell>
          <cell r="J596">
            <v>15521.430252812004</v>
          </cell>
          <cell r="K596">
            <v>15610.237275764588</v>
          </cell>
          <cell r="L596">
            <v>15412.356874761446</v>
          </cell>
          <cell r="M596">
            <v>15594.36100788634</v>
          </cell>
          <cell r="N596">
            <v>15750.386800090117</v>
          </cell>
          <cell r="O596">
            <v>15443.736770655723</v>
          </cell>
          <cell r="P596">
            <v>15545.914614506291</v>
          </cell>
          <cell r="Q596">
            <v>1222.7967343159983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A597">
            <v>-101489.56271212993</v>
          </cell>
          <cell r="B597">
            <v>15369.140919007979</v>
          </cell>
          <cell r="C597">
            <v>16957.086360858906</v>
          </cell>
          <cell r="D597">
            <v>16385.515738598795</v>
          </cell>
          <cell r="E597">
            <v>16101.927250319502</v>
          </cell>
          <cell r="F597">
            <v>15737.689883279701</v>
          </cell>
          <cell r="G597">
            <v>15345.00941823348</v>
          </cell>
          <cell r="H597">
            <v>15345.604364896913</v>
          </cell>
          <cell r="I597">
            <v>15401.700006988314</v>
          </cell>
          <cell r="J597">
            <v>15316.459684361904</v>
          </cell>
          <cell r="K597">
            <v>15300.227434402985</v>
          </cell>
          <cell r="L597">
            <v>15316.281807472333</v>
          </cell>
          <cell r="M597">
            <v>15344.240019229004</v>
          </cell>
          <cell r="N597">
            <v>15545.983264141549</v>
          </cell>
          <cell r="O597">
            <v>15334.389749152844</v>
          </cell>
          <cell r="P597">
            <v>15304.217189304429</v>
          </cell>
          <cell r="Q597">
            <v>1164.0446884830453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A598">
            <v>-103474.57500397906</v>
          </cell>
          <cell r="B598">
            <v>15356.544699260441</v>
          </cell>
          <cell r="C598">
            <v>17022.207234965936</v>
          </cell>
          <cell r="D598">
            <v>16709.952745589988</v>
          </cell>
          <cell r="E598">
            <v>16163.12239004525</v>
          </cell>
          <cell r="F598">
            <v>15709.737971755358</v>
          </cell>
          <cell r="G598">
            <v>15428.483566159119</v>
          </cell>
          <cell r="H598">
            <v>15371.523875519015</v>
          </cell>
          <cell r="I598">
            <v>15540.461602893422</v>
          </cell>
          <cell r="J598">
            <v>15471.522100979433</v>
          </cell>
          <cell r="K598">
            <v>15304.367423931091</v>
          </cell>
          <cell r="L598">
            <v>15264.352079925651</v>
          </cell>
          <cell r="M598">
            <v>15570.297028593943</v>
          </cell>
          <cell r="N598">
            <v>15472.652555305505</v>
          </cell>
          <cell r="O598">
            <v>15600.861500524717</v>
          </cell>
          <cell r="P598">
            <v>15518.087887660142</v>
          </cell>
          <cell r="Q598">
            <v>1186.8119854656381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A599">
            <v>-98690.26243683428</v>
          </cell>
          <cell r="B599">
            <v>15388.845156617768</v>
          </cell>
          <cell r="C599">
            <v>16663.784178637674</v>
          </cell>
          <cell r="D599">
            <v>16253.066484732688</v>
          </cell>
          <cell r="E599">
            <v>15896.65985021698</v>
          </cell>
          <cell r="F599">
            <v>15586.094010301013</v>
          </cell>
          <cell r="G599">
            <v>15415.051927697539</v>
          </cell>
          <cell r="H599">
            <v>15274.108438224235</v>
          </cell>
          <cell r="I599">
            <v>15361.689580883398</v>
          </cell>
          <cell r="J599">
            <v>15388.38227259049</v>
          </cell>
          <cell r="K599">
            <v>15347.741862003675</v>
          </cell>
          <cell r="L599">
            <v>15312.377570676977</v>
          </cell>
          <cell r="M599">
            <v>15443.415092542964</v>
          </cell>
          <cell r="N599">
            <v>15565.579748247701</v>
          </cell>
          <cell r="O599">
            <v>15601.29172344662</v>
          </cell>
          <cell r="P599">
            <v>15359.096751016412</v>
          </cell>
          <cell r="Q599">
            <v>1131.9378340455144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</row>
        <row r="600">
          <cell r="A600">
            <v>-109033.7293501728</v>
          </cell>
          <cell r="B600">
            <v>15608.85537641562</v>
          </cell>
          <cell r="C600">
            <v>17211.615884407194</v>
          </cell>
          <cell r="D600">
            <v>16603.597146327527</v>
          </cell>
          <cell r="E600">
            <v>16346.074924376484</v>
          </cell>
          <cell r="F600">
            <v>15992.391655744817</v>
          </cell>
          <cell r="G600">
            <v>15709.886308870102</v>
          </cell>
          <cell r="H600">
            <v>15543.578209095411</v>
          </cell>
          <cell r="I600">
            <v>15668.758375826939</v>
          </cell>
          <cell r="J600">
            <v>15574.396003964855</v>
          </cell>
          <cell r="K600">
            <v>15572.789701680398</v>
          </cell>
          <cell r="L600">
            <v>15577.837064801412</v>
          </cell>
          <cell r="M600">
            <v>15687.403574878708</v>
          </cell>
          <cell r="N600">
            <v>15904.949045101326</v>
          </cell>
          <cell r="O600">
            <v>15711.046631433346</v>
          </cell>
          <cell r="P600">
            <v>15648.804672021804</v>
          </cell>
          <cell r="Q600">
            <v>1250.5732621547418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A601">
            <v>-98320.2413568833</v>
          </cell>
          <cell r="B601">
            <v>15014.214175907644</v>
          </cell>
          <cell r="C601">
            <v>16722.74604856396</v>
          </cell>
          <cell r="D601">
            <v>16219.293429943871</v>
          </cell>
          <cell r="E601">
            <v>15884.49418508925</v>
          </cell>
          <cell r="F601">
            <v>15581.29889159817</v>
          </cell>
          <cell r="G601">
            <v>15592.717525884245</v>
          </cell>
          <cell r="H601">
            <v>15412.474451562848</v>
          </cell>
          <cell r="I601">
            <v>15267.98096979788</v>
          </cell>
          <cell r="J601">
            <v>15266.719537199964</v>
          </cell>
          <cell r="K601">
            <v>15377.314355613362</v>
          </cell>
          <cell r="L601">
            <v>15265.812640013368</v>
          </cell>
          <cell r="M601">
            <v>15400.732065053948</v>
          </cell>
          <cell r="N601">
            <v>15383.286086143096</v>
          </cell>
          <cell r="O601">
            <v>15399.677664764009</v>
          </cell>
          <cell r="P601">
            <v>15366.313997657016</v>
          </cell>
          <cell r="Q601">
            <v>1127.6938402669086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A602">
            <v>-97958.664677365989</v>
          </cell>
          <cell r="B602">
            <v>15157.582024770218</v>
          </cell>
          <cell r="C602">
            <v>16886.540941823412</v>
          </cell>
          <cell r="D602">
            <v>16309.168415640876</v>
          </cell>
          <cell r="E602">
            <v>15844.946776364559</v>
          </cell>
          <cell r="F602">
            <v>15890.15457365297</v>
          </cell>
          <cell r="G602">
            <v>15463.835400692613</v>
          </cell>
          <cell r="H602">
            <v>15116.291412607879</v>
          </cell>
          <cell r="I602">
            <v>15292.904288218444</v>
          </cell>
          <cell r="J602">
            <v>15533.773410477213</v>
          </cell>
          <cell r="K602">
            <v>15335.764533963633</v>
          </cell>
          <cell r="L602">
            <v>15469.111893649353</v>
          </cell>
          <cell r="M602">
            <v>15101.667235329893</v>
          </cell>
          <cell r="N602">
            <v>15197.270280194894</v>
          </cell>
          <cell r="O602">
            <v>15269.10485304768</v>
          </cell>
          <cell r="P602">
            <v>15378.39210220617</v>
          </cell>
          <cell r="Q602">
            <v>1123.546700383517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</row>
        <row r="603">
          <cell r="A603">
            <v>-91659.266418860891</v>
          </cell>
          <cell r="B603">
            <v>14915.446214144857</v>
          </cell>
          <cell r="C603">
            <v>16452.765157429109</v>
          </cell>
          <cell r="D603">
            <v>16209.316329649941</v>
          </cell>
          <cell r="E603">
            <v>15701.222463423217</v>
          </cell>
          <cell r="F603">
            <v>15429.202532037451</v>
          </cell>
          <cell r="G603">
            <v>15074.193854369214</v>
          </cell>
          <cell r="H603">
            <v>15040.372729484498</v>
          </cell>
          <cell r="I603">
            <v>15149.671888963145</v>
          </cell>
          <cell r="J603">
            <v>15197.457395265666</v>
          </cell>
          <cell r="K603">
            <v>15190.623846189526</v>
          </cell>
          <cell r="L603">
            <v>15237.470423477893</v>
          </cell>
          <cell r="M603">
            <v>14973.399908432633</v>
          </cell>
          <cell r="N603">
            <v>15256.968792121557</v>
          </cell>
          <cell r="O603">
            <v>15206.51828169225</v>
          </cell>
          <cell r="P603">
            <v>15304.096456543404</v>
          </cell>
          <cell r="Q603">
            <v>1051.2951221177666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A604">
            <v>-99383.840219110178</v>
          </cell>
          <cell r="B604">
            <v>15072.344860246343</v>
          </cell>
          <cell r="C604">
            <v>16797.450701567715</v>
          </cell>
          <cell r="D604">
            <v>16277.711650024738</v>
          </cell>
          <cell r="E604">
            <v>16016.689244091474</v>
          </cell>
          <cell r="F604">
            <v>15627.34521093428</v>
          </cell>
          <cell r="G604">
            <v>15452.10475478332</v>
          </cell>
          <cell r="H604">
            <v>15447.877737984451</v>
          </cell>
          <cell r="I604">
            <v>15415.781701537675</v>
          </cell>
          <cell r="J604">
            <v>15381.152670326515</v>
          </cell>
          <cell r="K604">
            <v>15338.126357007995</v>
          </cell>
          <cell r="L604">
            <v>15392.434753520929</v>
          </cell>
          <cell r="M604">
            <v>15467.509571481503</v>
          </cell>
          <cell r="N604">
            <v>15423.24099995807</v>
          </cell>
          <cell r="O604">
            <v>15398.12637935567</v>
          </cell>
          <cell r="P604">
            <v>15343.096220727923</v>
          </cell>
          <cell r="Q604">
            <v>1139.8928937771061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</row>
        <row r="605">
          <cell r="A605">
            <v>-91702.193812384357</v>
          </cell>
          <cell r="B605">
            <v>14998.519426886973</v>
          </cell>
          <cell r="C605">
            <v>16479.146308757918</v>
          </cell>
          <cell r="D605">
            <v>15911.979129947464</v>
          </cell>
          <cell r="E605">
            <v>15810.945509913558</v>
          </cell>
          <cell r="F605">
            <v>15806.759740496238</v>
          </cell>
          <cell r="G605">
            <v>15163.454448883007</v>
          </cell>
          <cell r="H605">
            <v>15050.38615104631</v>
          </cell>
          <cell r="I605">
            <v>14959.16376110694</v>
          </cell>
          <cell r="J605">
            <v>15277.494899763868</v>
          </cell>
          <cell r="K605">
            <v>15145.947178415739</v>
          </cell>
          <cell r="L605">
            <v>15238.759781910185</v>
          </cell>
          <cell r="M605">
            <v>15176.043145595459</v>
          </cell>
          <cell r="N605">
            <v>15122.836985028178</v>
          </cell>
          <cell r="O605">
            <v>15250.621018414104</v>
          </cell>
          <cell r="P605">
            <v>15301.390975832204</v>
          </cell>
          <cell r="Q605">
            <v>1051.7874821505234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A606">
            <v>-102165.08516574516</v>
          </cell>
          <cell r="B606">
            <v>15385.081242209017</v>
          </cell>
          <cell r="C606">
            <v>16763.827427289409</v>
          </cell>
          <cell r="D606">
            <v>16356.368074245964</v>
          </cell>
          <cell r="E606">
            <v>16150.400341364653</v>
          </cell>
          <cell r="F606">
            <v>15610.002982664064</v>
          </cell>
          <cell r="G606">
            <v>15521.606994867001</v>
          </cell>
          <cell r="H606">
            <v>15414.974395311028</v>
          </cell>
          <cell r="I606">
            <v>15454.426391734818</v>
          </cell>
          <cell r="J606">
            <v>15546.633898047337</v>
          </cell>
          <cell r="K606">
            <v>15342.677378020613</v>
          </cell>
          <cell r="L606">
            <v>15442.100152890584</v>
          </cell>
          <cell r="M606">
            <v>15375.122315593155</v>
          </cell>
          <cell r="N606">
            <v>15358.54118555481</v>
          </cell>
          <cell r="O606">
            <v>15348.736602672983</v>
          </cell>
          <cell r="P606">
            <v>15365.932227185936</v>
          </cell>
          <cell r="Q606">
            <v>1171.7926608170305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A607">
            <v>-104865.47171679582</v>
          </cell>
          <cell r="B607">
            <v>15336.637837339906</v>
          </cell>
          <cell r="C607">
            <v>16908.599435515338</v>
          </cell>
          <cell r="D607">
            <v>16436.456946047896</v>
          </cell>
          <cell r="E607">
            <v>16081.748261817675</v>
          </cell>
          <cell r="F607">
            <v>15887.678407228366</v>
          </cell>
          <cell r="G607">
            <v>15617.953198553436</v>
          </cell>
          <cell r="H607">
            <v>15524.277907937136</v>
          </cell>
          <cell r="I607">
            <v>15572.047588689244</v>
          </cell>
          <cell r="J607">
            <v>15715.397050406895</v>
          </cell>
          <cell r="K607">
            <v>15482.932122998545</v>
          </cell>
          <cell r="L607">
            <v>15653.781740008204</v>
          </cell>
          <cell r="M607">
            <v>15399.389826688745</v>
          </cell>
          <cell r="N607">
            <v>15401.780867310834</v>
          </cell>
          <cell r="O607">
            <v>15441.344039647451</v>
          </cell>
          <cell r="P607">
            <v>15533.268782728381</v>
          </cell>
          <cell r="Q607">
            <v>1202.7650144029612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A608">
            <v>-106467.68602745034</v>
          </cell>
          <cell r="B608">
            <v>15312.068018726841</v>
          </cell>
          <cell r="C608">
            <v>16904.794225629426</v>
          </cell>
          <cell r="D608">
            <v>16588.541504893121</v>
          </cell>
          <cell r="E608">
            <v>16159.645683514487</v>
          </cell>
          <cell r="F608">
            <v>16084.939226780556</v>
          </cell>
          <cell r="G608">
            <v>15762.761131960404</v>
          </cell>
          <cell r="H608">
            <v>15277.223221162003</v>
          </cell>
          <cell r="I608">
            <v>15442.23917179013</v>
          </cell>
          <cell r="J608">
            <v>15466.111366076217</v>
          </cell>
          <cell r="K608">
            <v>15374.106574779413</v>
          </cell>
          <cell r="L608">
            <v>15225.980967805461</v>
          </cell>
          <cell r="M608">
            <v>15596.062529447227</v>
          </cell>
          <cell r="N608">
            <v>15758.052283503701</v>
          </cell>
          <cell r="O608">
            <v>15699.412711591072</v>
          </cell>
          <cell r="P608">
            <v>15467.695972483336</v>
          </cell>
          <cell r="Q608">
            <v>1221.1417716604444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A609">
            <v>-91077.444499990641</v>
          </cell>
          <cell r="B609">
            <v>14986.143166360844</v>
          </cell>
          <cell r="C609">
            <v>16495.179585784601</v>
          </cell>
          <cell r="D609">
            <v>16035.442288022667</v>
          </cell>
          <cell r="E609">
            <v>15798.347950386724</v>
          </cell>
          <cell r="F609">
            <v>15465.836240833276</v>
          </cell>
          <cell r="G609">
            <v>15226.404631532841</v>
          </cell>
          <cell r="H609">
            <v>15291.656876801313</v>
          </cell>
          <cell r="I609">
            <v>15084.001677949369</v>
          </cell>
          <cell r="J609">
            <v>15431.142064117268</v>
          </cell>
          <cell r="K609">
            <v>15105.801623321131</v>
          </cell>
          <cell r="L609">
            <v>15249.3709107826</v>
          </cell>
          <cell r="M609">
            <v>15284.631707277536</v>
          </cell>
          <cell r="N609">
            <v>15351.359953640789</v>
          </cell>
          <cell r="O609">
            <v>15391.214102578426</v>
          </cell>
          <cell r="P609">
            <v>15210.826475536634</v>
          </cell>
          <cell r="Q609">
            <v>1044.6218574370926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A610">
            <v>-94864.708078440613</v>
          </cell>
          <cell r="B610">
            <v>15076.091933685155</v>
          </cell>
          <cell r="C610">
            <v>16758.429192630127</v>
          </cell>
          <cell r="D610">
            <v>16338.407325410604</v>
          </cell>
          <cell r="E610">
            <v>15960.6199820274</v>
          </cell>
          <cell r="F610">
            <v>15584.576204871937</v>
          </cell>
          <cell r="G610">
            <v>15376.745240109201</v>
          </cell>
          <cell r="H610">
            <v>15183.626968365899</v>
          </cell>
          <cell r="I610">
            <v>15329.055058019392</v>
          </cell>
          <cell r="J610">
            <v>15113.923890012378</v>
          </cell>
          <cell r="K610">
            <v>15169.075166734867</v>
          </cell>
          <cell r="L610">
            <v>15260.240896335978</v>
          </cell>
          <cell r="M610">
            <v>15275.80946779648</v>
          </cell>
          <cell r="N610">
            <v>15133.576332807266</v>
          </cell>
          <cell r="O610">
            <v>15336.841454805566</v>
          </cell>
          <cell r="P610">
            <v>15220.62202996105</v>
          </cell>
          <cell r="Q610">
            <v>1088.0602557764823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A611">
            <v>-98323.040632141303</v>
          </cell>
          <cell r="B611">
            <v>15405.384349313696</v>
          </cell>
          <cell r="C611">
            <v>16926.046264712546</v>
          </cell>
          <cell r="D611">
            <v>16444.683063908611</v>
          </cell>
          <cell r="E611">
            <v>15995.787537628474</v>
          </cell>
          <cell r="F611">
            <v>15734.666294790853</v>
          </cell>
          <cell r="G611">
            <v>15192.973944653051</v>
          </cell>
          <cell r="H611">
            <v>15234.175367065891</v>
          </cell>
          <cell r="I611">
            <v>15335.199102545215</v>
          </cell>
          <cell r="J611">
            <v>15355.336232111769</v>
          </cell>
          <cell r="K611">
            <v>15208.731704116191</v>
          </cell>
          <cell r="L611">
            <v>15165.342437077368</v>
          </cell>
          <cell r="M611">
            <v>15479.932307359755</v>
          </cell>
          <cell r="N611">
            <v>15255.765437628406</v>
          </cell>
          <cell r="O611">
            <v>15457.086518406335</v>
          </cell>
          <cell r="P611">
            <v>15355.039227218449</v>
          </cell>
          <cell r="Q611">
            <v>1127.7259468344078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A612">
            <v>-102512.24754001586</v>
          </cell>
          <cell r="B612">
            <v>15299.094057266379</v>
          </cell>
          <cell r="C612">
            <v>17050.578502154996</v>
          </cell>
          <cell r="D612">
            <v>16369.520013402143</v>
          </cell>
          <cell r="E612">
            <v>16157.935147449367</v>
          </cell>
          <cell r="F612">
            <v>15727.209047508717</v>
          </cell>
          <cell r="G612">
            <v>15448.653914112463</v>
          </cell>
          <cell r="H612">
            <v>15425.969443345792</v>
          </cell>
          <cell r="I612">
            <v>15153.674417651881</v>
          </cell>
          <cell r="J612">
            <v>15324.303034454204</v>
          </cell>
          <cell r="K612">
            <v>15326.26648412706</v>
          </cell>
          <cell r="L612">
            <v>15347.116059536123</v>
          </cell>
          <cell r="M612">
            <v>15387.30497997105</v>
          </cell>
          <cell r="N612">
            <v>15570.275354971816</v>
          </cell>
          <cell r="O612">
            <v>15446.996482175287</v>
          </cell>
          <cell r="P612">
            <v>15260.417565686501</v>
          </cell>
          <cell r="Q612">
            <v>1175.7744743849657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A613">
            <v>-98211.930534137384</v>
          </cell>
          <cell r="B613">
            <v>15494.761051890353</v>
          </cell>
          <cell r="C613">
            <v>16671.822398576525</v>
          </cell>
          <cell r="D613">
            <v>16212.417150120516</v>
          </cell>
          <cell r="E613">
            <v>16134.67604719171</v>
          </cell>
          <cell r="F613">
            <v>15811.718149373917</v>
          </cell>
          <cell r="G613">
            <v>15444.618425830835</v>
          </cell>
          <cell r="H613">
            <v>15453.9564994621</v>
          </cell>
          <cell r="I613">
            <v>15355.509619129802</v>
          </cell>
          <cell r="J613">
            <v>15301.629639714905</v>
          </cell>
          <cell r="K613">
            <v>15280.617101755226</v>
          </cell>
          <cell r="L613">
            <v>15375.759670546679</v>
          </cell>
          <cell r="M613">
            <v>15491.683118288325</v>
          </cell>
          <cell r="N613">
            <v>15258.082802466459</v>
          </cell>
          <cell r="O613">
            <v>15425.24653450722</v>
          </cell>
          <cell r="P613">
            <v>15437.299034814087</v>
          </cell>
          <cell r="Q613">
            <v>1126.4515584543421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A614">
            <v>-94853.784293948571</v>
          </cell>
          <cell r="B614">
            <v>15047.197688506885</v>
          </cell>
          <cell r="C614">
            <v>16527.542389222188</v>
          </cell>
          <cell r="D614">
            <v>16219.805948705796</v>
          </cell>
          <cell r="E614">
            <v>15745.961200649135</v>
          </cell>
          <cell r="F614">
            <v>15554.209740602757</v>
          </cell>
          <cell r="G614">
            <v>15214.749990537031</v>
          </cell>
          <cell r="H614">
            <v>15443.046556077981</v>
          </cell>
          <cell r="I614">
            <v>15429.506307630983</v>
          </cell>
          <cell r="J614">
            <v>15287.887779630259</v>
          </cell>
          <cell r="K614">
            <v>15189.921422155498</v>
          </cell>
          <cell r="L614">
            <v>15415.8935681939</v>
          </cell>
          <cell r="M614">
            <v>15355.231404350267</v>
          </cell>
          <cell r="N614">
            <v>15443.91740958622</v>
          </cell>
          <cell r="O614">
            <v>15338.924535596081</v>
          </cell>
          <cell r="P614">
            <v>15123.720072667311</v>
          </cell>
          <cell r="Q614">
            <v>1087.9349643378723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A615">
            <v>-103269.17213746774</v>
          </cell>
          <cell r="B615">
            <v>15133.489363490413</v>
          </cell>
          <cell r="C615">
            <v>16884.250682365393</v>
          </cell>
          <cell r="D615">
            <v>16521.959561392268</v>
          </cell>
          <cell r="E615">
            <v>16067.314193722028</v>
          </cell>
          <cell r="F615">
            <v>15654.400752325551</v>
          </cell>
          <cell r="G615">
            <v>15479.894413348859</v>
          </cell>
          <cell r="H615">
            <v>15493.674370152079</v>
          </cell>
          <cell r="I615">
            <v>15200.040038028937</v>
          </cell>
          <cell r="J615">
            <v>15379.657615312848</v>
          </cell>
          <cell r="K615">
            <v>15381.223655464917</v>
          </cell>
          <cell r="L615">
            <v>15554.766522413178</v>
          </cell>
          <cell r="M615">
            <v>15358.519834796371</v>
          </cell>
          <cell r="N615">
            <v>15251.139952805555</v>
          </cell>
          <cell r="O615">
            <v>15264.168613000158</v>
          </cell>
          <cell r="P615">
            <v>15699.491503156269</v>
          </cell>
          <cell r="Q615">
            <v>1184.4560967478999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A616">
            <v>-89732.3611213697</v>
          </cell>
          <cell r="B616">
            <v>15135.643321078747</v>
          </cell>
          <cell r="C616">
            <v>16477.288583551945</v>
          </cell>
          <cell r="D616">
            <v>16021.38286855092</v>
          </cell>
          <cell r="E616">
            <v>15874.574059595139</v>
          </cell>
          <cell r="F616">
            <v>15444.515628040961</v>
          </cell>
          <cell r="G616">
            <v>15062.441579230084</v>
          </cell>
          <cell r="H616">
            <v>14856.952751243034</v>
          </cell>
          <cell r="I616">
            <v>15092.732728333485</v>
          </cell>
          <cell r="J616">
            <v>15209.096363068646</v>
          </cell>
          <cell r="K616">
            <v>15249.529708084996</v>
          </cell>
          <cell r="L616">
            <v>15079.319135976653</v>
          </cell>
          <cell r="M616">
            <v>15040.210340097645</v>
          </cell>
          <cell r="N616">
            <v>15046.361653780647</v>
          </cell>
          <cell r="O616">
            <v>15047.894067394573</v>
          </cell>
          <cell r="P616">
            <v>15093.237174176957</v>
          </cell>
          <cell r="Q616">
            <v>1029.1942891176618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A617">
            <v>-101955.48504210798</v>
          </cell>
          <cell r="B617">
            <v>15359.877134034119</v>
          </cell>
          <cell r="C617">
            <v>16912.34254343127</v>
          </cell>
          <cell r="D617">
            <v>16521.902233295437</v>
          </cell>
          <cell r="E617">
            <v>16064.105559739015</v>
          </cell>
          <cell r="F617">
            <v>15715.694510093976</v>
          </cell>
          <cell r="G617">
            <v>15665.094583073806</v>
          </cell>
          <cell r="H617">
            <v>15421.101399294006</v>
          </cell>
          <cell r="I617">
            <v>15208.851967136017</v>
          </cell>
          <cell r="J617">
            <v>15285.942015234858</v>
          </cell>
          <cell r="K617">
            <v>15277.324398584429</v>
          </cell>
          <cell r="L617">
            <v>15320.098685518746</v>
          </cell>
          <cell r="M617">
            <v>15490.57714306926</v>
          </cell>
          <cell r="N617">
            <v>15580.6778852101</v>
          </cell>
          <cell r="O617">
            <v>15447.584363965087</v>
          </cell>
          <cell r="P617">
            <v>15474.787170053638</v>
          </cell>
          <cell r="Q617">
            <v>1169.3886312389614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</row>
        <row r="618">
          <cell r="A618">
            <v>-99044.462371116722</v>
          </cell>
          <cell r="B618">
            <v>15096.721426208516</v>
          </cell>
          <cell r="C618">
            <v>16624.885227788174</v>
          </cell>
          <cell r="D618">
            <v>16409.746724450055</v>
          </cell>
          <cell r="E618">
            <v>16220.032534643138</v>
          </cell>
          <cell r="F618">
            <v>15755.33111042919</v>
          </cell>
          <cell r="G618">
            <v>15451.149693310985</v>
          </cell>
          <cell r="H618">
            <v>15486.495547503855</v>
          </cell>
          <cell r="I618">
            <v>15380.656001952084</v>
          </cell>
          <cell r="J618">
            <v>15360.020124215676</v>
          </cell>
          <cell r="K618">
            <v>15304.118618652166</v>
          </cell>
          <cell r="L618">
            <v>15535.202714228068</v>
          </cell>
          <cell r="M618">
            <v>15410.765393299715</v>
          </cell>
          <cell r="N618">
            <v>15367.768566148872</v>
          </cell>
          <cell r="O618">
            <v>15580.080920811186</v>
          </cell>
          <cell r="P618">
            <v>15550.155909648201</v>
          </cell>
          <cell r="Q618">
            <v>1136.0003656117603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</row>
        <row r="619">
          <cell r="A619">
            <v>-105177.21148830708</v>
          </cell>
          <cell r="B619">
            <v>15301.470243983162</v>
          </cell>
          <cell r="C619">
            <v>16985.866976381199</v>
          </cell>
          <cell r="D619">
            <v>16516.755196658185</v>
          </cell>
          <cell r="E619">
            <v>16244.810284881232</v>
          </cell>
          <cell r="F619">
            <v>15994.618544937419</v>
          </cell>
          <cell r="G619">
            <v>15620.588929711728</v>
          </cell>
          <cell r="H619">
            <v>15574.586444062377</v>
          </cell>
          <cell r="I619">
            <v>15329.771745548975</v>
          </cell>
          <cell r="J619">
            <v>15620.177103605813</v>
          </cell>
          <cell r="K619">
            <v>15458.753792455387</v>
          </cell>
          <cell r="L619">
            <v>15522.345458199867</v>
          </cell>
          <cell r="M619">
            <v>15478.016070354768</v>
          </cell>
          <cell r="N619">
            <v>15634.947672403257</v>
          </cell>
          <cell r="O619">
            <v>15414.478634704759</v>
          </cell>
          <cell r="P619">
            <v>15617.525421869788</v>
          </cell>
          <cell r="Q619">
            <v>1206.3405448862868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A620">
            <v>-101211.6299471872</v>
          </cell>
          <cell r="B620">
            <v>15277.859011236949</v>
          </cell>
          <cell r="C620">
            <v>16766.31443608335</v>
          </cell>
          <cell r="D620">
            <v>16569.155581600258</v>
          </cell>
          <cell r="E620">
            <v>16149.292970540258</v>
          </cell>
          <cell r="F620">
            <v>15774.105090814455</v>
          </cell>
          <cell r="G620">
            <v>15555.663534056326</v>
          </cell>
          <cell r="H620">
            <v>15602.672665161073</v>
          </cell>
          <cell r="I620">
            <v>15392.041066883032</v>
          </cell>
          <cell r="J620">
            <v>15356.101253391951</v>
          </cell>
          <cell r="K620">
            <v>15362.039656261564</v>
          </cell>
          <cell r="L620">
            <v>15381.043192755113</v>
          </cell>
          <cell r="M620">
            <v>15498.196806089611</v>
          </cell>
          <cell r="N620">
            <v>15377.336490380416</v>
          </cell>
          <cell r="O620">
            <v>15328.956307816423</v>
          </cell>
          <cell r="P620">
            <v>15471.030855969642</v>
          </cell>
          <cell r="Q620">
            <v>1160.8569108422582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A621">
            <v>-98068.8594687492</v>
          </cell>
          <cell r="B621">
            <v>15252.315266953285</v>
          </cell>
          <cell r="C621">
            <v>16719.954453758692</v>
          </cell>
          <cell r="D621">
            <v>16269.356494174517</v>
          </cell>
          <cell r="E621">
            <v>16055.405752218416</v>
          </cell>
          <cell r="F621">
            <v>15545.553896463489</v>
          </cell>
          <cell r="G621">
            <v>15364.412381749034</v>
          </cell>
          <cell r="H621">
            <v>15325.116380351199</v>
          </cell>
          <cell r="I621">
            <v>15102.061350201893</v>
          </cell>
          <cell r="J621">
            <v>15416.874105074297</v>
          </cell>
          <cell r="K621">
            <v>15223.472018039631</v>
          </cell>
          <cell r="L621">
            <v>15238.172685379537</v>
          </cell>
          <cell r="M621">
            <v>15352.952490391277</v>
          </cell>
          <cell r="N621">
            <v>15402.830875664305</v>
          </cell>
          <cell r="O621">
            <v>15576.620404086949</v>
          </cell>
          <cell r="P621">
            <v>15409.661581009414</v>
          </cell>
          <cell r="Q621">
            <v>1124.8105905627658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A622">
            <v>-108486.64109828259</v>
          </cell>
          <cell r="B622">
            <v>15236.588834223872</v>
          </cell>
          <cell r="C622">
            <v>16926.396888686751</v>
          </cell>
          <cell r="D622">
            <v>16676.531792913804</v>
          </cell>
          <cell r="E622">
            <v>16318.864352191664</v>
          </cell>
          <cell r="F622">
            <v>15758.693843894649</v>
          </cell>
          <cell r="G622">
            <v>15594.214427692963</v>
          </cell>
          <cell r="H622">
            <v>15603.556294548096</v>
          </cell>
          <cell r="I622">
            <v>15636.768262884056</v>
          </cell>
          <cell r="J622">
            <v>15672.858589222213</v>
          </cell>
          <cell r="K622">
            <v>15616.529161152264</v>
          </cell>
          <cell r="L622">
            <v>15559.925779229041</v>
          </cell>
          <cell r="M622">
            <v>15655.1799130082</v>
          </cell>
          <cell r="N622">
            <v>15789.047178271332</v>
          </cell>
          <cell r="O622">
            <v>15933.688439755852</v>
          </cell>
          <cell r="P622">
            <v>15826.683230894239</v>
          </cell>
          <cell r="Q622">
            <v>1244.2983787408618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A623">
            <v>-107229.65935140368</v>
          </cell>
          <cell r="B623">
            <v>15345.464457941498</v>
          </cell>
          <cell r="C623">
            <v>16995.082702173608</v>
          </cell>
          <cell r="D623">
            <v>16678.423213846734</v>
          </cell>
          <cell r="E623">
            <v>16193.310440643043</v>
          </cell>
          <cell r="F623">
            <v>15944.193083957663</v>
          </cell>
          <cell r="G623">
            <v>15728.058493628036</v>
          </cell>
          <cell r="H623">
            <v>15527.869417282665</v>
          </cell>
          <cell r="I623">
            <v>15641.845080265452</v>
          </cell>
          <cell r="J623">
            <v>15443.378787700613</v>
          </cell>
          <cell r="K623">
            <v>15498.875238374167</v>
          </cell>
          <cell r="L623">
            <v>15565.520373144063</v>
          </cell>
          <cell r="M623">
            <v>15769.055630802744</v>
          </cell>
          <cell r="N623">
            <v>15597.954298510198</v>
          </cell>
          <cell r="O623">
            <v>15882.591471140458</v>
          </cell>
          <cell r="P623">
            <v>15762.637251557479</v>
          </cell>
          <cell r="Q623">
            <v>1229.8813008968596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</row>
        <row r="624">
          <cell r="A624">
            <v>-97467.278586769142</v>
          </cell>
          <cell r="B624">
            <v>15266.698797624525</v>
          </cell>
          <cell r="C624">
            <v>16658.526410115424</v>
          </cell>
          <cell r="D624">
            <v>16334.694143024293</v>
          </cell>
          <cell r="E624">
            <v>16024.621493243463</v>
          </cell>
          <cell r="F624">
            <v>15746.851176229995</v>
          </cell>
          <cell r="G624">
            <v>15379.304924308108</v>
          </cell>
          <cell r="H624">
            <v>15450.447865759937</v>
          </cell>
          <cell r="I624">
            <v>15341.438999071472</v>
          </cell>
          <cell r="J624">
            <v>15515.339889058558</v>
          </cell>
          <cell r="K624">
            <v>15236.442675134806</v>
          </cell>
          <cell r="L624">
            <v>15300.417502041006</v>
          </cell>
          <cell r="M624">
            <v>15226.507338375277</v>
          </cell>
          <cell r="N624">
            <v>15446.263023241414</v>
          </cell>
          <cell r="O624">
            <v>15305.598821437274</v>
          </cell>
          <cell r="P624">
            <v>15492.845962051137</v>
          </cell>
          <cell r="Q624">
            <v>1117.9106984788073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A625">
            <v>-93452.241074020159</v>
          </cell>
          <cell r="B625">
            <v>15213.185429947342</v>
          </cell>
          <cell r="C625">
            <v>16531.968696667172</v>
          </cell>
          <cell r="D625">
            <v>16271.529832825021</v>
          </cell>
          <cell r="E625">
            <v>15836.701901691689</v>
          </cell>
          <cell r="F625">
            <v>15786.688097743536</v>
          </cell>
          <cell r="G625">
            <v>15378.263140942476</v>
          </cell>
          <cell r="H625">
            <v>15539.591138837895</v>
          </cell>
          <cell r="I625">
            <v>15226.854301210369</v>
          </cell>
          <cell r="J625">
            <v>15176.06867769822</v>
          </cell>
          <cell r="K625">
            <v>15131.137837277362</v>
          </cell>
          <cell r="L625">
            <v>15155.557933674034</v>
          </cell>
          <cell r="M625">
            <v>15372.086212824721</v>
          </cell>
          <cell r="N625">
            <v>15430.133951998718</v>
          </cell>
          <cell r="O625">
            <v>15389.779633059887</v>
          </cell>
          <cell r="P625">
            <v>15300.378799343143</v>
          </cell>
          <cell r="Q625">
            <v>1071.8598242225814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A626">
            <v>-90949.678789800819</v>
          </cell>
          <cell r="B626">
            <v>14991.106517615473</v>
          </cell>
          <cell r="C626">
            <v>16417.278995302047</v>
          </cell>
          <cell r="D626">
            <v>16146.79119246863</v>
          </cell>
          <cell r="E626">
            <v>15890.54962298727</v>
          </cell>
          <cell r="F626">
            <v>15644.759161820504</v>
          </cell>
          <cell r="G626">
            <v>15403.920845828621</v>
          </cell>
          <cell r="H626">
            <v>15258.133135445802</v>
          </cell>
          <cell r="I626">
            <v>15004.535224306914</v>
          </cell>
          <cell r="J626">
            <v>15152.82107050125</v>
          </cell>
          <cell r="K626">
            <v>15164.408190771677</v>
          </cell>
          <cell r="L626">
            <v>15161.182806736631</v>
          </cell>
          <cell r="M626">
            <v>15204.985464059951</v>
          </cell>
          <cell r="N626">
            <v>15352.205778500305</v>
          </cell>
          <cell r="O626">
            <v>15234.328724450943</v>
          </cell>
          <cell r="P626">
            <v>15142.119668566851</v>
          </cell>
          <cell r="Q626">
            <v>1043.1564358474993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</row>
        <row r="627">
          <cell r="A627">
            <v>-98216.051255211263</v>
          </cell>
          <cell r="B627">
            <v>15237.445246360141</v>
          </cell>
          <cell r="C627">
            <v>16751.109916096593</v>
          </cell>
          <cell r="D627">
            <v>16361.720677727886</v>
          </cell>
          <cell r="E627">
            <v>16129.87891997851</v>
          </cell>
          <cell r="F627">
            <v>15668.591186136928</v>
          </cell>
          <cell r="G627">
            <v>15282.532459038499</v>
          </cell>
          <cell r="H627">
            <v>15292.919748515655</v>
          </cell>
          <cell r="I627">
            <v>15356.339036973355</v>
          </cell>
          <cell r="J627">
            <v>15485.065753210707</v>
          </cell>
          <cell r="K627">
            <v>15545.749271629073</v>
          </cell>
          <cell r="L627">
            <v>15360.663907141905</v>
          </cell>
          <cell r="M627">
            <v>15309.420798478252</v>
          </cell>
          <cell r="N627">
            <v>15392.899449384124</v>
          </cell>
          <cell r="O627">
            <v>15486.713950285828</v>
          </cell>
          <cell r="P627">
            <v>15442.789998460907</v>
          </cell>
          <cell r="Q627">
            <v>1126.4988214767709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A628">
            <v>-103517.84001508627</v>
          </cell>
          <cell r="B628">
            <v>15133.642566781811</v>
          </cell>
          <cell r="C628">
            <v>16938.927054091302</v>
          </cell>
          <cell r="D628">
            <v>16406.372743094311</v>
          </cell>
          <cell r="E628">
            <v>16119.133892084637</v>
          </cell>
          <cell r="F628">
            <v>15639.928701304289</v>
          </cell>
          <cell r="G628">
            <v>15463.418839282831</v>
          </cell>
          <cell r="H628">
            <v>15296.759248799586</v>
          </cell>
          <cell r="I628">
            <v>15452.607923205836</v>
          </cell>
          <cell r="J628">
            <v>15540.048457976343</v>
          </cell>
          <cell r="K628">
            <v>15502.515538207921</v>
          </cell>
          <cell r="L628">
            <v>15431.621235802735</v>
          </cell>
          <cell r="M628">
            <v>15388.034458070859</v>
          </cell>
          <cell r="N628">
            <v>15448.96287560961</v>
          </cell>
          <cell r="O628">
            <v>15614.569155936322</v>
          </cell>
          <cell r="P628">
            <v>15512.46463622322</v>
          </cell>
          <cell r="Q628">
            <v>1187.3082178370335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A629">
            <v>-109234.11978706444</v>
          </cell>
          <cell r="B629">
            <v>15599.054996436184</v>
          </cell>
          <cell r="C629">
            <v>17330.429940730446</v>
          </cell>
          <cell r="D629">
            <v>16691.212969795899</v>
          </cell>
          <cell r="E629">
            <v>16227.949404452353</v>
          </cell>
          <cell r="F629">
            <v>15965.077997853878</v>
          </cell>
          <cell r="G629">
            <v>15725.681110292742</v>
          </cell>
          <cell r="H629">
            <v>15561.710904900583</v>
          </cell>
          <cell r="I629">
            <v>15676.602180313825</v>
          </cell>
          <cell r="J629">
            <v>15402.369628819002</v>
          </cell>
          <cell r="K629">
            <v>15600.79467395193</v>
          </cell>
          <cell r="L629">
            <v>15346.395609256857</v>
          </cell>
          <cell r="M629">
            <v>15547.557965331578</v>
          </cell>
          <cell r="N629">
            <v>15644.941678941143</v>
          </cell>
          <cell r="O629">
            <v>15700.266137325034</v>
          </cell>
          <cell r="P629">
            <v>15698.765657957896</v>
          </cell>
          <cell r="Q629">
            <v>1252.8716603097141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A630">
            <v>-100157.80240403385</v>
          </cell>
          <cell r="B630">
            <v>15293.498050622418</v>
          </cell>
          <cell r="C630">
            <v>16919.977364241953</v>
          </cell>
          <cell r="D630">
            <v>16364.372579819961</v>
          </cell>
          <cell r="E630">
            <v>16195.055714864642</v>
          </cell>
          <cell r="F630">
            <v>15640.63804928032</v>
          </cell>
          <cell r="G630">
            <v>15304.878377014609</v>
          </cell>
          <cell r="H630">
            <v>15528.346149572495</v>
          </cell>
          <cell r="I630">
            <v>15464.134460161242</v>
          </cell>
          <cell r="J630">
            <v>15297.484504657787</v>
          </cell>
          <cell r="K630">
            <v>15248.577695622327</v>
          </cell>
          <cell r="L630">
            <v>15548.539450957996</v>
          </cell>
          <cell r="M630">
            <v>15288.908951713542</v>
          </cell>
          <cell r="N630">
            <v>15393.909450464274</v>
          </cell>
          <cell r="O630">
            <v>15382.830342796329</v>
          </cell>
          <cell r="P630">
            <v>15643.1380298482</v>
          </cell>
          <cell r="Q630">
            <v>1148.7699304533066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A631">
            <v>-107483.24705660495</v>
          </cell>
          <cell r="B631">
            <v>15454.502058538319</v>
          </cell>
          <cell r="C631">
            <v>16941.1444935174</v>
          </cell>
          <cell r="D631">
            <v>16560.231510024758</v>
          </cell>
          <cell r="E631">
            <v>16396.067846279308</v>
          </cell>
          <cell r="F631">
            <v>16134.23066342088</v>
          </cell>
          <cell r="G631">
            <v>15693.230747452206</v>
          </cell>
          <cell r="H631">
            <v>15446.869821988254</v>
          </cell>
          <cell r="I631">
            <v>15339.022411758509</v>
          </cell>
          <cell r="J631">
            <v>15421.383561757179</v>
          </cell>
          <cell r="K631">
            <v>15358.680093943403</v>
          </cell>
          <cell r="L631">
            <v>15405.722586927477</v>
          </cell>
          <cell r="M631">
            <v>15285.167781342541</v>
          </cell>
          <cell r="N631">
            <v>15682.306503646161</v>
          </cell>
          <cell r="O631">
            <v>15592.520524097226</v>
          </cell>
          <cell r="P631">
            <v>15792.546455511994</v>
          </cell>
          <cell r="Q631">
            <v>1232.7898504404359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A632">
            <v>-103111.4231065807</v>
          </cell>
          <cell r="B632">
            <v>15188.007241238618</v>
          </cell>
          <cell r="C632">
            <v>16957.334740329938</v>
          </cell>
          <cell r="D632">
            <v>16452.74275185648</v>
          </cell>
          <cell r="E632">
            <v>16186.479269952217</v>
          </cell>
          <cell r="F632">
            <v>15687.31258107859</v>
          </cell>
          <cell r="G632">
            <v>15522.787327985068</v>
          </cell>
          <cell r="H632">
            <v>15260.602417830016</v>
          </cell>
          <cell r="I632">
            <v>15377.068019941255</v>
          </cell>
          <cell r="J632">
            <v>15556.442130950643</v>
          </cell>
          <cell r="K632">
            <v>15354.456773334219</v>
          </cell>
          <cell r="L632">
            <v>15344.145986666312</v>
          </cell>
          <cell r="M632">
            <v>15374.161668220693</v>
          </cell>
          <cell r="N632">
            <v>15591.150959630215</v>
          </cell>
          <cell r="O632">
            <v>15719.797296263045</v>
          </cell>
          <cell r="P632">
            <v>15612.026367741495</v>
          </cell>
          <cell r="Q632">
            <v>1182.6467784632378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A633">
            <v>-103184.51471154788</v>
          </cell>
          <cell r="B633">
            <v>15482.129569388739</v>
          </cell>
          <cell r="C633">
            <v>16887.490338206808</v>
          </cell>
          <cell r="D633">
            <v>16453.016995154139</v>
          </cell>
          <cell r="E633">
            <v>16098.922592211886</v>
          </cell>
          <cell r="F633">
            <v>15610.407438125229</v>
          </cell>
          <cell r="G633">
            <v>15523.10545922687</v>
          </cell>
          <cell r="H633">
            <v>15621.006085963616</v>
          </cell>
          <cell r="I633">
            <v>15285.952000137051</v>
          </cell>
          <cell r="J633">
            <v>15534.865472089412</v>
          </cell>
          <cell r="K633">
            <v>15398.805442852559</v>
          </cell>
          <cell r="L633">
            <v>15475.321489116846</v>
          </cell>
          <cell r="M633">
            <v>15491.698568509466</v>
          </cell>
          <cell r="N633">
            <v>15327.181701215542</v>
          </cell>
          <cell r="O633">
            <v>15745.439275138106</v>
          </cell>
          <cell r="P633">
            <v>15631.472290441028</v>
          </cell>
          <cell r="Q633">
            <v>1183.4851099355692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A634">
            <v>-103335.52609317728</v>
          </cell>
          <cell r="B634">
            <v>15348.622954212653</v>
          </cell>
          <cell r="C634">
            <v>17074.495107876337</v>
          </cell>
          <cell r="D634">
            <v>16432.033111033154</v>
          </cell>
          <cell r="E634">
            <v>16263.921572743066</v>
          </cell>
          <cell r="F634">
            <v>15865.386611615249</v>
          </cell>
          <cell r="G634">
            <v>15360.01638012317</v>
          </cell>
          <cell r="H634">
            <v>15322.359704852064</v>
          </cell>
          <cell r="I634">
            <v>15542.187885626721</v>
          </cell>
          <cell r="J634">
            <v>15248.680407472966</v>
          </cell>
          <cell r="K634">
            <v>15408.576197985209</v>
          </cell>
          <cell r="L634">
            <v>15527.709746338747</v>
          </cell>
          <cell r="M634">
            <v>15419.279701018173</v>
          </cell>
          <cell r="N634">
            <v>15363.808367578504</v>
          </cell>
          <cell r="O634">
            <v>15466.039417649357</v>
          </cell>
          <cell r="P634">
            <v>15436.528846416226</v>
          </cell>
          <cell r="Q634">
            <v>1185.2171500783058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</row>
        <row r="635">
          <cell r="A635">
            <v>-94245.89091765038</v>
          </cell>
          <cell r="B635">
            <v>15132.281001644775</v>
          </cell>
          <cell r="C635">
            <v>16479.04662599264</v>
          </cell>
          <cell r="D635">
            <v>16085.109533146642</v>
          </cell>
          <cell r="E635">
            <v>15853.87326754527</v>
          </cell>
          <cell r="F635">
            <v>15697.913640741303</v>
          </cell>
          <cell r="G635">
            <v>15207.060363404249</v>
          </cell>
          <cell r="H635">
            <v>15001.51273145011</v>
          </cell>
          <cell r="I635">
            <v>15244.376167586022</v>
          </cell>
          <cell r="J635">
            <v>15387.444796722319</v>
          </cell>
          <cell r="K635">
            <v>15214.347920389337</v>
          </cell>
          <cell r="L635">
            <v>15329.098453593007</v>
          </cell>
          <cell r="M635">
            <v>15140.909398724998</v>
          </cell>
          <cell r="N635">
            <v>15509.206962356016</v>
          </cell>
          <cell r="O635">
            <v>15271.217268298937</v>
          </cell>
          <cell r="P635">
            <v>15176.43259711067</v>
          </cell>
          <cell r="Q635">
            <v>1080.9626704690827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</row>
        <row r="636">
          <cell r="A636">
            <v>-98038.365950993437</v>
          </cell>
          <cell r="B636">
            <v>15200.255052213844</v>
          </cell>
          <cell r="C636">
            <v>16730.88474934674</v>
          </cell>
          <cell r="D636">
            <v>16361.320550884209</v>
          </cell>
          <cell r="E636">
            <v>15970.696110286142</v>
          </cell>
          <cell r="F636">
            <v>15580.335833233932</v>
          </cell>
          <cell r="G636">
            <v>15443.354448823591</v>
          </cell>
          <cell r="H636">
            <v>15231.909885691864</v>
          </cell>
          <cell r="I636">
            <v>15138.790538268855</v>
          </cell>
          <cell r="J636">
            <v>15127.324201746311</v>
          </cell>
          <cell r="K636">
            <v>15402.789661350827</v>
          </cell>
          <cell r="L636">
            <v>15265.586554938292</v>
          </cell>
          <cell r="M636">
            <v>15172.247185443726</v>
          </cell>
          <cell r="N636">
            <v>15426.370789510285</v>
          </cell>
          <cell r="O636">
            <v>15376.9623548784</v>
          </cell>
          <cell r="P636">
            <v>15326.54252078124</v>
          </cell>
          <cell r="Q636">
            <v>1124.4608421115142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A637">
            <v>-102025.88078963844</v>
          </cell>
          <cell r="B637">
            <v>15446.603820162891</v>
          </cell>
          <cell r="C637">
            <v>16683.694240830733</v>
          </cell>
          <cell r="D637">
            <v>16320.503888565447</v>
          </cell>
          <cell r="E637">
            <v>16122.622193389374</v>
          </cell>
          <cell r="F637">
            <v>15698.462211638967</v>
          </cell>
          <cell r="G637">
            <v>15462.88388990987</v>
          </cell>
          <cell r="H637">
            <v>15339.87280185648</v>
          </cell>
          <cell r="I637">
            <v>15459.693448614926</v>
          </cell>
          <cell r="J637">
            <v>15432.528094009682</v>
          </cell>
          <cell r="K637">
            <v>15310.775331975299</v>
          </cell>
          <cell r="L637">
            <v>15348.130624622378</v>
          </cell>
          <cell r="M637">
            <v>15445.491375330868</v>
          </cell>
          <cell r="N637">
            <v>15590.411671781119</v>
          </cell>
          <cell r="O637">
            <v>15618.588525251671</v>
          </cell>
          <cell r="P637">
            <v>15351.081571156727</v>
          </cell>
          <cell r="Q637">
            <v>1170.1960423048367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A638">
            <v>-91182.899306352672</v>
          </cell>
          <cell r="B638">
            <v>15283.126518038447</v>
          </cell>
          <cell r="C638">
            <v>16413.794030933837</v>
          </cell>
          <cell r="D638">
            <v>15934.948016566552</v>
          </cell>
          <cell r="E638">
            <v>15787.777775073202</v>
          </cell>
          <cell r="F638">
            <v>15447.112394841542</v>
          </cell>
          <cell r="G638">
            <v>15218.149482694364</v>
          </cell>
          <cell r="H638">
            <v>14908.596684646203</v>
          </cell>
          <cell r="I638">
            <v>14895.387705124933</v>
          </cell>
          <cell r="J638">
            <v>15221.914029176212</v>
          </cell>
          <cell r="K638">
            <v>15133.96538624306</v>
          </cell>
          <cell r="L638">
            <v>15220.864332116722</v>
          </cell>
          <cell r="M638">
            <v>15244.060423765397</v>
          </cell>
          <cell r="N638">
            <v>15465.966209850427</v>
          </cell>
          <cell r="O638">
            <v>15286.244193730407</v>
          </cell>
          <cell r="P638">
            <v>15264.594655918954</v>
          </cell>
          <cell r="Q638">
            <v>1045.8313818841425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A639">
            <v>-108231.05798290625</v>
          </cell>
          <cell r="B639">
            <v>15402.56269282159</v>
          </cell>
          <cell r="C639">
            <v>17021.087764408316</v>
          </cell>
          <cell r="D639">
            <v>16440.526756397645</v>
          </cell>
          <cell r="E639">
            <v>16207.412684923893</v>
          </cell>
          <cell r="F639">
            <v>16002.32983374548</v>
          </cell>
          <cell r="G639">
            <v>15657.159252862661</v>
          </cell>
          <cell r="H639">
            <v>15388.728063679278</v>
          </cell>
          <cell r="I639">
            <v>15469.321307340237</v>
          </cell>
          <cell r="J639">
            <v>15532.91598684075</v>
          </cell>
          <cell r="K639">
            <v>15481.926579672696</v>
          </cell>
          <cell r="L639">
            <v>15518.597153350194</v>
          </cell>
          <cell r="M639">
            <v>15683.863810369132</v>
          </cell>
          <cell r="N639">
            <v>15482.677631976469</v>
          </cell>
          <cell r="O639">
            <v>15726.031969340511</v>
          </cell>
          <cell r="P639">
            <v>15837.788073384381</v>
          </cell>
          <cell r="Q639">
            <v>1241.3669426407414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A640">
            <v>-98098.697193776592</v>
          </cell>
          <cell r="B640">
            <v>15210.698812069732</v>
          </cell>
          <cell r="C640">
            <v>16506.449505403485</v>
          </cell>
          <cell r="D640">
            <v>16327.539297675597</v>
          </cell>
          <cell r="E640">
            <v>15837.067465830116</v>
          </cell>
          <cell r="F640">
            <v>15765.877938670719</v>
          </cell>
          <cell r="G640">
            <v>15526.845115303324</v>
          </cell>
          <cell r="H640">
            <v>15392.950241301343</v>
          </cell>
          <cell r="I640">
            <v>15280.88301338143</v>
          </cell>
          <cell r="J640">
            <v>15394.523914932995</v>
          </cell>
          <cell r="K640">
            <v>15349.483871523833</v>
          </cell>
          <cell r="L640">
            <v>15364.031902996629</v>
          </cell>
          <cell r="M640">
            <v>15293.334390626613</v>
          </cell>
          <cell r="N640">
            <v>15491.662428757358</v>
          </cell>
          <cell r="O640">
            <v>15334.668579248726</v>
          </cell>
          <cell r="P640">
            <v>15553.501662737963</v>
          </cell>
          <cell r="Q640">
            <v>1125.1528173337399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A641">
            <v>-105627.3925109149</v>
          </cell>
          <cell r="B641">
            <v>15310.265516689109</v>
          </cell>
          <cell r="C641">
            <v>17026.074516427638</v>
          </cell>
          <cell r="D641">
            <v>16363.150423729854</v>
          </cell>
          <cell r="E641">
            <v>16230.101147069025</v>
          </cell>
          <cell r="F641">
            <v>15848.905962862933</v>
          </cell>
          <cell r="G641">
            <v>15523.793963287279</v>
          </cell>
          <cell r="H641">
            <v>15276.173235146769</v>
          </cell>
          <cell r="I641">
            <v>15319.090408595646</v>
          </cell>
          <cell r="J641">
            <v>15674.506454039405</v>
          </cell>
          <cell r="K641">
            <v>15392.571703939891</v>
          </cell>
          <cell r="L641">
            <v>15454.986486705919</v>
          </cell>
          <cell r="M641">
            <v>15555.681308964336</v>
          </cell>
          <cell r="N641">
            <v>15664.71895390901</v>
          </cell>
          <cell r="O641">
            <v>15704.747298288577</v>
          </cell>
          <cell r="P641">
            <v>15684.340713635916</v>
          </cell>
          <cell r="Q641">
            <v>1211.5039411431894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A642">
            <v>-106576.3672305161</v>
          </cell>
          <cell r="B642">
            <v>15360.523143023216</v>
          </cell>
          <cell r="C642">
            <v>17001.520985467138</v>
          </cell>
          <cell r="D642">
            <v>16564.225798280102</v>
          </cell>
          <cell r="E642">
            <v>16128.832731907152</v>
          </cell>
          <cell r="F642">
            <v>15943.201436147254</v>
          </cell>
          <cell r="G642">
            <v>15474.870978465628</v>
          </cell>
          <cell r="H642">
            <v>15488.378023799338</v>
          </cell>
          <cell r="I642">
            <v>15510.096774311169</v>
          </cell>
          <cell r="J642">
            <v>15690.267042200012</v>
          </cell>
          <cell r="K642">
            <v>15623.340906761714</v>
          </cell>
          <cell r="L642">
            <v>15500.864229220537</v>
          </cell>
          <cell r="M642">
            <v>15714.718057261543</v>
          </cell>
          <cell r="N642">
            <v>15704.391097809897</v>
          </cell>
          <cell r="O642">
            <v>15696.563358450247</v>
          </cell>
          <cell r="P642">
            <v>15550.913843251707</v>
          </cell>
          <cell r="Q642">
            <v>1222.3883015871272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A643">
            <v>-96842.448629067483</v>
          </cell>
          <cell r="B643">
            <v>15206.17302955917</v>
          </cell>
          <cell r="C643">
            <v>16736.016759310551</v>
          </cell>
          <cell r="D643">
            <v>16510.869726021418</v>
          </cell>
          <cell r="E643">
            <v>16067.483758311882</v>
          </cell>
          <cell r="F643">
            <v>15588.573805956828</v>
          </cell>
          <cell r="G643">
            <v>15311.440311384566</v>
          </cell>
          <cell r="H643">
            <v>15158.07946028822</v>
          </cell>
          <cell r="I643">
            <v>15239.394203682536</v>
          </cell>
          <cell r="J643">
            <v>15295.001769373474</v>
          </cell>
          <cell r="K643">
            <v>15454.871794364672</v>
          </cell>
          <cell r="L643">
            <v>15407.3327953195</v>
          </cell>
          <cell r="M643">
            <v>15303.249319598181</v>
          </cell>
          <cell r="N643">
            <v>15427.407084710318</v>
          </cell>
          <cell r="O643">
            <v>15350.209703024651</v>
          </cell>
          <cell r="P643">
            <v>15295.630796605514</v>
          </cell>
          <cell r="Q643">
            <v>1110.7441487959522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A644">
            <v>-96041.625248939556</v>
          </cell>
          <cell r="B644">
            <v>15280.863736166993</v>
          </cell>
          <cell r="C644">
            <v>16807.741684467153</v>
          </cell>
          <cell r="D644">
            <v>16221.931067045702</v>
          </cell>
          <cell r="E644">
            <v>15776.959148311185</v>
          </cell>
          <cell r="F644">
            <v>15712.350270083542</v>
          </cell>
          <cell r="G644">
            <v>15344.281796691675</v>
          </cell>
          <cell r="H644">
            <v>15338.810599949396</v>
          </cell>
          <cell r="I644">
            <v>15266.41189152792</v>
          </cell>
          <cell r="J644">
            <v>15039.233978979442</v>
          </cell>
          <cell r="K644">
            <v>15320.709822755231</v>
          </cell>
          <cell r="L644">
            <v>15349.86398699864</v>
          </cell>
          <cell r="M644">
            <v>15143.937629809403</v>
          </cell>
          <cell r="N644">
            <v>15319.819148734581</v>
          </cell>
          <cell r="O644">
            <v>15508.446732622046</v>
          </cell>
          <cell r="P644">
            <v>15324.973688505455</v>
          </cell>
          <cell r="Q644">
            <v>1101.559024955237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A645">
            <v>-93880.627697520249</v>
          </cell>
          <cell r="B645">
            <v>15423.022747546001</v>
          </cell>
          <cell r="C645">
            <v>16562.540016870771</v>
          </cell>
          <cell r="D645">
            <v>16239.506560706181</v>
          </cell>
          <cell r="E645">
            <v>15826.329770012129</v>
          </cell>
          <cell r="F645">
            <v>15440.088968986514</v>
          </cell>
          <cell r="G645">
            <v>15330.075801911455</v>
          </cell>
          <cell r="H645">
            <v>15259.273869736189</v>
          </cell>
          <cell r="I645">
            <v>15069.67586208524</v>
          </cell>
          <cell r="J645">
            <v>15421.091613233406</v>
          </cell>
          <cell r="K645">
            <v>15100.865777606521</v>
          </cell>
          <cell r="L645">
            <v>15191.158162338996</v>
          </cell>
          <cell r="M645">
            <v>15163.765583585919</v>
          </cell>
          <cell r="N645">
            <v>15199.436711946622</v>
          </cell>
          <cell r="O645">
            <v>15439.386023932533</v>
          </cell>
          <cell r="P645">
            <v>15290.712654215138</v>
          </cell>
          <cell r="Q645">
            <v>1076.7732474394782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A646">
            <v>-106821.26107654592</v>
          </cell>
          <cell r="B646">
            <v>15248.885773044778</v>
          </cell>
          <cell r="C646">
            <v>16938.114205609774</v>
          </cell>
          <cell r="D646">
            <v>16432.037860400844</v>
          </cell>
          <cell r="E646">
            <v>16155.730134293452</v>
          </cell>
          <cell r="F646">
            <v>15685.927021753942</v>
          </cell>
          <cell r="G646">
            <v>15445.343736683833</v>
          </cell>
          <cell r="H646">
            <v>15669.841374226196</v>
          </cell>
          <cell r="I646">
            <v>15393.421461754489</v>
          </cell>
          <cell r="J646">
            <v>15567.35431072995</v>
          </cell>
          <cell r="K646">
            <v>15407.319426290724</v>
          </cell>
          <cell r="L646">
            <v>15577.54841207682</v>
          </cell>
          <cell r="M646">
            <v>15384.587290612162</v>
          </cell>
          <cell r="N646">
            <v>15481.096377613476</v>
          </cell>
          <cell r="O646">
            <v>15360.387734173759</v>
          </cell>
          <cell r="P646">
            <v>15529.939271695113</v>
          </cell>
          <cell r="Q646">
            <v>1225.1971360435509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A647">
            <v>-90088.195491343824</v>
          </cell>
          <cell r="B647">
            <v>15306.081777298034</v>
          </cell>
          <cell r="C647">
            <v>16354.014510435758</v>
          </cell>
          <cell r="D647">
            <v>16000.193473943529</v>
          </cell>
          <cell r="E647">
            <v>15728.641253737482</v>
          </cell>
          <cell r="F647">
            <v>15352.969280039328</v>
          </cell>
          <cell r="G647">
            <v>15034.388767532751</v>
          </cell>
          <cell r="H647">
            <v>15117.055348686561</v>
          </cell>
          <cell r="I647">
            <v>14962.416365614299</v>
          </cell>
          <cell r="J647">
            <v>15249.907510877263</v>
          </cell>
          <cell r="K647">
            <v>15156.180345365186</v>
          </cell>
          <cell r="L647">
            <v>15149.838793415754</v>
          </cell>
          <cell r="M647">
            <v>15057.50601453027</v>
          </cell>
          <cell r="N647">
            <v>15230.616959322113</v>
          </cell>
          <cell r="O647">
            <v>15188.233191773747</v>
          </cell>
          <cell r="P647">
            <v>15071.486035207048</v>
          </cell>
          <cell r="Q647">
            <v>1033.2755670075171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A648">
            <v>-92720.03521887587</v>
          </cell>
          <cell r="B648">
            <v>15293.850830175255</v>
          </cell>
          <cell r="C648">
            <v>16339.229639796922</v>
          </cell>
          <cell r="D648">
            <v>16029.421169029029</v>
          </cell>
          <cell r="E648">
            <v>15740.268656345565</v>
          </cell>
          <cell r="F648">
            <v>15468.791069797418</v>
          </cell>
          <cell r="G648">
            <v>15237.027843079501</v>
          </cell>
          <cell r="H648">
            <v>15454.723305746971</v>
          </cell>
          <cell r="I648">
            <v>15120.843594620694</v>
          </cell>
          <cell r="J648">
            <v>15084.084744557185</v>
          </cell>
          <cell r="K648">
            <v>15120.509608539516</v>
          </cell>
          <cell r="L648">
            <v>15119.464134674847</v>
          </cell>
          <cell r="M648">
            <v>15150.870719282339</v>
          </cell>
          <cell r="N648">
            <v>15360.488854982766</v>
          </cell>
          <cell r="O648">
            <v>15121.439887918792</v>
          </cell>
          <cell r="P648">
            <v>15188.344175314327</v>
          </cell>
          <cell r="Q648">
            <v>1063.4617159464185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A649">
            <v>-107079.41347870948</v>
          </cell>
          <cell r="B649">
            <v>15544.539195160605</v>
          </cell>
          <cell r="C649">
            <v>16981.279868466081</v>
          </cell>
          <cell r="D649">
            <v>16864.506112305928</v>
          </cell>
          <cell r="E649">
            <v>16211.524877865271</v>
          </cell>
          <cell r="F649">
            <v>15924.608739479912</v>
          </cell>
          <cell r="G649">
            <v>15636.903183334423</v>
          </cell>
          <cell r="H649">
            <v>15674.772414263485</v>
          </cell>
          <cell r="I649">
            <v>15547.212844401594</v>
          </cell>
          <cell r="J649">
            <v>15560.677278895571</v>
          </cell>
          <cell r="K649">
            <v>15469.381159753602</v>
          </cell>
          <cell r="L649">
            <v>15774.730084488308</v>
          </cell>
          <cell r="M649">
            <v>15620.220161982947</v>
          </cell>
          <cell r="N649">
            <v>15676.048144032418</v>
          </cell>
          <cell r="O649">
            <v>15588.106889037539</v>
          </cell>
          <cell r="P649">
            <v>15624.514359318164</v>
          </cell>
          <cell r="Q649">
            <v>1228.1580408354062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A650">
            <v>-103041.84861658227</v>
          </cell>
          <cell r="B650">
            <v>15159.292080033971</v>
          </cell>
          <cell r="C650">
            <v>17226.583575400135</v>
          </cell>
          <cell r="D650">
            <v>16437.397225281053</v>
          </cell>
          <cell r="E650">
            <v>16076.957433944946</v>
          </cell>
          <cell r="F650">
            <v>15845.374649379453</v>
          </cell>
          <cell r="G650">
            <v>15381.94092016676</v>
          </cell>
          <cell r="H650">
            <v>15539.891136324872</v>
          </cell>
          <cell r="I650">
            <v>15317.184632571036</v>
          </cell>
          <cell r="J650">
            <v>15343.139704286452</v>
          </cell>
          <cell r="K650">
            <v>15494.314438422807</v>
          </cell>
          <cell r="L650">
            <v>15369.817807319578</v>
          </cell>
          <cell r="M650">
            <v>15459.479270633847</v>
          </cell>
          <cell r="N650">
            <v>15243.959242533445</v>
          </cell>
          <cell r="O650">
            <v>15874.321761992376</v>
          </cell>
          <cell r="P650">
            <v>15598.204486039172</v>
          </cell>
          <cell r="Q650">
            <v>1181.8487868927518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</row>
        <row r="651">
          <cell r="A651">
            <v>-102362.08460379488</v>
          </cell>
          <cell r="B651">
            <v>15340.767431193555</v>
          </cell>
          <cell r="C651">
            <v>16770.641119472355</v>
          </cell>
          <cell r="D651">
            <v>16422.611485507929</v>
          </cell>
          <cell r="E651">
            <v>15903.937943525036</v>
          </cell>
          <cell r="F651">
            <v>15610.982275713341</v>
          </cell>
          <cell r="G651">
            <v>15550.328676363195</v>
          </cell>
          <cell r="H651">
            <v>15422.613796681293</v>
          </cell>
          <cell r="I651">
            <v>15353.046798125299</v>
          </cell>
          <cell r="J651">
            <v>15595.100537465887</v>
          </cell>
          <cell r="K651">
            <v>15151.334664208029</v>
          </cell>
          <cell r="L651">
            <v>15194.713991454832</v>
          </cell>
          <cell r="M651">
            <v>15345.215589505922</v>
          </cell>
          <cell r="N651">
            <v>15531.08258731426</v>
          </cell>
          <cell r="O651">
            <v>15405.063973885712</v>
          </cell>
          <cell r="P651">
            <v>15630.156352332098</v>
          </cell>
          <cell r="Q651">
            <v>1174.0521655716857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A652">
            <v>-97697.598645751175</v>
          </cell>
          <cell r="B652">
            <v>15151.805948751948</v>
          </cell>
          <cell r="C652">
            <v>16617.884765612249</v>
          </cell>
          <cell r="D652">
            <v>16205.077098767724</v>
          </cell>
          <cell r="E652">
            <v>16114.64018116413</v>
          </cell>
          <cell r="F652">
            <v>15716.251511193741</v>
          </cell>
          <cell r="G652">
            <v>15368.720918966921</v>
          </cell>
          <cell r="H652">
            <v>15195.973154387488</v>
          </cell>
          <cell r="I652">
            <v>15230.007548389207</v>
          </cell>
          <cell r="J652">
            <v>15112.224663534114</v>
          </cell>
          <cell r="K652">
            <v>15312.835142710113</v>
          </cell>
          <cell r="L652">
            <v>15370.119828587303</v>
          </cell>
          <cell r="M652">
            <v>15203.249014898893</v>
          </cell>
          <cell r="N652">
            <v>15400.466561868674</v>
          </cell>
          <cell r="O652">
            <v>15291.9037200778</v>
          </cell>
          <cell r="P652">
            <v>15325.937785251113</v>
          </cell>
          <cell r="Q652">
            <v>1120.5523774273076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</row>
        <row r="653">
          <cell r="A653">
            <v>-99303.435353666282</v>
          </cell>
          <cell r="B653">
            <v>15355.844171075052</v>
          </cell>
          <cell r="C653">
            <v>16588.11643036591</v>
          </cell>
          <cell r="D653">
            <v>16169.03171893099</v>
          </cell>
          <cell r="E653">
            <v>16047.069461503062</v>
          </cell>
          <cell r="F653">
            <v>15635.931079708043</v>
          </cell>
          <cell r="G653">
            <v>15471.975687370126</v>
          </cell>
          <cell r="H653">
            <v>15336.513622515617</v>
          </cell>
          <cell r="I653">
            <v>15234.893694143717</v>
          </cell>
          <cell r="J653">
            <v>15373.22980816903</v>
          </cell>
          <cell r="K653">
            <v>15141.785268600259</v>
          </cell>
          <cell r="L653">
            <v>15429.601600451471</v>
          </cell>
          <cell r="M653">
            <v>15324.892519109342</v>
          </cell>
          <cell r="N653">
            <v>15481.322269296479</v>
          </cell>
          <cell r="O653">
            <v>15223.725232321704</v>
          </cell>
          <cell r="P653">
            <v>15319.617012601815</v>
          </cell>
          <cell r="Q653">
            <v>1138.9706821324107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</row>
        <row r="654">
          <cell r="A654">
            <v>-97184.647458095409</v>
          </cell>
          <cell r="B654">
            <v>15171.210718002791</v>
          </cell>
          <cell r="C654">
            <v>16932.487207237253</v>
          </cell>
          <cell r="D654">
            <v>16504.473883087998</v>
          </cell>
          <cell r="E654">
            <v>15931.958444089594</v>
          </cell>
          <cell r="F654">
            <v>15616.198585074091</v>
          </cell>
          <cell r="G654">
            <v>15383.187981409024</v>
          </cell>
          <cell r="H654">
            <v>15129.767991314018</v>
          </cell>
          <cell r="I654">
            <v>15301.048725584944</v>
          </cell>
          <cell r="J654">
            <v>15476.311594198865</v>
          </cell>
          <cell r="K654">
            <v>15297.908675608644</v>
          </cell>
          <cell r="L654">
            <v>15552.012736885914</v>
          </cell>
          <cell r="M654">
            <v>15343.733674036033</v>
          </cell>
          <cell r="N654">
            <v>15443.337320736866</v>
          </cell>
          <cell r="O654">
            <v>15267.26261073766</v>
          </cell>
          <cell r="P654">
            <v>15380.186526037658</v>
          </cell>
          <cell r="Q654">
            <v>1114.669032485371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A655">
            <v>-90936.60476987093</v>
          </cell>
          <cell r="B655">
            <v>15142.88131297705</v>
          </cell>
          <cell r="C655">
            <v>16523.680798482019</v>
          </cell>
          <cell r="D655">
            <v>16080.244826043761</v>
          </cell>
          <cell r="E655">
            <v>15789.362954225515</v>
          </cell>
          <cell r="F655">
            <v>15498.630119083351</v>
          </cell>
          <cell r="G655">
            <v>15107.630377595207</v>
          </cell>
          <cell r="H655">
            <v>15047.402607669252</v>
          </cell>
          <cell r="I655">
            <v>15097.191896566197</v>
          </cell>
          <cell r="J655">
            <v>15149.761414541517</v>
          </cell>
          <cell r="K655">
            <v>15250.239811763679</v>
          </cell>
          <cell r="L655">
            <v>15251.521370135666</v>
          </cell>
          <cell r="M655">
            <v>14997.623874810088</v>
          </cell>
          <cell r="N655">
            <v>15106.033474444135</v>
          </cell>
          <cell r="O655">
            <v>15248.961676583534</v>
          </cell>
          <cell r="P655">
            <v>15196.592030325788</v>
          </cell>
          <cell r="Q655">
            <v>1043.0064820685116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A656">
            <v>-106176.8527589258</v>
          </cell>
          <cell r="B656">
            <v>15427.082941977873</v>
          </cell>
          <cell r="C656">
            <v>16845.522243426254</v>
          </cell>
          <cell r="D656">
            <v>16518.298737713278</v>
          </cell>
          <cell r="E656">
            <v>16143.235887123192</v>
          </cell>
          <cell r="F656">
            <v>15832.777164547815</v>
          </cell>
          <cell r="G656">
            <v>15567.402778397252</v>
          </cell>
          <cell r="H656">
            <v>15557.489698161324</v>
          </cell>
          <cell r="I656">
            <v>15593.949382234401</v>
          </cell>
          <cell r="J656">
            <v>15448.164642445376</v>
          </cell>
          <cell r="K656">
            <v>15532.13977675264</v>
          </cell>
          <cell r="L656">
            <v>15536.389198678802</v>
          </cell>
          <cell r="M656">
            <v>15486.065925151564</v>
          </cell>
          <cell r="N656">
            <v>15438.809815406139</v>
          </cell>
          <cell r="O656">
            <v>15444.898054995396</v>
          </cell>
          <cell r="P656">
            <v>15613.217749745065</v>
          </cell>
          <cell r="Q656">
            <v>1217.8060304037751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A657">
            <v>-93355.67960662565</v>
          </cell>
          <cell r="B657">
            <v>15026.925701343387</v>
          </cell>
          <cell r="C657">
            <v>16697.772247877292</v>
          </cell>
          <cell r="D657">
            <v>16174.716080280556</v>
          </cell>
          <cell r="E657">
            <v>15843.664768927947</v>
          </cell>
          <cell r="F657">
            <v>15677.895772027859</v>
          </cell>
          <cell r="G657">
            <v>15174.44242285248</v>
          </cell>
          <cell r="H657">
            <v>15152.138354723895</v>
          </cell>
          <cell r="I657">
            <v>15391.110369786691</v>
          </cell>
          <cell r="J657">
            <v>15313.165649884768</v>
          </cell>
          <cell r="K657">
            <v>15337.583488600914</v>
          </cell>
          <cell r="L657">
            <v>15289.312862555667</v>
          </cell>
          <cell r="M657">
            <v>15205.422056703097</v>
          </cell>
          <cell r="N657">
            <v>15258.809232045696</v>
          </cell>
          <cell r="O657">
            <v>15336.289141497564</v>
          </cell>
          <cell r="P657">
            <v>15197.792327098388</v>
          </cell>
          <cell r="Q657">
            <v>1070.7523028161536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A658">
            <v>-103232.353426587</v>
          </cell>
          <cell r="B658">
            <v>15438.020890551994</v>
          </cell>
          <cell r="C658">
            <v>16900.205295359781</v>
          </cell>
          <cell r="D658">
            <v>16546.58120673387</v>
          </cell>
          <cell r="E658">
            <v>16162.110133975175</v>
          </cell>
          <cell r="F658">
            <v>15886.74767425517</v>
          </cell>
          <cell r="G658">
            <v>15562.967715646622</v>
          </cell>
          <cell r="H658">
            <v>15416.959546211418</v>
          </cell>
          <cell r="I658">
            <v>15395.472424877826</v>
          </cell>
          <cell r="J658">
            <v>15355.604533759102</v>
          </cell>
          <cell r="K658">
            <v>15487.886939865311</v>
          </cell>
          <cell r="L658">
            <v>15283.628522377385</v>
          </cell>
          <cell r="M658">
            <v>15405.265163991648</v>
          </cell>
          <cell r="N658">
            <v>15490.710574661944</v>
          </cell>
          <cell r="O658">
            <v>15612.254294053213</v>
          </cell>
          <cell r="P658">
            <v>15410.752747302933</v>
          </cell>
          <cell r="Q658">
            <v>1184.0338008615822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A659">
            <v>-101904.39526555334</v>
          </cell>
          <cell r="B659">
            <v>15155.762749304125</v>
          </cell>
          <cell r="C659">
            <v>16831.174289291572</v>
          </cell>
          <cell r="D659">
            <v>16585.369884759537</v>
          </cell>
          <cell r="E659">
            <v>16134.092891227654</v>
          </cell>
          <cell r="F659">
            <v>15943.779407811202</v>
          </cell>
          <cell r="G659">
            <v>15812.971178344887</v>
          </cell>
          <cell r="H659">
            <v>15454.091950761967</v>
          </cell>
          <cell r="I659">
            <v>15505.287175286314</v>
          </cell>
          <cell r="J659">
            <v>15579.780542357243</v>
          </cell>
          <cell r="K659">
            <v>15351.330727641398</v>
          </cell>
          <cell r="L659">
            <v>15570.608801945176</v>
          </cell>
          <cell r="M659">
            <v>15550.78372661908</v>
          </cell>
          <cell r="N659">
            <v>15530.355160218947</v>
          </cell>
          <cell r="O659">
            <v>15612.996208205033</v>
          </cell>
          <cell r="P659">
            <v>15335.585665670969</v>
          </cell>
          <cell r="Q659">
            <v>1168.8026519377904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A660">
            <v>-90039.586258344149</v>
          </cell>
          <cell r="B660">
            <v>14940.683218731565</v>
          </cell>
          <cell r="C660">
            <v>16349.655804597032</v>
          </cell>
          <cell r="D660">
            <v>15838.988109705902</v>
          </cell>
          <cell r="E660">
            <v>15638.775174083903</v>
          </cell>
          <cell r="F660">
            <v>15625.668433432988</v>
          </cell>
          <cell r="G660">
            <v>15257.606278089308</v>
          </cell>
          <cell r="H660">
            <v>14902.053404751525</v>
          </cell>
          <cell r="I660">
            <v>14979.54591948493</v>
          </cell>
          <cell r="J660">
            <v>15058.265214285317</v>
          </cell>
          <cell r="K660">
            <v>15273.556064376102</v>
          </cell>
          <cell r="L660">
            <v>15038.103593968093</v>
          </cell>
          <cell r="M660">
            <v>15066.905789716533</v>
          </cell>
          <cell r="N660">
            <v>15119.074761078988</v>
          </cell>
          <cell r="O660">
            <v>15350.11017365686</v>
          </cell>
          <cell r="P660">
            <v>15267.827406552933</v>
          </cell>
          <cell r="Q660">
            <v>1032.7180385487038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A661">
            <v>-95309.484381261034</v>
          </cell>
          <cell r="B661">
            <v>15139.865532309032</v>
          </cell>
          <cell r="C661">
            <v>16647.347314944942</v>
          </cell>
          <cell r="D661">
            <v>16242.699297973573</v>
          </cell>
          <cell r="E661">
            <v>15901.180498315654</v>
          </cell>
          <cell r="F661">
            <v>15587.939180759357</v>
          </cell>
          <cell r="G661">
            <v>15192.5220748139</v>
          </cell>
          <cell r="H661">
            <v>15298.484797437661</v>
          </cell>
          <cell r="I661">
            <v>15161.795437479093</v>
          </cell>
          <cell r="J661">
            <v>15247.155864365863</v>
          </cell>
          <cell r="K661">
            <v>15261.78087228036</v>
          </cell>
          <cell r="L661">
            <v>15227.924325401676</v>
          </cell>
          <cell r="M661">
            <v>15367.186503631832</v>
          </cell>
          <cell r="N661">
            <v>15407.016142596844</v>
          </cell>
          <cell r="O661">
            <v>15494.331891389007</v>
          </cell>
          <cell r="P661">
            <v>15338.470964742164</v>
          </cell>
          <cell r="Q661">
            <v>1093.1616620593113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A662">
            <v>-108985.96204157264</v>
          </cell>
          <cell r="B662">
            <v>15415.962058056899</v>
          </cell>
          <cell r="C662">
            <v>17206.007590490586</v>
          </cell>
          <cell r="D662">
            <v>16593.637131958141</v>
          </cell>
          <cell r="E662">
            <v>16523.228764601496</v>
          </cell>
          <cell r="F662">
            <v>16089.399752707654</v>
          </cell>
          <cell r="G662">
            <v>15583.557342451531</v>
          </cell>
          <cell r="H662">
            <v>15433.075146851757</v>
          </cell>
          <cell r="I662">
            <v>15439.872719097322</v>
          </cell>
          <cell r="J662">
            <v>15688.104121138469</v>
          </cell>
          <cell r="K662">
            <v>15676.03088289488</v>
          </cell>
          <cell r="L662">
            <v>15525.674317608105</v>
          </cell>
          <cell r="M662">
            <v>15653.743374009278</v>
          </cell>
          <cell r="N662">
            <v>15581.695229449932</v>
          </cell>
          <cell r="O662">
            <v>15593.448499958798</v>
          </cell>
          <cell r="P662">
            <v>15835.044601618767</v>
          </cell>
          <cell r="Q662">
            <v>1250.0253902320214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A663">
            <v>-103304.68544068965</v>
          </cell>
          <cell r="B663">
            <v>15560.380628043407</v>
          </cell>
          <cell r="C663">
            <v>16862.691103726596</v>
          </cell>
          <cell r="D663">
            <v>16594.060525721918</v>
          </cell>
          <cell r="E663">
            <v>16225.063110551033</v>
          </cell>
          <cell r="F663">
            <v>15848.642961655203</v>
          </cell>
          <cell r="G663">
            <v>15545.570151577876</v>
          </cell>
          <cell r="H663">
            <v>15263.989451450534</v>
          </cell>
          <cell r="I663">
            <v>15639.533398768015</v>
          </cell>
          <cell r="J663">
            <v>15442.891191510931</v>
          </cell>
          <cell r="K663">
            <v>15472.192153352538</v>
          </cell>
          <cell r="L663">
            <v>15397.26554943199</v>
          </cell>
          <cell r="M663">
            <v>15423.165046637565</v>
          </cell>
          <cell r="N663">
            <v>15556.393424165171</v>
          </cell>
          <cell r="O663">
            <v>15499.075470685289</v>
          </cell>
          <cell r="P663">
            <v>15512.439463063558</v>
          </cell>
          <cell r="Q663">
            <v>1184.863420130534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A664">
            <v>-96692.51821365791</v>
          </cell>
          <cell r="B664">
            <v>15154.540549303925</v>
          </cell>
          <cell r="C664">
            <v>16803.585803920669</v>
          </cell>
          <cell r="D664">
            <v>16344.40768963622</v>
          </cell>
          <cell r="E664">
            <v>15854.199649080219</v>
          </cell>
          <cell r="F664">
            <v>15534.336432233515</v>
          </cell>
          <cell r="G664">
            <v>15572.125360289068</v>
          </cell>
          <cell r="H664">
            <v>15075.398521561174</v>
          </cell>
          <cell r="I664">
            <v>15154.660047612906</v>
          </cell>
          <cell r="J664">
            <v>15418.481354340569</v>
          </cell>
          <cell r="K664">
            <v>15165.517312945769</v>
          </cell>
          <cell r="L664">
            <v>15097.910692796004</v>
          </cell>
          <cell r="M664">
            <v>15277.478840486137</v>
          </cell>
          <cell r="N664">
            <v>15439.420043346403</v>
          </cell>
          <cell r="O664">
            <v>15381.982023380842</v>
          </cell>
          <cell r="P664">
            <v>15466.210225419964</v>
          </cell>
          <cell r="Q664">
            <v>1109.0245069033706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A665">
            <v>-101105.91931877001</v>
          </cell>
          <cell r="B665">
            <v>15413.555238519824</v>
          </cell>
          <cell r="C665">
            <v>16799.84283657687</v>
          </cell>
          <cell r="D665">
            <v>16214.296517799827</v>
          </cell>
          <cell r="E665">
            <v>15918.992037648655</v>
          </cell>
          <cell r="F665">
            <v>15875.324530610396</v>
          </cell>
          <cell r="G665">
            <v>15718.400746197956</v>
          </cell>
          <cell r="H665">
            <v>15281.016515977914</v>
          </cell>
          <cell r="I665">
            <v>15422.445120471024</v>
          </cell>
          <cell r="J665">
            <v>15277.605076275158</v>
          </cell>
          <cell r="K665">
            <v>15357.136335895248</v>
          </cell>
          <cell r="L665">
            <v>15443.920816051936</v>
          </cell>
          <cell r="M665">
            <v>15422.637563277476</v>
          </cell>
          <cell r="N665">
            <v>15401.532441555872</v>
          </cell>
          <cell r="O665">
            <v>15355.421947119354</v>
          </cell>
          <cell r="P665">
            <v>15442.919857745925</v>
          </cell>
          <cell r="Q665">
            <v>1159.6444522185645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</row>
        <row r="666">
          <cell r="A666">
            <v>-91740.634603360959</v>
          </cell>
          <cell r="B666">
            <v>14984.660889245111</v>
          </cell>
          <cell r="C666">
            <v>16426.005739255939</v>
          </cell>
          <cell r="D666">
            <v>15963.405700935295</v>
          </cell>
          <cell r="E666">
            <v>15777.780895587868</v>
          </cell>
          <cell r="F666">
            <v>15457.044407748786</v>
          </cell>
          <cell r="G666">
            <v>15228.932786425356</v>
          </cell>
          <cell r="H666">
            <v>15022.961547030201</v>
          </cell>
          <cell r="I666">
            <v>15040.780365810464</v>
          </cell>
          <cell r="J666">
            <v>15306.427347299656</v>
          </cell>
          <cell r="K666">
            <v>15179.007686526304</v>
          </cell>
          <cell r="L666">
            <v>15079.232869128002</v>
          </cell>
          <cell r="M666">
            <v>14994.27590906126</v>
          </cell>
          <cell r="N666">
            <v>15191.807858345237</v>
          </cell>
          <cell r="O666">
            <v>15214.583308756197</v>
          </cell>
          <cell r="P666">
            <v>15151.682317657162</v>
          </cell>
          <cell r="Q666">
            <v>1052.2283826467087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</row>
        <row r="667">
          <cell r="A667">
            <v>-109056.08206081021</v>
          </cell>
          <cell r="B667">
            <v>15603.817839483962</v>
          </cell>
          <cell r="C667">
            <v>17199.189502361303</v>
          </cell>
          <cell r="D667">
            <v>16747.028406879119</v>
          </cell>
          <cell r="E667">
            <v>16185.289130802128</v>
          </cell>
          <cell r="F667">
            <v>15980.620651539062</v>
          </cell>
          <cell r="G667">
            <v>15611.171322803175</v>
          </cell>
          <cell r="H667">
            <v>15549.547853136941</v>
          </cell>
          <cell r="I667">
            <v>15488.552584509896</v>
          </cell>
          <cell r="J667">
            <v>15495.009968372777</v>
          </cell>
          <cell r="K667">
            <v>15447.219860555091</v>
          </cell>
          <cell r="L667">
            <v>15412.002013671856</v>
          </cell>
          <cell r="M667">
            <v>15547.951120403493</v>
          </cell>
          <cell r="N667">
            <v>15727.481275394759</v>
          </cell>
          <cell r="O667">
            <v>15494.645641814697</v>
          </cell>
          <cell r="P667">
            <v>15524.867862991196</v>
          </cell>
          <cell r="Q667">
            <v>1250.8296388046685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</row>
        <row r="668">
          <cell r="A668">
            <v>-92140.711254561655</v>
          </cell>
          <cell r="B668">
            <v>15172.306859913613</v>
          </cell>
          <cell r="C668">
            <v>16432.410117105719</v>
          </cell>
          <cell r="D668">
            <v>16104.56955881761</v>
          </cell>
          <cell r="E668">
            <v>15761.151559750208</v>
          </cell>
          <cell r="F668">
            <v>15278.114178233736</v>
          </cell>
          <cell r="G668">
            <v>15151.461330664424</v>
          </cell>
          <cell r="H668">
            <v>14993.628453713391</v>
          </cell>
          <cell r="I668">
            <v>15186.105412550449</v>
          </cell>
          <cell r="J668">
            <v>15155.805580463824</v>
          </cell>
          <cell r="K668">
            <v>15126.881528229162</v>
          </cell>
          <cell r="L668">
            <v>15298.967556025735</v>
          </cell>
          <cell r="M668">
            <v>15153.925182297442</v>
          </cell>
          <cell r="N668">
            <v>15322.512457520545</v>
          </cell>
          <cell r="O668">
            <v>15182.070960231933</v>
          </cell>
          <cell r="P668">
            <v>15119.895355649667</v>
          </cell>
          <cell r="Q668">
            <v>1056.8171018053201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</row>
        <row r="669">
          <cell r="A669">
            <v>-89734.247900626739</v>
          </cell>
          <cell r="B669">
            <v>15142.272488105489</v>
          </cell>
          <cell r="C669">
            <v>16400.027402597327</v>
          </cell>
          <cell r="D669">
            <v>15963.65054189448</v>
          </cell>
          <cell r="E669">
            <v>15764.794907483081</v>
          </cell>
          <cell r="F669">
            <v>15462.472455337804</v>
          </cell>
          <cell r="G669">
            <v>15183.458329657875</v>
          </cell>
          <cell r="H669">
            <v>15186.164630476549</v>
          </cell>
          <cell r="I669">
            <v>15085.235340614829</v>
          </cell>
          <cell r="J669">
            <v>14983.06521048443</v>
          </cell>
          <cell r="K669">
            <v>15110.426951097626</v>
          </cell>
          <cell r="L669">
            <v>15198.42284320973</v>
          </cell>
          <cell r="M669">
            <v>15251.609878681527</v>
          </cell>
          <cell r="N669">
            <v>15080.419814666986</v>
          </cell>
          <cell r="O669">
            <v>15148.187262601783</v>
          </cell>
          <cell r="P669">
            <v>15265.21970924909</v>
          </cell>
          <cell r="Q669">
            <v>1029.2159297210283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</row>
        <row r="670">
          <cell r="A670">
            <v>-104685.28651006766</v>
          </cell>
          <cell r="B670">
            <v>15382.82512711128</v>
          </cell>
          <cell r="C670">
            <v>16941.528612596441</v>
          </cell>
          <cell r="D670">
            <v>16547.093072431602</v>
          </cell>
          <cell r="E670">
            <v>16079.358398335735</v>
          </cell>
          <cell r="F670">
            <v>15848.671498305266</v>
          </cell>
          <cell r="G670">
            <v>15507.826846243668</v>
          </cell>
          <cell r="H670">
            <v>15434.89311013226</v>
          </cell>
          <cell r="I670">
            <v>15296.166545833636</v>
          </cell>
          <cell r="J670">
            <v>15445.655152600983</v>
          </cell>
          <cell r="K670">
            <v>15364.066466447681</v>
          </cell>
          <cell r="L670">
            <v>15384.489253301559</v>
          </cell>
          <cell r="M670">
            <v>15496.838812044289</v>
          </cell>
          <cell r="N670">
            <v>15675.368446490193</v>
          </cell>
          <cell r="O670">
            <v>15400.224886669315</v>
          </cell>
          <cell r="P670">
            <v>15627.434189328953</v>
          </cell>
          <cell r="Q670">
            <v>1200.698362155872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</row>
        <row r="671">
          <cell r="A671">
            <v>-100960.94262534795</v>
          </cell>
          <cell r="B671">
            <v>15362.513333959658</v>
          </cell>
          <cell r="C671">
            <v>16775.425764286148</v>
          </cell>
          <cell r="D671">
            <v>16505.802626545337</v>
          </cell>
          <cell r="E671">
            <v>16045.315026582561</v>
          </cell>
          <cell r="F671">
            <v>15911.464627167303</v>
          </cell>
          <cell r="G671">
            <v>15528.56434999703</v>
          </cell>
          <cell r="H671">
            <v>15305.872762384788</v>
          </cell>
          <cell r="I671">
            <v>15311.895447834673</v>
          </cell>
          <cell r="J671">
            <v>15166.408283255936</v>
          </cell>
          <cell r="K671">
            <v>15328.16109330262</v>
          </cell>
          <cell r="L671">
            <v>15367.344893465393</v>
          </cell>
          <cell r="M671">
            <v>15421.003902319968</v>
          </cell>
          <cell r="N671">
            <v>15609.98763915607</v>
          </cell>
          <cell r="O671">
            <v>15437.56325746288</v>
          </cell>
          <cell r="P671">
            <v>15329.816514591344</v>
          </cell>
          <cell r="Q671">
            <v>1157.9816275356907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</row>
        <row r="672">
          <cell r="A672">
            <v>-104353.46150237763</v>
          </cell>
          <cell r="B672">
            <v>15246.554044806258</v>
          </cell>
          <cell r="C672">
            <v>16933.271205240082</v>
          </cell>
          <cell r="D672">
            <v>16405.796231178228</v>
          </cell>
          <cell r="E672">
            <v>15955.567995369431</v>
          </cell>
          <cell r="F672">
            <v>15804.57404257973</v>
          </cell>
          <cell r="G672">
            <v>15470.850207833615</v>
          </cell>
          <cell r="H672">
            <v>15251.12703997986</v>
          </cell>
          <cell r="I672">
            <v>15416.793501218963</v>
          </cell>
          <cell r="J672">
            <v>15526.892138958399</v>
          </cell>
          <cell r="K672">
            <v>15498.646617479777</v>
          </cell>
          <cell r="L672">
            <v>15376.600266330388</v>
          </cell>
          <cell r="M672">
            <v>15454.121353380317</v>
          </cell>
          <cell r="N672">
            <v>15378.206473103572</v>
          </cell>
          <cell r="O672">
            <v>15536.86459896779</v>
          </cell>
          <cell r="P672">
            <v>15498.280179846555</v>
          </cell>
          <cell r="Q672">
            <v>1196.8924620476703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A673">
            <v>-102507.43305965672</v>
          </cell>
          <cell r="B673">
            <v>15316.238497510038</v>
          </cell>
          <cell r="C673">
            <v>16710.574871319164</v>
          </cell>
          <cell r="D673">
            <v>16395.706083983714</v>
          </cell>
          <cell r="E673">
            <v>15867.841090610564</v>
          </cell>
          <cell r="F673">
            <v>15873.369210110392</v>
          </cell>
          <cell r="G673">
            <v>15594.769715301711</v>
          </cell>
          <cell r="H673">
            <v>15365.445861498378</v>
          </cell>
          <cell r="I673">
            <v>15119.78114159619</v>
          </cell>
          <cell r="J673">
            <v>15352.550344832242</v>
          </cell>
          <cell r="K673">
            <v>15293.628540900449</v>
          </cell>
          <cell r="L673">
            <v>15333.370678571679</v>
          </cell>
          <cell r="M673">
            <v>15282.797566057208</v>
          </cell>
          <cell r="N673">
            <v>15433.92734620074</v>
          </cell>
          <cell r="O673">
            <v>15566.284027345395</v>
          </cell>
          <cell r="P673">
            <v>15571.187504051664</v>
          </cell>
          <cell r="Q673">
            <v>1175.7192542210387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A674">
            <v>-97333.570744029043</v>
          </cell>
          <cell r="B674">
            <v>15093.254459405165</v>
          </cell>
          <cell r="C674">
            <v>16597.390022896419</v>
          </cell>
          <cell r="D674">
            <v>16192.941982825876</v>
          </cell>
          <cell r="E674">
            <v>15784.56340411874</v>
          </cell>
          <cell r="F674">
            <v>15569.324241567721</v>
          </cell>
          <cell r="G674">
            <v>15277.891419902626</v>
          </cell>
          <cell r="H674">
            <v>15225.544255661509</v>
          </cell>
          <cell r="I674">
            <v>15433.098791330733</v>
          </cell>
          <cell r="J674">
            <v>15173.857449732255</v>
          </cell>
          <cell r="K674">
            <v>15184.541238483804</v>
          </cell>
          <cell r="L674">
            <v>15259.233679736433</v>
          </cell>
          <cell r="M674">
            <v>15119.880607254065</v>
          </cell>
          <cell r="N674">
            <v>15388.541670306189</v>
          </cell>
          <cell r="O674">
            <v>15427.55653811839</v>
          </cell>
          <cell r="P674">
            <v>15323.661442777055</v>
          </cell>
          <cell r="Q674">
            <v>1116.3771230057152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A675">
            <v>-100521.9462832445</v>
          </cell>
          <cell r="B675">
            <v>15316.986487892096</v>
          </cell>
          <cell r="C675">
            <v>16895.546629887816</v>
          </cell>
          <cell r="D675">
            <v>16504.983708808497</v>
          </cell>
          <cell r="E675">
            <v>16183.381934821311</v>
          </cell>
          <cell r="F675">
            <v>15804.116947986362</v>
          </cell>
          <cell r="G675">
            <v>15348.060954493594</v>
          </cell>
          <cell r="H675">
            <v>15255.00818438581</v>
          </cell>
          <cell r="I675">
            <v>15248.610067517042</v>
          </cell>
          <cell r="J675">
            <v>15451.239576554362</v>
          </cell>
          <cell r="K675">
            <v>15330.726368407075</v>
          </cell>
          <cell r="L675">
            <v>15238.118335755058</v>
          </cell>
          <cell r="M675">
            <v>15486.154585037079</v>
          </cell>
          <cell r="N675">
            <v>15537.761141061048</v>
          </cell>
          <cell r="O675">
            <v>15366.412550523324</v>
          </cell>
          <cell r="P675">
            <v>15425.589381455422</v>
          </cell>
          <cell r="Q675">
            <v>1152.9465150903009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A676">
            <v>-102522.90710769731</v>
          </cell>
          <cell r="B676">
            <v>15240.75006626629</v>
          </cell>
          <cell r="C676">
            <v>16725.914942676027</v>
          </cell>
          <cell r="D676">
            <v>16250.135941268418</v>
          </cell>
          <cell r="E676">
            <v>16240.350566205361</v>
          </cell>
          <cell r="F676">
            <v>15889.151590625495</v>
          </cell>
          <cell r="G676">
            <v>15661.509486185609</v>
          </cell>
          <cell r="H676">
            <v>15569.488164334349</v>
          </cell>
          <cell r="I676">
            <v>15075.469345297874</v>
          </cell>
          <cell r="J676">
            <v>15582.46947589505</v>
          </cell>
          <cell r="K676">
            <v>15440.630872760499</v>
          </cell>
          <cell r="L676">
            <v>15344.540179952239</v>
          </cell>
          <cell r="M676">
            <v>15422.182263739949</v>
          </cell>
          <cell r="N676">
            <v>15371.07944434417</v>
          </cell>
          <cell r="O676">
            <v>15542.466878493196</v>
          </cell>
          <cell r="P676">
            <v>15452.287538252211</v>
          </cell>
          <cell r="Q676">
            <v>1175.8967353624448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A677">
            <v>-103566.28469232761</v>
          </cell>
          <cell r="B677">
            <v>15208.49551052077</v>
          </cell>
          <cell r="C677">
            <v>16827.780266374339</v>
          </cell>
          <cell r="D677">
            <v>16428.898935041871</v>
          </cell>
          <cell r="E677">
            <v>15923.844689851136</v>
          </cell>
          <cell r="F677">
            <v>15595.690361499652</v>
          </cell>
          <cell r="G677">
            <v>15385.332210828929</v>
          </cell>
          <cell r="H677">
            <v>15261.363218298908</v>
          </cell>
          <cell r="I677">
            <v>15449.397548218742</v>
          </cell>
          <cell r="J677">
            <v>15337.766971218081</v>
          </cell>
          <cell r="K677">
            <v>15345.972360324158</v>
          </cell>
          <cell r="L677">
            <v>15352.384580861102</v>
          </cell>
          <cell r="M677">
            <v>15332.83049811305</v>
          </cell>
          <cell r="N677">
            <v>15349.201398819321</v>
          </cell>
          <cell r="O677">
            <v>15604.937073864743</v>
          </cell>
          <cell r="P677">
            <v>15463.38712874052</v>
          </cell>
          <cell r="Q677">
            <v>1187.8638589071206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A678">
            <v>-102827.14357260017</v>
          </cell>
          <cell r="B678">
            <v>15340.49175237485</v>
          </cell>
          <cell r="C678">
            <v>16745.351394759127</v>
          </cell>
          <cell r="D678">
            <v>16426.595475856524</v>
          </cell>
          <cell r="E678">
            <v>16127.286601973665</v>
          </cell>
          <cell r="F678">
            <v>15916.870401252541</v>
          </cell>
          <cell r="G678">
            <v>15614.289033881196</v>
          </cell>
          <cell r="H678">
            <v>15736.698456977923</v>
          </cell>
          <cell r="I678">
            <v>15441.825706153468</v>
          </cell>
          <cell r="J678">
            <v>15316.644459880004</v>
          </cell>
          <cell r="K678">
            <v>15401.475962685661</v>
          </cell>
          <cell r="L678">
            <v>15577.397851714508</v>
          </cell>
          <cell r="M678">
            <v>15551.371735160454</v>
          </cell>
          <cell r="N678">
            <v>15364.39509768453</v>
          </cell>
          <cell r="O678">
            <v>15592.636311662476</v>
          </cell>
          <cell r="P678">
            <v>15673.13508012833</v>
          </cell>
          <cell r="Q678">
            <v>1179.3862059202947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A679">
            <v>-92672.36959349009</v>
          </cell>
          <cell r="B679">
            <v>15270.312759900953</v>
          </cell>
          <cell r="C679">
            <v>16702.36230394926</v>
          </cell>
          <cell r="D679">
            <v>16202.467441527242</v>
          </cell>
          <cell r="E679">
            <v>15933.664374173753</v>
          </cell>
          <cell r="F679">
            <v>15572.571444865327</v>
          </cell>
          <cell r="G679">
            <v>15321.444221492686</v>
          </cell>
          <cell r="H679">
            <v>15079.810083273136</v>
          </cell>
          <cell r="I679">
            <v>15006.356107712105</v>
          </cell>
          <cell r="J679">
            <v>15211.431554334697</v>
          </cell>
          <cell r="K679">
            <v>15217.053184003211</v>
          </cell>
          <cell r="L679">
            <v>15108.345210614803</v>
          </cell>
          <cell r="M679">
            <v>15278.78178988563</v>
          </cell>
          <cell r="N679">
            <v>15433.41072537231</v>
          </cell>
          <cell r="O679">
            <v>15273.94789236975</v>
          </cell>
          <cell r="P679">
            <v>15278.3166918811</v>
          </cell>
          <cell r="Q679">
            <v>1062.9150102894939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A680">
            <v>-93728.542148959154</v>
          </cell>
          <cell r="B680">
            <v>15075.8637951361</v>
          </cell>
          <cell r="C680">
            <v>16527.25316958403</v>
          </cell>
          <cell r="D680">
            <v>16089.409044561544</v>
          </cell>
          <cell r="E680">
            <v>15868.106203636749</v>
          </cell>
          <cell r="F680">
            <v>15692.883919813063</v>
          </cell>
          <cell r="G680">
            <v>15495.94419914746</v>
          </cell>
          <cell r="H680">
            <v>15174.482922091196</v>
          </cell>
          <cell r="I680">
            <v>15089.171730862447</v>
          </cell>
          <cell r="J680">
            <v>15157.744977206592</v>
          </cell>
          <cell r="K680">
            <v>15102.279865816108</v>
          </cell>
          <cell r="L680">
            <v>15042.683116481709</v>
          </cell>
          <cell r="M680">
            <v>15076.711415111808</v>
          </cell>
          <cell r="N680">
            <v>15252.44271431523</v>
          </cell>
          <cell r="O680">
            <v>15365.278596770964</v>
          </cell>
          <cell r="P680">
            <v>15205.02025072023</v>
          </cell>
          <cell r="Q680">
            <v>1075.0288870317017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A681">
            <v>-100933.5683482576</v>
          </cell>
          <cell r="B681">
            <v>15309.470184780124</v>
          </cell>
          <cell r="C681">
            <v>16802.392536809024</v>
          </cell>
          <cell r="D681">
            <v>16303.242512881174</v>
          </cell>
          <cell r="E681">
            <v>16102.323870205524</v>
          </cell>
          <cell r="F681">
            <v>15597.442952218684</v>
          </cell>
          <cell r="G681">
            <v>15414.929317414411</v>
          </cell>
          <cell r="H681">
            <v>15351.339564717036</v>
          </cell>
          <cell r="I681">
            <v>15299.102250233558</v>
          </cell>
          <cell r="J681">
            <v>15446.009457509048</v>
          </cell>
          <cell r="K681">
            <v>15497.036630040173</v>
          </cell>
          <cell r="L681">
            <v>15603.613876260277</v>
          </cell>
          <cell r="M681">
            <v>15475.312717976933</v>
          </cell>
          <cell r="N681">
            <v>15396.699637808533</v>
          </cell>
          <cell r="O681">
            <v>15401.692443132772</v>
          </cell>
          <cell r="P681">
            <v>15478.782298113656</v>
          </cell>
          <cell r="Q681">
            <v>1157.6676555271754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A682">
            <v>-93558.085100202865</v>
          </cell>
          <cell r="B682">
            <v>15002.989262591373</v>
          </cell>
          <cell r="C682">
            <v>16558.52611173044</v>
          </cell>
          <cell r="D682">
            <v>16292.456813170287</v>
          </cell>
          <cell r="E682">
            <v>15924.949303118909</v>
          </cell>
          <cell r="F682">
            <v>15520.505656067286</v>
          </cell>
          <cell r="G682">
            <v>15076.402545721932</v>
          </cell>
          <cell r="H682">
            <v>15038.696014554273</v>
          </cell>
          <cell r="I682">
            <v>15153.005029295602</v>
          </cell>
          <cell r="J682">
            <v>15291.326312983934</v>
          </cell>
          <cell r="K682">
            <v>15458.098701078983</v>
          </cell>
          <cell r="L682">
            <v>15328.822960773592</v>
          </cell>
          <cell r="M682">
            <v>15219.813620726021</v>
          </cell>
          <cell r="N682">
            <v>15278.831092939639</v>
          </cell>
          <cell r="O682">
            <v>15192.297296907826</v>
          </cell>
          <cell r="P682">
            <v>15101.970188218882</v>
          </cell>
          <cell r="Q682">
            <v>1073.0738128652865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A683">
            <v>-99096.764183387524</v>
          </cell>
          <cell r="B683">
            <v>15130.983242909297</v>
          </cell>
          <cell r="C683">
            <v>16940.004887184692</v>
          </cell>
          <cell r="D683">
            <v>16249.26186424659</v>
          </cell>
          <cell r="E683">
            <v>16142.484819650534</v>
          </cell>
          <cell r="F683">
            <v>15801.280464420797</v>
          </cell>
          <cell r="G683">
            <v>15309.997320967939</v>
          </cell>
          <cell r="H683">
            <v>15365.156812361636</v>
          </cell>
          <cell r="I683">
            <v>15408.538144952217</v>
          </cell>
          <cell r="J683">
            <v>15233.633357353494</v>
          </cell>
          <cell r="K683">
            <v>15278.170140492251</v>
          </cell>
          <cell r="L683">
            <v>15382.878940343555</v>
          </cell>
          <cell r="M683">
            <v>15441.934974763975</v>
          </cell>
          <cell r="N683">
            <v>15349.966785293473</v>
          </cell>
          <cell r="O683">
            <v>15272.119645262534</v>
          </cell>
          <cell r="P683">
            <v>15342.311169239543</v>
          </cell>
          <cell r="Q683">
            <v>1136.6002464777814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A684">
            <v>-101559.16525267025</v>
          </cell>
          <cell r="B684">
            <v>15374.045400570274</v>
          </cell>
          <cell r="C684">
            <v>16802.614193280751</v>
          </cell>
          <cell r="D684">
            <v>16472.224612444479</v>
          </cell>
          <cell r="E684">
            <v>15985.259149401611</v>
          </cell>
          <cell r="F684">
            <v>15727.159171423151</v>
          </cell>
          <cell r="G684">
            <v>15317.23002047776</v>
          </cell>
          <cell r="H684">
            <v>15304.71808482744</v>
          </cell>
          <cell r="I684">
            <v>15360.274988629351</v>
          </cell>
          <cell r="J684">
            <v>15305.719835150627</v>
          </cell>
          <cell r="K684">
            <v>15460.41935516414</v>
          </cell>
          <cell r="L684">
            <v>15424.928722832006</v>
          </cell>
          <cell r="M684">
            <v>15205.842093223902</v>
          </cell>
          <cell r="N684">
            <v>15649.398770074085</v>
          </cell>
          <cell r="O684">
            <v>15220.945496336653</v>
          </cell>
          <cell r="P684">
            <v>15217.532974125652</v>
          </cell>
          <cell r="Q684">
            <v>1164.8430017820265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A685">
            <v>-91863.999309681356</v>
          </cell>
          <cell r="B685">
            <v>15039.902005608899</v>
          </cell>
          <cell r="C685">
            <v>16274.993657017141</v>
          </cell>
          <cell r="D685">
            <v>16050.293655467891</v>
          </cell>
          <cell r="E685">
            <v>15723.973224573912</v>
          </cell>
          <cell r="F685">
            <v>15448.329043855332</v>
          </cell>
          <cell r="G685">
            <v>15213.824173430614</v>
          </cell>
          <cell r="H685">
            <v>15065.202744239166</v>
          </cell>
          <cell r="I685">
            <v>15307.812416833962</v>
          </cell>
          <cell r="J685">
            <v>15235.464705777984</v>
          </cell>
          <cell r="K685">
            <v>15091.834563387747</v>
          </cell>
          <cell r="L685">
            <v>15189.848570463912</v>
          </cell>
          <cell r="M685">
            <v>15248.418268884137</v>
          </cell>
          <cell r="N685">
            <v>15262.60644806955</v>
          </cell>
          <cell r="O685">
            <v>15026.597882637219</v>
          </cell>
          <cell r="P685">
            <v>15176.73265530857</v>
          </cell>
          <cell r="Q685">
            <v>1053.6433264823213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A686">
            <v>-98274.216011052122</v>
          </cell>
          <cell r="B686">
            <v>15306.403922309342</v>
          </cell>
          <cell r="C686">
            <v>16686.072559533393</v>
          </cell>
          <cell r="D686">
            <v>16151.347976253979</v>
          </cell>
          <cell r="E686">
            <v>15819.249791638355</v>
          </cell>
          <cell r="F686">
            <v>15608.202896594037</v>
          </cell>
          <cell r="G686">
            <v>15442.751239855448</v>
          </cell>
          <cell r="H686">
            <v>15321.403387268514</v>
          </cell>
          <cell r="I686">
            <v>15139.272518556369</v>
          </cell>
          <cell r="J686">
            <v>15137.457392388522</v>
          </cell>
          <cell r="K686">
            <v>15262.457972763279</v>
          </cell>
          <cell r="L686">
            <v>15319.020659071657</v>
          </cell>
          <cell r="M686">
            <v>15207.006281506994</v>
          </cell>
          <cell r="N686">
            <v>15352.174652911201</v>
          </cell>
          <cell r="O686">
            <v>15636.948825972959</v>
          </cell>
          <cell r="P686">
            <v>15638.667859791454</v>
          </cell>
          <cell r="Q686">
            <v>1127.1659479603634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A687">
            <v>-109306.87357965244</v>
          </cell>
          <cell r="B687">
            <v>15463.684965357468</v>
          </cell>
          <cell r="C687">
            <v>17140.32150754899</v>
          </cell>
          <cell r="D687">
            <v>16649.212941843372</v>
          </cell>
          <cell r="E687">
            <v>16272.276661754997</v>
          </cell>
          <cell r="F687">
            <v>16189.920235337249</v>
          </cell>
          <cell r="G687">
            <v>15662.215614501871</v>
          </cell>
          <cell r="H687">
            <v>15461.061415209409</v>
          </cell>
          <cell r="I687">
            <v>15556.707121911364</v>
          </cell>
          <cell r="J687">
            <v>15404.67557754486</v>
          </cell>
          <cell r="K687">
            <v>15545.790131904389</v>
          </cell>
          <cell r="L687">
            <v>15654.903141929106</v>
          </cell>
          <cell r="M687">
            <v>15465.503880225604</v>
          </cell>
          <cell r="N687">
            <v>15611.513227407377</v>
          </cell>
          <cell r="O687">
            <v>15602.061233462522</v>
          </cell>
          <cell r="P687">
            <v>15556.582216485043</v>
          </cell>
          <cell r="Q687">
            <v>1253.7061172091815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A688">
            <v>-95333.768841071884</v>
          </cell>
          <cell r="B688">
            <v>15141.354083603825</v>
          </cell>
          <cell r="C688">
            <v>16637.498931123802</v>
          </cell>
          <cell r="D688">
            <v>15997.519751727974</v>
          </cell>
          <cell r="E688">
            <v>15916.478434101646</v>
          </cell>
          <cell r="F688">
            <v>15485.9325363394</v>
          </cell>
          <cell r="G688">
            <v>15403.101779761342</v>
          </cell>
          <cell r="H688">
            <v>15234.212487331934</v>
          </cell>
          <cell r="I688">
            <v>15173.937594538231</v>
          </cell>
          <cell r="J688">
            <v>15140.177130791752</v>
          </cell>
          <cell r="K688">
            <v>15373.221008678962</v>
          </cell>
          <cell r="L688">
            <v>15278.75900553149</v>
          </cell>
          <cell r="M688">
            <v>15190.014919634254</v>
          </cell>
          <cell r="N688">
            <v>15384.6335293263</v>
          </cell>
          <cell r="O688">
            <v>15207.916294586816</v>
          </cell>
          <cell r="P688">
            <v>15618.699754448447</v>
          </cell>
          <cell r="Q688">
            <v>1093.440195099558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A689">
            <v>-106128.29110239088</v>
          </cell>
          <cell r="B689">
            <v>15467.172399801584</v>
          </cell>
          <cell r="C689">
            <v>17184.178732849912</v>
          </cell>
          <cell r="D689">
            <v>16502.944089015924</v>
          </cell>
          <cell r="E689">
            <v>16282.207170117315</v>
          </cell>
          <cell r="F689">
            <v>15932.066839692372</v>
          </cell>
          <cell r="G689">
            <v>15662.512244066287</v>
          </cell>
          <cell r="H689">
            <v>15701.229175185856</v>
          </cell>
          <cell r="I689">
            <v>15403.55673217655</v>
          </cell>
          <cell r="J689">
            <v>15485.359998460899</v>
          </cell>
          <cell r="K689">
            <v>15392.928672046757</v>
          </cell>
          <cell r="L689">
            <v>15634.811241834723</v>
          </cell>
          <cell r="M689">
            <v>15675.450058531056</v>
          </cell>
          <cell r="N689">
            <v>15400.211847384879</v>
          </cell>
          <cell r="O689">
            <v>15557.471735471485</v>
          </cell>
          <cell r="P689">
            <v>15405.918849254014</v>
          </cell>
          <cell r="Q689">
            <v>1217.2490476279822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A690">
            <v>-103080.44315680883</v>
          </cell>
          <cell r="B690">
            <v>15165.555809692742</v>
          </cell>
          <cell r="C690">
            <v>16973.575114707459</v>
          </cell>
          <cell r="D690">
            <v>16352.246508848737</v>
          </cell>
          <cell r="E690">
            <v>16202.690730025828</v>
          </cell>
          <cell r="F690">
            <v>15766.016411095852</v>
          </cell>
          <cell r="G690">
            <v>15597.19816120468</v>
          </cell>
          <cell r="H690">
            <v>15401.852911234939</v>
          </cell>
          <cell r="I690">
            <v>15302.186174474326</v>
          </cell>
          <cell r="J690">
            <v>15258.496718071634</v>
          </cell>
          <cell r="K690">
            <v>15267.344406886285</v>
          </cell>
          <cell r="L690">
            <v>15359.093412013082</v>
          </cell>
          <cell r="M690">
            <v>15545.755172346444</v>
          </cell>
          <cell r="N690">
            <v>15403.941023072068</v>
          </cell>
          <cell r="O690">
            <v>15426.080783880463</v>
          </cell>
          <cell r="P690">
            <v>15524.372436973514</v>
          </cell>
          <cell r="Q690">
            <v>1182.2914508313345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A691">
            <v>-100123.22707791033</v>
          </cell>
          <cell r="B691">
            <v>15339.481787501381</v>
          </cell>
          <cell r="C691">
            <v>16752.372791449481</v>
          </cell>
          <cell r="D691">
            <v>16367.566740248727</v>
          </cell>
          <cell r="E691">
            <v>16002.70414345638</v>
          </cell>
          <cell r="F691">
            <v>15550.434622945628</v>
          </cell>
          <cell r="G691">
            <v>15308.799669000953</v>
          </cell>
          <cell r="H691">
            <v>15229.774931778566</v>
          </cell>
          <cell r="I691">
            <v>15278.926614813547</v>
          </cell>
          <cell r="J691">
            <v>15296.193912019957</v>
          </cell>
          <cell r="K691">
            <v>15285.287827113843</v>
          </cell>
          <cell r="L691">
            <v>15239.269833579021</v>
          </cell>
          <cell r="M691">
            <v>15349.408963385067</v>
          </cell>
          <cell r="N691">
            <v>15279.196076598146</v>
          </cell>
          <cell r="O691">
            <v>15429.602926453788</v>
          </cell>
          <cell r="P691">
            <v>15380.586694187843</v>
          </cell>
          <cell r="Q691">
            <v>1148.3733652928001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A692">
            <v>-97808.372749466624</v>
          </cell>
          <cell r="B692">
            <v>15315.510457144861</v>
          </cell>
          <cell r="C692">
            <v>16763.454075945701</v>
          </cell>
          <cell r="D692">
            <v>16222.013091125315</v>
          </cell>
          <cell r="E692">
            <v>15812.187046266781</v>
          </cell>
          <cell r="F692">
            <v>15575.316057958335</v>
          </cell>
          <cell r="G692">
            <v>15395.048781730215</v>
          </cell>
          <cell r="H692">
            <v>15162.811697560563</v>
          </cell>
          <cell r="I692">
            <v>15239.260742940443</v>
          </cell>
          <cell r="J692">
            <v>15305.599341655256</v>
          </cell>
          <cell r="K692">
            <v>15294.811444778183</v>
          </cell>
          <cell r="L692">
            <v>15361.817472376446</v>
          </cell>
          <cell r="M692">
            <v>15365.694115630231</v>
          </cell>
          <cell r="N692">
            <v>15469.263160527238</v>
          </cell>
          <cell r="O692">
            <v>15310.52361796928</v>
          </cell>
          <cell r="P692">
            <v>15317.274823494863</v>
          </cell>
          <cell r="Q692">
            <v>1121.8229120872822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A693">
            <v>-105221.99762909768</v>
          </cell>
          <cell r="B693">
            <v>15356.403364817284</v>
          </cell>
          <cell r="C693">
            <v>16852.702814918226</v>
          </cell>
          <cell r="D693">
            <v>16484.541218746348</v>
          </cell>
          <cell r="E693">
            <v>16216.301986748329</v>
          </cell>
          <cell r="F693">
            <v>15740.049666477571</v>
          </cell>
          <cell r="G693">
            <v>15718.939655636004</v>
          </cell>
          <cell r="H693">
            <v>15556.463130714186</v>
          </cell>
          <cell r="I693">
            <v>15453.261203757196</v>
          </cell>
          <cell r="J693">
            <v>15619.956459419127</v>
          </cell>
          <cell r="K693">
            <v>15466.300240217051</v>
          </cell>
          <cell r="L693">
            <v>15369.881461833775</v>
          </cell>
          <cell r="M693">
            <v>15347.209767922528</v>
          </cell>
          <cell r="N693">
            <v>15508.665153610749</v>
          </cell>
          <cell r="O693">
            <v>15453.218822656036</v>
          </cell>
          <cell r="P693">
            <v>15564.912765721036</v>
          </cell>
          <cell r="Q693">
            <v>1206.8542240066986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A694">
            <v>-102555.71551868493</v>
          </cell>
          <cell r="B694">
            <v>15360.082687052054</v>
          </cell>
          <cell r="C694">
            <v>16813.565161790888</v>
          </cell>
          <cell r="D694">
            <v>16649.565935252689</v>
          </cell>
          <cell r="E694">
            <v>16019.376033971812</v>
          </cell>
          <cell r="F694">
            <v>15657.94501502586</v>
          </cell>
          <cell r="G694">
            <v>15396.637968395453</v>
          </cell>
          <cell r="H694">
            <v>15261.518677393422</v>
          </cell>
          <cell r="I694">
            <v>15486.554519218487</v>
          </cell>
          <cell r="J694">
            <v>15368.625085214639</v>
          </cell>
          <cell r="K694">
            <v>15333.871343054627</v>
          </cell>
          <cell r="L694">
            <v>15491.443430404079</v>
          </cell>
          <cell r="M694">
            <v>15489.925745648685</v>
          </cell>
          <cell r="N694">
            <v>15535.068176686618</v>
          </cell>
          <cell r="O694">
            <v>15488.664001014607</v>
          </cell>
          <cell r="P694">
            <v>15462.898599505494</v>
          </cell>
          <cell r="Q694">
            <v>1176.2730347131085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A695">
            <v>-98658.182662789797</v>
          </cell>
          <cell r="B695">
            <v>15267.796261029111</v>
          </cell>
          <cell r="C695">
            <v>16843.18737483599</v>
          </cell>
          <cell r="D695">
            <v>16387.016696637933</v>
          </cell>
          <cell r="E695">
            <v>15872.22922904462</v>
          </cell>
          <cell r="F695">
            <v>15765.097117535572</v>
          </cell>
          <cell r="G695">
            <v>15587.836197613758</v>
          </cell>
          <cell r="H695">
            <v>15466.735081510256</v>
          </cell>
          <cell r="I695">
            <v>15295.950102755683</v>
          </cell>
          <cell r="J695">
            <v>15200.310332600133</v>
          </cell>
          <cell r="K695">
            <v>15275.72840147432</v>
          </cell>
          <cell r="L695">
            <v>15397.067792466163</v>
          </cell>
          <cell r="M695">
            <v>15402.407923688677</v>
          </cell>
          <cell r="N695">
            <v>15465.947931498486</v>
          </cell>
          <cell r="O695">
            <v>15451.352844207609</v>
          </cell>
          <cell r="P695">
            <v>15427.825131760826</v>
          </cell>
          <cell r="Q695">
            <v>1131.5698918691337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A696">
            <v>-102588.30122284046</v>
          </cell>
          <cell r="B696">
            <v>15265.565903319681</v>
          </cell>
          <cell r="C696">
            <v>16859.90117129327</v>
          </cell>
          <cell r="D696">
            <v>16402.837886119785</v>
          </cell>
          <cell r="E696">
            <v>16040.951955770897</v>
          </cell>
          <cell r="F696">
            <v>15685.27083074911</v>
          </cell>
          <cell r="G696">
            <v>15489.498482621884</v>
          </cell>
          <cell r="H696">
            <v>15503.047606461576</v>
          </cell>
          <cell r="I696">
            <v>15259.22464916422</v>
          </cell>
          <cell r="J696">
            <v>15395.465129555847</v>
          </cell>
          <cell r="K696">
            <v>15359.547650799832</v>
          </cell>
          <cell r="L696">
            <v>15326.844420069636</v>
          </cell>
          <cell r="M696">
            <v>15409.316501329416</v>
          </cell>
          <cell r="N696">
            <v>15571.535234685998</v>
          </cell>
          <cell r="O696">
            <v>15722.82210116952</v>
          </cell>
          <cell r="P696">
            <v>15646.628850416622</v>
          </cell>
          <cell r="Q696">
            <v>1176.6467797054909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A697">
            <v>-89813.887220031524</v>
          </cell>
          <cell r="B697">
            <v>15088.722357088758</v>
          </cell>
          <cell r="C697">
            <v>16515.03268166132</v>
          </cell>
          <cell r="D697">
            <v>16137.678696083995</v>
          </cell>
          <cell r="E697">
            <v>15736.784672822476</v>
          </cell>
          <cell r="F697">
            <v>15496.448827337135</v>
          </cell>
          <cell r="G697">
            <v>15086.156686982053</v>
          </cell>
          <cell r="H697">
            <v>15051.200882541627</v>
          </cell>
          <cell r="I697">
            <v>15025.181647491319</v>
          </cell>
          <cell r="J697">
            <v>15084.262807486466</v>
          </cell>
          <cell r="K697">
            <v>15095.993952250708</v>
          </cell>
          <cell r="L697">
            <v>15080.222402779264</v>
          </cell>
          <cell r="M697">
            <v>15131.908048586522</v>
          </cell>
          <cell r="N697">
            <v>15181.445616544919</v>
          </cell>
          <cell r="O697">
            <v>15231.910771657611</v>
          </cell>
          <cell r="P697">
            <v>15094.937668410719</v>
          </cell>
          <cell r="Q697">
            <v>1030.1293608588735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A698">
            <v>-106856.37373194861</v>
          </cell>
          <cell r="B698">
            <v>15576.469689324953</v>
          </cell>
          <cell r="C698">
            <v>16993.940179242571</v>
          </cell>
          <cell r="D698">
            <v>16728.433116405005</v>
          </cell>
          <cell r="E698">
            <v>16309.781392136396</v>
          </cell>
          <cell r="F698">
            <v>15872.920670899297</v>
          </cell>
          <cell r="G698">
            <v>15508.771969885136</v>
          </cell>
          <cell r="H698">
            <v>15542.472024599065</v>
          </cell>
          <cell r="I698">
            <v>15616.250552662992</v>
          </cell>
          <cell r="J698">
            <v>15639.660725217378</v>
          </cell>
          <cell r="K698">
            <v>15487.831393399934</v>
          </cell>
          <cell r="L698">
            <v>15559.189976538139</v>
          </cell>
          <cell r="M698">
            <v>15337.279008650989</v>
          </cell>
          <cell r="N698">
            <v>15440.71201586936</v>
          </cell>
          <cell r="O698">
            <v>15643.719489703963</v>
          </cell>
          <cell r="P698">
            <v>15554.88093331709</v>
          </cell>
          <cell r="Q698">
            <v>1225.5998641559577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A699">
            <v>-91461.037543369937</v>
          </cell>
          <cell r="B699">
            <v>15182.378332043822</v>
          </cell>
          <cell r="C699">
            <v>16396.97530456906</v>
          </cell>
          <cell r="D699">
            <v>16040.329111685483</v>
          </cell>
          <cell r="E699">
            <v>15688.910013240396</v>
          </cell>
          <cell r="F699">
            <v>15317.124277012106</v>
          </cell>
          <cell r="G699">
            <v>15127.171078911639</v>
          </cell>
          <cell r="H699">
            <v>15106.496215008381</v>
          </cell>
          <cell r="I699">
            <v>15392.214633759391</v>
          </cell>
          <cell r="J699">
            <v>15043.087949208402</v>
          </cell>
          <cell r="K699">
            <v>15168.379026557834</v>
          </cell>
          <cell r="L699">
            <v>15158.93969876524</v>
          </cell>
          <cell r="M699">
            <v>15151.075423505288</v>
          </cell>
          <cell r="N699">
            <v>15139.511486722067</v>
          </cell>
          <cell r="O699">
            <v>15209.554018697596</v>
          </cell>
          <cell r="P699">
            <v>15195.834337390334</v>
          </cell>
          <cell r="Q699">
            <v>1049.0215162074358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A700">
            <v>-96121.902551204854</v>
          </cell>
          <cell r="B700">
            <v>15036.39607520692</v>
          </cell>
          <cell r="C700">
            <v>16548.782640758978</v>
          </cell>
          <cell r="D700">
            <v>16160.735946002475</v>
          </cell>
          <cell r="E700">
            <v>16040.280117047401</v>
          </cell>
          <cell r="F700">
            <v>15625.465507754972</v>
          </cell>
          <cell r="G700">
            <v>15361.15878781689</v>
          </cell>
          <cell r="H700">
            <v>15139.319290968433</v>
          </cell>
          <cell r="I700">
            <v>15052.199683453495</v>
          </cell>
          <cell r="J700">
            <v>15071.040290884193</v>
          </cell>
          <cell r="K700">
            <v>15191.28342750754</v>
          </cell>
          <cell r="L700">
            <v>15250.71012940278</v>
          </cell>
          <cell r="M700">
            <v>15392.409400679775</v>
          </cell>
          <cell r="N700">
            <v>15466.960337137758</v>
          </cell>
          <cell r="O700">
            <v>15240.75441632742</v>
          </cell>
          <cell r="P700">
            <v>15309.158990939817</v>
          </cell>
          <cell r="Q700">
            <v>1102.479773501299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A701">
            <v>-95972.665922908418</v>
          </cell>
          <cell r="B701">
            <v>15154.063823844841</v>
          </cell>
          <cell r="C701">
            <v>16598.089191106621</v>
          </cell>
          <cell r="D701">
            <v>16246.868470691008</v>
          </cell>
          <cell r="E701">
            <v>15658.272469925752</v>
          </cell>
          <cell r="F701">
            <v>15427.106360241667</v>
          </cell>
          <cell r="G701">
            <v>15253.596797728223</v>
          </cell>
          <cell r="H701">
            <v>15180.377194217632</v>
          </cell>
          <cell r="I701">
            <v>15487.790130475318</v>
          </cell>
          <cell r="J701">
            <v>15151.134219133912</v>
          </cell>
          <cell r="K701">
            <v>15315.370744074373</v>
          </cell>
          <cell r="L701">
            <v>15167.406651896905</v>
          </cell>
          <cell r="M701">
            <v>15230.406086798572</v>
          </cell>
          <cell r="N701">
            <v>15355.478375406161</v>
          </cell>
          <cell r="O701">
            <v>15405.222880474015</v>
          </cell>
          <cell r="P701">
            <v>15199.014961358313</v>
          </cell>
          <cell r="Q701">
            <v>1100.7680890693903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A702">
            <v>-106035.07470849673</v>
          </cell>
          <cell r="B702">
            <v>15457.631414423206</v>
          </cell>
          <cell r="C702">
            <v>17081.850497046431</v>
          </cell>
          <cell r="D702">
            <v>16830.48090169191</v>
          </cell>
          <cell r="E702">
            <v>16198.806422875696</v>
          </cell>
          <cell r="F702">
            <v>15851.544621778497</v>
          </cell>
          <cell r="G702">
            <v>15592.699115040676</v>
          </cell>
          <cell r="H702">
            <v>15297.185393408912</v>
          </cell>
          <cell r="I702">
            <v>15445.621016247642</v>
          </cell>
          <cell r="J702">
            <v>15490.157343210001</v>
          </cell>
          <cell r="K702">
            <v>15412.108234140767</v>
          </cell>
          <cell r="L702">
            <v>15626.731155296404</v>
          </cell>
          <cell r="M702">
            <v>15708.462945208916</v>
          </cell>
          <cell r="N702">
            <v>15606.890587622278</v>
          </cell>
          <cell r="O702">
            <v>15499.642757042624</v>
          </cell>
          <cell r="P702">
            <v>15515.058534550342</v>
          </cell>
          <cell r="Q702">
            <v>1216.1798928765738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A703">
            <v>-100198.30790597867</v>
          </cell>
          <cell r="B703">
            <v>15185.636008983609</v>
          </cell>
          <cell r="C703">
            <v>16859.070397910597</v>
          </cell>
          <cell r="D703">
            <v>16304.046873186457</v>
          </cell>
          <cell r="E703">
            <v>16017.882056585971</v>
          </cell>
          <cell r="F703">
            <v>15654.238884528633</v>
          </cell>
          <cell r="G703">
            <v>15403.926578313047</v>
          </cell>
          <cell r="H703">
            <v>15197.168656389142</v>
          </cell>
          <cell r="I703">
            <v>15231.990119492017</v>
          </cell>
          <cell r="J703">
            <v>15260.890442882133</v>
          </cell>
          <cell r="K703">
            <v>15388.554092532671</v>
          </cell>
          <cell r="L703">
            <v>15457.379196733547</v>
          </cell>
          <cell r="M703">
            <v>15273.096926716014</v>
          </cell>
          <cell r="N703">
            <v>15223.55685780233</v>
          </cell>
          <cell r="O703">
            <v>15479.776445299844</v>
          </cell>
          <cell r="P703">
            <v>15486.743417825724</v>
          </cell>
          <cell r="Q703">
            <v>1149.234512358413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A704">
            <v>-90330.875941836683</v>
          </cell>
          <cell r="B704">
            <v>14961.409613443611</v>
          </cell>
          <cell r="C704">
            <v>16518.614255113833</v>
          </cell>
          <cell r="D704">
            <v>16146.457489769866</v>
          </cell>
          <cell r="E704">
            <v>15920.478778353252</v>
          </cell>
          <cell r="F704">
            <v>15617.401218509498</v>
          </cell>
          <cell r="G704">
            <v>15145.952484749987</v>
          </cell>
          <cell r="H704">
            <v>14991.19646105408</v>
          </cell>
          <cell r="I704">
            <v>15279.715604371529</v>
          </cell>
          <cell r="J704">
            <v>15095.078666643094</v>
          </cell>
          <cell r="K704">
            <v>15057.663886622264</v>
          </cell>
          <cell r="L704">
            <v>15186.217760516218</v>
          </cell>
          <cell r="M704">
            <v>15287.837634508924</v>
          </cell>
          <cell r="N704">
            <v>15324.110937209622</v>
          </cell>
          <cell r="O704">
            <v>14954.769929340844</v>
          </cell>
          <cell r="P704">
            <v>15079.641414959453</v>
          </cell>
          <cell r="Q704">
            <v>1036.05901470249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A705">
            <v>-109127.67718235387</v>
          </cell>
          <cell r="B705">
            <v>15469.382448206219</v>
          </cell>
          <cell r="C705">
            <v>17070.20694504655</v>
          </cell>
          <cell r="D705">
            <v>16449.695561454959</v>
          </cell>
          <cell r="E705">
            <v>16336.267577159408</v>
          </cell>
          <cell r="F705">
            <v>15918.079491867942</v>
          </cell>
          <cell r="G705">
            <v>15499.544387790429</v>
          </cell>
          <cell r="H705">
            <v>15515.824227503395</v>
          </cell>
          <cell r="I705">
            <v>15676.91727771262</v>
          </cell>
          <cell r="J705">
            <v>15491.712549227723</v>
          </cell>
          <cell r="K705">
            <v>15453.92575411536</v>
          </cell>
          <cell r="L705">
            <v>15369.881940071586</v>
          </cell>
          <cell r="M705">
            <v>15680.362229466486</v>
          </cell>
          <cell r="N705">
            <v>15787.128036834425</v>
          </cell>
          <cell r="O705">
            <v>15690.130628885297</v>
          </cell>
          <cell r="P705">
            <v>15419.265187782592</v>
          </cell>
          <cell r="Q705">
            <v>1251.6508062107257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A706">
            <v>-105481.14307981038</v>
          </cell>
          <cell r="B706">
            <v>15445.00219947701</v>
          </cell>
          <cell r="C706">
            <v>16996.04141959815</v>
          </cell>
          <cell r="D706">
            <v>16505.626930403334</v>
          </cell>
          <cell r="E706">
            <v>16258.854225588937</v>
          </cell>
          <cell r="F706">
            <v>15800.348919756954</v>
          </cell>
          <cell r="G706">
            <v>15522.159707887735</v>
          </cell>
          <cell r="H706">
            <v>15474.999784796375</v>
          </cell>
          <cell r="I706">
            <v>15279.544114435863</v>
          </cell>
          <cell r="J706">
            <v>15569.950179652058</v>
          </cell>
          <cell r="K706">
            <v>15622.155794065533</v>
          </cell>
          <cell r="L706">
            <v>15607.660022431319</v>
          </cell>
          <cell r="M706">
            <v>15350.761041771209</v>
          </cell>
          <cell r="N706">
            <v>15298.316891068269</v>
          </cell>
          <cell r="O706">
            <v>15428.963577073147</v>
          </cell>
          <cell r="P706">
            <v>15715.704707902722</v>
          </cell>
          <cell r="Q706">
            <v>1209.8265186681929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A707">
            <v>-98987.494076633593</v>
          </cell>
          <cell r="B707">
            <v>15415.249773740848</v>
          </cell>
          <cell r="C707">
            <v>16761.189085458234</v>
          </cell>
          <cell r="D707">
            <v>16316.410458185441</v>
          </cell>
          <cell r="E707">
            <v>15980.46526308166</v>
          </cell>
          <cell r="F707">
            <v>15727.628965213444</v>
          </cell>
          <cell r="G707">
            <v>15494.43642791916</v>
          </cell>
          <cell r="H707">
            <v>15489.887533967514</v>
          </cell>
          <cell r="I707">
            <v>15359.933906927919</v>
          </cell>
          <cell r="J707">
            <v>15206.299459348933</v>
          </cell>
          <cell r="K707">
            <v>15434.667866414271</v>
          </cell>
          <cell r="L707">
            <v>15438.432449618525</v>
          </cell>
          <cell r="M707">
            <v>15397.803816825353</v>
          </cell>
          <cell r="N707">
            <v>15345.163500859026</v>
          </cell>
          <cell r="O707">
            <v>15238.660796393033</v>
          </cell>
          <cell r="P707">
            <v>15244.180335591984</v>
          </cell>
          <cell r="Q707">
            <v>1135.3469620613566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A708">
            <v>-100402.33803982023</v>
          </cell>
          <cell r="B708">
            <v>15386.446986233554</v>
          </cell>
          <cell r="C708">
            <v>16901.397238148766</v>
          </cell>
          <cell r="D708">
            <v>16394.833255290854</v>
          </cell>
          <cell r="E708">
            <v>15995.030193635432</v>
          </cell>
          <cell r="F708">
            <v>15823.146453293051</v>
          </cell>
          <cell r="G708">
            <v>15494.421370714921</v>
          </cell>
          <cell r="H708">
            <v>15457.140242376619</v>
          </cell>
          <cell r="I708">
            <v>15485.041426991163</v>
          </cell>
          <cell r="J708">
            <v>15340.452180439643</v>
          </cell>
          <cell r="K708">
            <v>15238.143797940253</v>
          </cell>
          <cell r="L708">
            <v>15498.294256134104</v>
          </cell>
          <cell r="M708">
            <v>15326.336622592866</v>
          </cell>
          <cell r="N708">
            <v>15324.894236323662</v>
          </cell>
          <cell r="O708">
            <v>15402.601669682423</v>
          </cell>
          <cell r="P708">
            <v>15599.125726013182</v>
          </cell>
          <cell r="Q708">
            <v>1151.5746563815219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A709">
            <v>-99850.968546146061</v>
          </cell>
          <cell r="B709">
            <v>15194.681964114821</v>
          </cell>
          <cell r="C709">
            <v>16830.507203883491</v>
          </cell>
          <cell r="D709">
            <v>16300.841241843907</v>
          </cell>
          <cell r="E709">
            <v>16056.060993103725</v>
          </cell>
          <cell r="F709">
            <v>15824.43121253037</v>
          </cell>
          <cell r="G709">
            <v>15356.163945869195</v>
          </cell>
          <cell r="H709">
            <v>15471.517252983218</v>
          </cell>
          <cell r="I709">
            <v>15321.485885154052</v>
          </cell>
          <cell r="J709">
            <v>15417.46420580345</v>
          </cell>
          <cell r="K709">
            <v>15419.042364572417</v>
          </cell>
          <cell r="L709">
            <v>15260.396963356881</v>
          </cell>
          <cell r="M709">
            <v>15352.384788145004</v>
          </cell>
          <cell r="N709">
            <v>15635.098919257103</v>
          </cell>
          <cell r="O709">
            <v>15433.405816934794</v>
          </cell>
          <cell r="P709">
            <v>15466.197836748539</v>
          </cell>
          <cell r="Q709">
            <v>1145.2506688368767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A710">
            <v>-93813.653661577802</v>
          </cell>
          <cell r="B710">
            <v>14954.160791535087</v>
          </cell>
          <cell r="C710">
            <v>16567.508444366627</v>
          </cell>
          <cell r="D710">
            <v>16334.969468466334</v>
          </cell>
          <cell r="E710">
            <v>16157.534322967278</v>
          </cell>
          <cell r="F710">
            <v>15794.574287819825</v>
          </cell>
          <cell r="G710">
            <v>15293.678093252625</v>
          </cell>
          <cell r="H710">
            <v>15155.906049332018</v>
          </cell>
          <cell r="I710">
            <v>15273.359744717785</v>
          </cell>
          <cell r="J710">
            <v>15133.390010576179</v>
          </cell>
          <cell r="K710">
            <v>15337.243659323598</v>
          </cell>
          <cell r="L710">
            <v>15238.799225209705</v>
          </cell>
          <cell r="M710">
            <v>15174.291971449788</v>
          </cell>
          <cell r="N710">
            <v>15197.409947837958</v>
          </cell>
          <cell r="O710">
            <v>15130.738102686984</v>
          </cell>
          <cell r="P710">
            <v>15390.45465951362</v>
          </cell>
          <cell r="Q710">
            <v>1076.0050820368326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A711">
            <v>-91169.482594881905</v>
          </cell>
          <cell r="B711">
            <v>15329.082377544208</v>
          </cell>
          <cell r="C711">
            <v>16496.658604830605</v>
          </cell>
          <cell r="D711">
            <v>16091.47088641685</v>
          </cell>
          <cell r="E711">
            <v>15929.479225004488</v>
          </cell>
          <cell r="F711">
            <v>15608.998056527307</v>
          </cell>
          <cell r="G711">
            <v>15260.024247776346</v>
          </cell>
          <cell r="H711">
            <v>15209.490560487891</v>
          </cell>
          <cell r="I711">
            <v>15087.9404405478</v>
          </cell>
          <cell r="J711">
            <v>15334.918008043929</v>
          </cell>
          <cell r="K711">
            <v>14975.687704672258</v>
          </cell>
          <cell r="L711">
            <v>15398.188798487738</v>
          </cell>
          <cell r="M711">
            <v>15179.268158167633</v>
          </cell>
          <cell r="N711">
            <v>15074.933883383699</v>
          </cell>
          <cell r="O711">
            <v>15449.550431552441</v>
          </cell>
          <cell r="P711">
            <v>15106.63964791477</v>
          </cell>
          <cell r="Q711">
            <v>1045.6774975702574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A712">
            <v>-100394.52610304323</v>
          </cell>
          <cell r="B712">
            <v>15140.808833735049</v>
          </cell>
          <cell r="C712">
            <v>16936.849644011865</v>
          </cell>
          <cell r="D712">
            <v>16459.732306627884</v>
          </cell>
          <cell r="E712">
            <v>16165.805351350853</v>
          </cell>
          <cell r="F712">
            <v>15765.713607488255</v>
          </cell>
          <cell r="G712">
            <v>15523.90406002244</v>
          </cell>
          <cell r="H712">
            <v>15334.131828860065</v>
          </cell>
          <cell r="I712">
            <v>15315.696109423803</v>
          </cell>
          <cell r="J712">
            <v>15165.863743446042</v>
          </cell>
          <cell r="K712">
            <v>15476.812949032781</v>
          </cell>
          <cell r="L712">
            <v>15409.513428853814</v>
          </cell>
          <cell r="M712">
            <v>15326.339443622102</v>
          </cell>
          <cell r="N712">
            <v>15263.969125128471</v>
          </cell>
          <cell r="O712">
            <v>15587.158014238947</v>
          </cell>
          <cell r="P712">
            <v>15318.139818861247</v>
          </cell>
          <cell r="Q712">
            <v>1151.4850565914646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A713">
            <v>-103815.93170453605</v>
          </cell>
          <cell r="B713">
            <v>15386.306310745447</v>
          </cell>
          <cell r="C713">
            <v>17079.582667187409</v>
          </cell>
          <cell r="D713">
            <v>16685.410470457937</v>
          </cell>
          <cell r="E713">
            <v>16212.807307892474</v>
          </cell>
          <cell r="F713">
            <v>15896.820635546879</v>
          </cell>
          <cell r="G713">
            <v>15494.76573930514</v>
          </cell>
          <cell r="H713">
            <v>15501.075442256344</v>
          </cell>
          <cell r="I713">
            <v>15375.58365229511</v>
          </cell>
          <cell r="J713">
            <v>15552.883689245191</v>
          </cell>
          <cell r="K713">
            <v>15428.037841180672</v>
          </cell>
          <cell r="L713">
            <v>15451.242356204617</v>
          </cell>
          <cell r="M713">
            <v>15589.683162068068</v>
          </cell>
          <cell r="N713">
            <v>15481.008463515682</v>
          </cell>
          <cell r="O713">
            <v>15630.535836019768</v>
          </cell>
          <cell r="P713">
            <v>15424.126683929138</v>
          </cell>
          <cell r="Q713">
            <v>1190.7272102783465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A714">
            <v>-94845.631650688883</v>
          </cell>
          <cell r="B714">
            <v>15106.685163098224</v>
          </cell>
          <cell r="C714">
            <v>16573.814317795121</v>
          </cell>
          <cell r="D714">
            <v>16175.651842114985</v>
          </cell>
          <cell r="E714">
            <v>15854.618031062419</v>
          </cell>
          <cell r="F714">
            <v>15709.109887462973</v>
          </cell>
          <cell r="G714">
            <v>15303.357190979345</v>
          </cell>
          <cell r="H714">
            <v>15094.446531637521</v>
          </cell>
          <cell r="I714">
            <v>15228.297321603623</v>
          </cell>
          <cell r="J714">
            <v>15377.917853691553</v>
          </cell>
          <cell r="K714">
            <v>15220.27787480293</v>
          </cell>
          <cell r="L714">
            <v>15143.407626446846</v>
          </cell>
          <cell r="M714">
            <v>15290.752838745357</v>
          </cell>
          <cell r="N714">
            <v>15166.167329549138</v>
          </cell>
          <cell r="O714">
            <v>15290.46678626534</v>
          </cell>
          <cell r="P714">
            <v>14999.013911285729</v>
          </cell>
          <cell r="Q714">
            <v>1087.8414567807411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A715">
            <v>-102796.51401342663</v>
          </cell>
          <cell r="B715">
            <v>15374.701790662235</v>
          </cell>
          <cell r="C715">
            <v>16949.776727212138</v>
          </cell>
          <cell r="D715">
            <v>16469.50438923723</v>
          </cell>
          <cell r="E715">
            <v>16064.668556910055</v>
          </cell>
          <cell r="F715">
            <v>15794.251878311086</v>
          </cell>
          <cell r="G715">
            <v>15676.24240310731</v>
          </cell>
          <cell r="H715">
            <v>15476.917600688103</v>
          </cell>
          <cell r="I715">
            <v>15590.60546652809</v>
          </cell>
          <cell r="J715">
            <v>15301.849291934832</v>
          </cell>
          <cell r="K715">
            <v>15304.548632863</v>
          </cell>
          <cell r="L715">
            <v>15462.98103263586</v>
          </cell>
          <cell r="M715">
            <v>15272.997427365539</v>
          </cell>
          <cell r="N715">
            <v>15356.804897982267</v>
          </cell>
          <cell r="O715">
            <v>15557.786724569021</v>
          </cell>
          <cell r="P715">
            <v>15443.858290309821</v>
          </cell>
          <cell r="Q715">
            <v>1179.0348971283979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A716">
            <v>-94847.213593650245</v>
          </cell>
          <cell r="B716">
            <v>15398.823738589957</v>
          </cell>
          <cell r="C716">
            <v>16601.976518045238</v>
          </cell>
          <cell r="D716">
            <v>16323.152819722527</v>
          </cell>
          <cell r="E716">
            <v>15715.472349588226</v>
          </cell>
          <cell r="F716">
            <v>15353.461275112262</v>
          </cell>
          <cell r="G716">
            <v>15215.461537367508</v>
          </cell>
          <cell r="H716">
            <v>15132.504814253756</v>
          </cell>
          <cell r="I716">
            <v>15358.757543984129</v>
          </cell>
          <cell r="J716">
            <v>15254.208931624551</v>
          </cell>
          <cell r="K716">
            <v>15185.740524132219</v>
          </cell>
          <cell r="L716">
            <v>15236.994133741402</v>
          </cell>
          <cell r="M716">
            <v>15261.182144518174</v>
          </cell>
          <cell r="N716">
            <v>15259.763044390256</v>
          </cell>
          <cell r="O716">
            <v>15291.593450739771</v>
          </cell>
          <cell r="P716">
            <v>15142.519382719307</v>
          </cell>
          <cell r="Q716">
            <v>1087.8596010337305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A717">
            <v>-107107.04293781288</v>
          </cell>
          <cell r="B717">
            <v>15232.977613785257</v>
          </cell>
          <cell r="C717">
            <v>17083.38905041934</v>
          </cell>
          <cell r="D717">
            <v>16575.886606841399</v>
          </cell>
          <cell r="E717">
            <v>16164.5320682614</v>
          </cell>
          <cell r="F717">
            <v>15970.926659319894</v>
          </cell>
          <cell r="G717">
            <v>15444.664169229551</v>
          </cell>
          <cell r="H717">
            <v>15326.984087272138</v>
          </cell>
          <cell r="I717">
            <v>15469.061305178955</v>
          </cell>
          <cell r="J717">
            <v>15483.953004535379</v>
          </cell>
          <cell r="K717">
            <v>15568.819057941804</v>
          </cell>
          <cell r="L717">
            <v>15558.711950406909</v>
          </cell>
          <cell r="M717">
            <v>15563.06304385926</v>
          </cell>
          <cell r="N717">
            <v>15382.180729283889</v>
          </cell>
          <cell r="O717">
            <v>15416.865924328518</v>
          </cell>
          <cell r="P717">
            <v>15497.760307810056</v>
          </cell>
          <cell r="Q717">
            <v>1228.4749396795385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A718">
            <v>-106984.18538603195</v>
          </cell>
          <cell r="B718">
            <v>15182.737829578416</v>
          </cell>
          <cell r="C718">
            <v>17028.185076911795</v>
          </cell>
          <cell r="D718">
            <v>16719.097579275913</v>
          </cell>
          <cell r="E718">
            <v>16291.193912841216</v>
          </cell>
          <cell r="F718">
            <v>15970.510443539968</v>
          </cell>
          <cell r="G718">
            <v>15579.762597232344</v>
          </cell>
          <cell r="H718">
            <v>15475.460386547518</v>
          </cell>
          <cell r="I718">
            <v>15385.899826242983</v>
          </cell>
          <cell r="J718">
            <v>15413.043677563717</v>
          </cell>
          <cell r="K718">
            <v>15286.578522794271</v>
          </cell>
          <cell r="L718">
            <v>15494.01119245649</v>
          </cell>
          <cell r="M718">
            <v>15746.088358406338</v>
          </cell>
          <cell r="N718">
            <v>15577.649328743726</v>
          </cell>
          <cell r="O718">
            <v>15486.337353448009</v>
          </cell>
          <cell r="P718">
            <v>15818.163664040616</v>
          </cell>
          <cell r="Q718">
            <v>1227.065812703632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A719">
            <v>-102782.9965741667</v>
          </cell>
          <cell r="B719">
            <v>15232.179179996467</v>
          </cell>
          <cell r="C719">
            <v>16907.687714971478</v>
          </cell>
          <cell r="D719">
            <v>16511.471184335613</v>
          </cell>
          <cell r="E719">
            <v>16093.693473976102</v>
          </cell>
          <cell r="F719">
            <v>15689.47515220851</v>
          </cell>
          <cell r="G719">
            <v>15540.207283847558</v>
          </cell>
          <cell r="H719">
            <v>15339.333094115998</v>
          </cell>
          <cell r="I719">
            <v>15398.128686895076</v>
          </cell>
          <cell r="J719">
            <v>15221.274717742843</v>
          </cell>
          <cell r="K719">
            <v>15265.657011539293</v>
          </cell>
          <cell r="L719">
            <v>15298.756398559537</v>
          </cell>
          <cell r="M719">
            <v>15370.931580000877</v>
          </cell>
          <cell r="N719">
            <v>15344.310568204692</v>
          </cell>
          <cell r="O719">
            <v>15393.432309484282</v>
          </cell>
          <cell r="P719">
            <v>15426.447099742149</v>
          </cell>
          <cell r="Q719">
            <v>1178.8798575070623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A720">
            <v>-96609.305798788235</v>
          </cell>
          <cell r="B720">
            <v>15197.163214965007</v>
          </cell>
          <cell r="C720">
            <v>16646.767108782944</v>
          </cell>
          <cell r="D720">
            <v>16196.125188816106</v>
          </cell>
          <cell r="E720">
            <v>15778.682535208418</v>
          </cell>
          <cell r="F720">
            <v>15671.286169093608</v>
          </cell>
          <cell r="G720">
            <v>15319.646675428663</v>
          </cell>
          <cell r="H720">
            <v>15329.506819344246</v>
          </cell>
          <cell r="I720">
            <v>15264.403736860266</v>
          </cell>
          <cell r="J720">
            <v>15244.61636488877</v>
          </cell>
          <cell r="K720">
            <v>15202.424069461304</v>
          </cell>
          <cell r="L720">
            <v>15289.787824396726</v>
          </cell>
          <cell r="M720">
            <v>15236.865769203596</v>
          </cell>
          <cell r="N720">
            <v>15224.016628475605</v>
          </cell>
          <cell r="O720">
            <v>15232.676207782628</v>
          </cell>
          <cell r="P720">
            <v>15342.706163049717</v>
          </cell>
          <cell r="Q720">
            <v>1108.0700937897814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A721">
            <v>-92046.926503259179</v>
          </cell>
          <cell r="B721">
            <v>15254.39679341239</v>
          </cell>
          <cell r="C721">
            <v>16569.689070099033</v>
          </cell>
          <cell r="D721">
            <v>16303.239255014085</v>
          </cell>
          <cell r="E721">
            <v>15748.028590827827</v>
          </cell>
          <cell r="F721">
            <v>15414.129399842368</v>
          </cell>
          <cell r="G721">
            <v>15280.382416808963</v>
          </cell>
          <cell r="H721">
            <v>15036.079582538343</v>
          </cell>
          <cell r="I721">
            <v>14932.660196317414</v>
          </cell>
          <cell r="J721">
            <v>15175.43030704587</v>
          </cell>
          <cell r="K721">
            <v>15130.188511070628</v>
          </cell>
          <cell r="L721">
            <v>15083.613654505207</v>
          </cell>
          <cell r="M721">
            <v>15171.553114300263</v>
          </cell>
          <cell r="N721">
            <v>15310.594971944898</v>
          </cell>
          <cell r="O721">
            <v>15259.04093178589</v>
          </cell>
          <cell r="P721">
            <v>15425.532818763199</v>
          </cell>
          <cell r="Q721">
            <v>1055.7414282217815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A722">
            <v>-97463.378485433466</v>
          </cell>
          <cell r="B722">
            <v>15125.330282207537</v>
          </cell>
          <cell r="C722">
            <v>16660.78942696119</v>
          </cell>
          <cell r="D722">
            <v>16219.114070797381</v>
          </cell>
          <cell r="E722">
            <v>16022.662354594133</v>
          </cell>
          <cell r="F722">
            <v>15571.17064863666</v>
          </cell>
          <cell r="G722">
            <v>15324.73029039295</v>
          </cell>
          <cell r="H722">
            <v>15515.798189499756</v>
          </cell>
          <cell r="I722">
            <v>15394.573307871351</v>
          </cell>
          <cell r="J722">
            <v>15190.888694115518</v>
          </cell>
          <cell r="K722">
            <v>15311.383979774291</v>
          </cell>
          <cell r="L722">
            <v>15474.433260508082</v>
          </cell>
          <cell r="M722">
            <v>15467.847812998916</v>
          </cell>
          <cell r="N722">
            <v>15296.896992441434</v>
          </cell>
          <cell r="O722">
            <v>15434.645682442113</v>
          </cell>
          <cell r="P722">
            <v>15330.747451721949</v>
          </cell>
          <cell r="Q722">
            <v>1117.8659658765275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A723">
            <v>-104769.03180174949</v>
          </cell>
          <cell r="B723">
            <v>15477.782623846411</v>
          </cell>
          <cell r="C723">
            <v>16912.793825229997</v>
          </cell>
          <cell r="D723">
            <v>16626.562658892439</v>
          </cell>
          <cell r="E723">
            <v>16053.518986719719</v>
          </cell>
          <cell r="F723">
            <v>15719.469342366308</v>
          </cell>
          <cell r="G723">
            <v>15553.362333944639</v>
          </cell>
          <cell r="H723">
            <v>15404.887206730951</v>
          </cell>
          <cell r="I723">
            <v>15616.861146556152</v>
          </cell>
          <cell r="J723">
            <v>15447.484383423918</v>
          </cell>
          <cell r="K723">
            <v>15316.852662439916</v>
          </cell>
          <cell r="L723">
            <v>15307.355196450819</v>
          </cell>
          <cell r="M723">
            <v>15440.80687442996</v>
          </cell>
          <cell r="N723">
            <v>15504.653169693491</v>
          </cell>
          <cell r="O723">
            <v>15425.35599516517</v>
          </cell>
          <cell r="P723">
            <v>15528.633173509941</v>
          </cell>
          <cell r="Q723">
            <v>1201.6588871533459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A724">
            <v>-108987.50407929883</v>
          </cell>
          <cell r="B724">
            <v>15546.638128305065</v>
          </cell>
          <cell r="C724">
            <v>17068.924744857944</v>
          </cell>
          <cell r="D724">
            <v>16628.311807052942</v>
          </cell>
          <cell r="E724">
            <v>16183.989474284394</v>
          </cell>
          <cell r="F724">
            <v>16035.737633912806</v>
          </cell>
          <cell r="G724">
            <v>15705.011373058485</v>
          </cell>
          <cell r="H724">
            <v>15691.271495016717</v>
          </cell>
          <cell r="I724">
            <v>15440.135835407684</v>
          </cell>
          <cell r="J724">
            <v>15288.935912028637</v>
          </cell>
          <cell r="K724">
            <v>15641.569063547051</v>
          </cell>
          <cell r="L724">
            <v>15422.076949700739</v>
          </cell>
          <cell r="M724">
            <v>15520.581844250917</v>
          </cell>
          <cell r="N724">
            <v>15605.159285467755</v>
          </cell>
          <cell r="O724">
            <v>15627.116756317675</v>
          </cell>
          <cell r="P724">
            <v>15787.393916052881</v>
          </cell>
          <cell r="Q724">
            <v>1250.0430767879257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A725">
            <v>-95457.937792790093</v>
          </cell>
          <cell r="B725">
            <v>15302.419236102678</v>
          </cell>
          <cell r="C725">
            <v>16575.697446658709</v>
          </cell>
          <cell r="D725">
            <v>16197.507163538387</v>
          </cell>
          <cell r="E725">
            <v>15921.535976744755</v>
          </cell>
          <cell r="F725">
            <v>15538.483163352443</v>
          </cell>
          <cell r="G725">
            <v>15510.061234616292</v>
          </cell>
          <cell r="H725">
            <v>15357.179723982183</v>
          </cell>
          <cell r="I725">
            <v>15243.960847317869</v>
          </cell>
          <cell r="J725">
            <v>15139.74480729073</v>
          </cell>
          <cell r="K725">
            <v>15304.623112539835</v>
          </cell>
          <cell r="L725">
            <v>15280.647343655379</v>
          </cell>
          <cell r="M725">
            <v>15196.360977266979</v>
          </cell>
          <cell r="N725">
            <v>15266.557622279464</v>
          </cell>
          <cell r="O725">
            <v>15178.885318994149</v>
          </cell>
          <cell r="P725">
            <v>15175.28546071281</v>
          </cell>
          <cell r="Q725">
            <v>1094.8643633081851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A726">
            <v>-109038.68555812103</v>
          </cell>
          <cell r="B726">
            <v>15422.781218075161</v>
          </cell>
          <cell r="C726">
            <v>17009.354712364075</v>
          </cell>
          <cell r="D726">
            <v>16756.272207841554</v>
          </cell>
          <cell r="E726">
            <v>16265.707037074368</v>
          </cell>
          <cell r="F726">
            <v>15965.503703324937</v>
          </cell>
          <cell r="G726">
            <v>15819.875344039052</v>
          </cell>
          <cell r="H726">
            <v>15567.71447379329</v>
          </cell>
          <cell r="I726">
            <v>15691.535622203952</v>
          </cell>
          <cell r="J726">
            <v>15574.611371532392</v>
          </cell>
          <cell r="K726">
            <v>15586.718596664723</v>
          </cell>
          <cell r="L726">
            <v>15666.849247420738</v>
          </cell>
          <cell r="M726">
            <v>15565.988150873312</v>
          </cell>
          <cell r="N726">
            <v>15579.988047365638</v>
          </cell>
          <cell r="O726">
            <v>15774.174862411048</v>
          </cell>
          <cell r="P726">
            <v>15576.172446443044</v>
          </cell>
          <cell r="Q726">
            <v>1250.6301078774247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A727">
            <v>-91247.762956436607</v>
          </cell>
          <cell r="B727">
            <v>15030.872858279869</v>
          </cell>
          <cell r="C727">
            <v>16411.766441335134</v>
          </cell>
          <cell r="D727">
            <v>16234.99913973657</v>
          </cell>
          <cell r="E727">
            <v>15810.659384653251</v>
          </cell>
          <cell r="F727">
            <v>15611.564921452511</v>
          </cell>
          <cell r="G727">
            <v>15439.566641401492</v>
          </cell>
          <cell r="H727">
            <v>15234.767744743756</v>
          </cell>
          <cell r="I727">
            <v>15105.098900777077</v>
          </cell>
          <cell r="J727">
            <v>14974.225936782055</v>
          </cell>
          <cell r="K727">
            <v>14965.61107036519</v>
          </cell>
          <cell r="L727">
            <v>15206.198330357733</v>
          </cell>
          <cell r="M727">
            <v>15191.542074391353</v>
          </cell>
          <cell r="N727">
            <v>15149.790378842266</v>
          </cell>
          <cell r="O727">
            <v>15163.655021253089</v>
          </cell>
          <cell r="P727">
            <v>15415.920937410032</v>
          </cell>
          <cell r="Q727">
            <v>1046.5753420051451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A728">
            <v>-92964.663336111553</v>
          </cell>
          <cell r="B728">
            <v>14968.946986855733</v>
          </cell>
          <cell r="C728">
            <v>16495.300631279519</v>
          </cell>
          <cell r="D728">
            <v>16197.08975094969</v>
          </cell>
          <cell r="E728">
            <v>15783.500891185669</v>
          </cell>
          <cell r="F728">
            <v>15473.000686467061</v>
          </cell>
          <cell r="G728">
            <v>15160.800439670891</v>
          </cell>
          <cell r="H728">
            <v>14980.046014930915</v>
          </cell>
          <cell r="I728">
            <v>15131.551651018788</v>
          </cell>
          <cell r="J728">
            <v>15154.985622819495</v>
          </cell>
          <cell r="K728">
            <v>15360.525853530798</v>
          </cell>
          <cell r="L728">
            <v>15305.051265689157</v>
          </cell>
          <cell r="M728">
            <v>15409.548997044876</v>
          </cell>
          <cell r="N728">
            <v>15392.542365830159</v>
          </cell>
          <cell r="O728">
            <v>15368.446510524318</v>
          </cell>
          <cell r="P728">
            <v>15215.196978580047</v>
          </cell>
          <cell r="Q728">
            <v>1066.2675025998649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A729">
            <v>-95748.790531581632</v>
          </cell>
          <cell r="B729">
            <v>15564.568937791737</v>
          </cell>
          <cell r="C729">
            <v>16740.918267293036</v>
          </cell>
          <cell r="D729">
            <v>16129.350527265455</v>
          </cell>
          <cell r="E729">
            <v>15941.579079610798</v>
          </cell>
          <cell r="F729">
            <v>15668.273517418616</v>
          </cell>
          <cell r="G729">
            <v>15375.12220653443</v>
          </cell>
          <cell r="H729">
            <v>15177.079613754311</v>
          </cell>
          <cell r="I729">
            <v>15261.414681978262</v>
          </cell>
          <cell r="J729">
            <v>15271.596443777475</v>
          </cell>
          <cell r="K729">
            <v>15230.542647271552</v>
          </cell>
          <cell r="L729">
            <v>15232.027860240763</v>
          </cell>
          <cell r="M729">
            <v>15239.22506153557</v>
          </cell>
          <cell r="N729">
            <v>15111.363495621006</v>
          </cell>
          <cell r="O729">
            <v>15508.542267787561</v>
          </cell>
          <cell r="P729">
            <v>15414.212635988173</v>
          </cell>
          <cell r="Q729">
            <v>1098.2003278810287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A730">
            <v>-90749.36304304254</v>
          </cell>
          <cell r="B730">
            <v>14909.000551691535</v>
          </cell>
          <cell r="C730">
            <v>16475.132776024202</v>
          </cell>
          <cell r="D730">
            <v>16042.579243552955</v>
          </cell>
          <cell r="E730">
            <v>15877.972965140289</v>
          </cell>
          <cell r="F730">
            <v>15313.347109092789</v>
          </cell>
          <cell r="G730">
            <v>15354.49318900588</v>
          </cell>
          <cell r="H730">
            <v>15058.682501134668</v>
          </cell>
          <cell r="I730">
            <v>15183.344185560258</v>
          </cell>
          <cell r="J730">
            <v>15066.18024527232</v>
          </cell>
          <cell r="K730">
            <v>15059.232320373085</v>
          </cell>
          <cell r="L730">
            <v>15102.839529809173</v>
          </cell>
          <cell r="M730">
            <v>15210.840045803343</v>
          </cell>
          <cell r="N730">
            <v>15094.913953570633</v>
          </cell>
          <cell r="O730">
            <v>15234.234550945941</v>
          </cell>
          <cell r="P730">
            <v>15092.152131342968</v>
          </cell>
          <cell r="Q730">
            <v>1040.8588943584807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A731">
            <v>-109553.66287797395</v>
          </cell>
          <cell r="B731">
            <v>15656.967518163339</v>
          </cell>
          <cell r="C731">
            <v>17134.925088830023</v>
          </cell>
          <cell r="D731">
            <v>16849.485053923898</v>
          </cell>
          <cell r="E731">
            <v>16193.155262846181</v>
          </cell>
          <cell r="F731">
            <v>15941.204922595349</v>
          </cell>
          <cell r="G731">
            <v>15763.768446626305</v>
          </cell>
          <cell r="H731">
            <v>15634.380830066748</v>
          </cell>
          <cell r="I731">
            <v>15648.152733898114</v>
          </cell>
          <cell r="J731">
            <v>15337.007895371076</v>
          </cell>
          <cell r="K731">
            <v>15611.177860643089</v>
          </cell>
          <cell r="L731">
            <v>15880.948923601201</v>
          </cell>
          <cell r="M731">
            <v>15779.221324629369</v>
          </cell>
          <cell r="N731">
            <v>15444.420992091997</v>
          </cell>
          <cell r="O731">
            <v>15402.593113619347</v>
          </cell>
          <cell r="P731">
            <v>15650.739134438583</v>
          </cell>
          <cell r="Q731">
            <v>1256.53669174521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A732">
            <v>-109190.99791349423</v>
          </cell>
          <cell r="B732">
            <v>15318.298446133671</v>
          </cell>
          <cell r="C732">
            <v>17189.450785512923</v>
          </cell>
          <cell r="D732">
            <v>16684.953068176914</v>
          </cell>
          <cell r="E732">
            <v>16170.835321470193</v>
          </cell>
          <cell r="F732">
            <v>15822.783567709499</v>
          </cell>
          <cell r="G732">
            <v>15725.338669914756</v>
          </cell>
          <cell r="H732">
            <v>15541.618036015323</v>
          </cell>
          <cell r="I732">
            <v>15355.282544237223</v>
          </cell>
          <cell r="J732">
            <v>15490.709849653951</v>
          </cell>
          <cell r="K732">
            <v>15727.111714801651</v>
          </cell>
          <cell r="L732">
            <v>15451.426597149304</v>
          </cell>
          <cell r="M732">
            <v>15572.94429381915</v>
          </cell>
          <cell r="N732">
            <v>15632.877425586998</v>
          </cell>
          <cell r="O732">
            <v>15715.740227103433</v>
          </cell>
          <cell r="P732">
            <v>15478.175268380546</v>
          </cell>
          <cell r="Q732">
            <v>1252.3770696686133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A733">
            <v>-94216.239472709713</v>
          </cell>
          <cell r="B733">
            <v>15320.206646602552</v>
          </cell>
          <cell r="C733">
            <v>16550.707749262343</v>
          </cell>
          <cell r="D733">
            <v>16078.737837448538</v>
          </cell>
          <cell r="E733">
            <v>16004.803786451368</v>
          </cell>
          <cell r="F733">
            <v>15708.736317665443</v>
          </cell>
          <cell r="G733">
            <v>15418.596596656089</v>
          </cell>
          <cell r="H733">
            <v>15157.330168643603</v>
          </cell>
          <cell r="I733">
            <v>15103.775777373128</v>
          </cell>
          <cell r="J733">
            <v>15301.045955259053</v>
          </cell>
          <cell r="K733">
            <v>15233.449347922904</v>
          </cell>
          <cell r="L733">
            <v>15358.691064235052</v>
          </cell>
          <cell r="M733">
            <v>15311.238028942458</v>
          </cell>
          <cell r="N733">
            <v>15311.682268578963</v>
          </cell>
          <cell r="O733">
            <v>15298.881777471001</v>
          </cell>
          <cell r="P733">
            <v>15222.573658493387</v>
          </cell>
          <cell r="Q733">
            <v>1080.6225802561912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A734">
            <v>-92129.343447801351</v>
          </cell>
          <cell r="B734">
            <v>14885.245759997728</v>
          </cell>
          <cell r="C734">
            <v>16585.914302418758</v>
          </cell>
          <cell r="D734">
            <v>16191.74883641256</v>
          </cell>
          <cell r="E734">
            <v>15882.73095247634</v>
          </cell>
          <cell r="F734">
            <v>15465.603185205717</v>
          </cell>
          <cell r="G734">
            <v>15456.818750602542</v>
          </cell>
          <cell r="H734">
            <v>15032.281800120683</v>
          </cell>
          <cell r="I734">
            <v>15064.625852739593</v>
          </cell>
          <cell r="J734">
            <v>15189.166106516899</v>
          </cell>
          <cell r="K734">
            <v>15219.034507641507</v>
          </cell>
          <cell r="L734">
            <v>15139.602620307352</v>
          </cell>
          <cell r="M734">
            <v>15026.585503465165</v>
          </cell>
          <cell r="N734">
            <v>15232.367612564682</v>
          </cell>
          <cell r="O734">
            <v>15118.67329510642</v>
          </cell>
          <cell r="P734">
            <v>15072.309766091194</v>
          </cell>
          <cell r="Q734">
            <v>1056.6867176089022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A735">
            <v>-90265.98875860963</v>
          </cell>
          <cell r="B735">
            <v>15015.643298593244</v>
          </cell>
          <cell r="C735">
            <v>16399.56073140377</v>
          </cell>
          <cell r="D735">
            <v>16113.885630259385</v>
          </cell>
          <cell r="E735">
            <v>15730.72369727166</v>
          </cell>
          <cell r="F735">
            <v>15737.536311522619</v>
          </cell>
          <cell r="G735">
            <v>15388.898609348438</v>
          </cell>
          <cell r="H735">
            <v>15243.203857171437</v>
          </cell>
          <cell r="I735">
            <v>15269.021468528699</v>
          </cell>
          <cell r="J735">
            <v>15245.812491628079</v>
          </cell>
          <cell r="K735">
            <v>15184.042581813494</v>
          </cell>
          <cell r="L735">
            <v>15152.343493488548</v>
          </cell>
          <cell r="M735">
            <v>15111.583442534984</v>
          </cell>
          <cell r="N735">
            <v>15236.076571129939</v>
          </cell>
          <cell r="O735">
            <v>15220.867995560389</v>
          </cell>
          <cell r="P735">
            <v>15089.424878316553</v>
          </cell>
          <cell r="Q735">
            <v>1035.3147846657489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A736">
            <v>-96241.080584284413</v>
          </cell>
          <cell r="B736">
            <v>15321.639187570087</v>
          </cell>
          <cell r="C736">
            <v>16523.248482379131</v>
          </cell>
          <cell r="D736">
            <v>16344.427281961871</v>
          </cell>
          <cell r="E736">
            <v>15948.229359583183</v>
          </cell>
          <cell r="F736">
            <v>15672.752722912559</v>
          </cell>
          <cell r="G736">
            <v>15294.314619338245</v>
          </cell>
          <cell r="H736">
            <v>15262.448601328299</v>
          </cell>
          <cell r="I736">
            <v>15290.925135272289</v>
          </cell>
          <cell r="J736">
            <v>15323.356939171037</v>
          </cell>
          <cell r="K736">
            <v>15257.963314498811</v>
          </cell>
          <cell r="L736">
            <v>15352.607754527518</v>
          </cell>
          <cell r="M736">
            <v>15153.529500995934</v>
          </cell>
          <cell r="N736">
            <v>15379.166661580086</v>
          </cell>
          <cell r="O736">
            <v>15207.684608469621</v>
          </cell>
          <cell r="P736">
            <v>15291.884211218086</v>
          </cell>
          <cell r="Q736">
            <v>1103.8466978695085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A737">
            <v>-94214.052430211595</v>
          </cell>
          <cell r="B737">
            <v>15339.291799108876</v>
          </cell>
          <cell r="C737">
            <v>16640.465039185401</v>
          </cell>
          <cell r="D737">
            <v>16302.65277319023</v>
          </cell>
          <cell r="E737">
            <v>15717.698823481356</v>
          </cell>
          <cell r="F737">
            <v>15493.101795427301</v>
          </cell>
          <cell r="G737">
            <v>15304.707719657923</v>
          </cell>
          <cell r="H737">
            <v>15191.315717820911</v>
          </cell>
          <cell r="I737">
            <v>15072.734234671643</v>
          </cell>
          <cell r="J737">
            <v>15201.136958342791</v>
          </cell>
          <cell r="K737">
            <v>15222.103480158343</v>
          </cell>
          <cell r="L737">
            <v>15172.379186331567</v>
          </cell>
          <cell r="M737">
            <v>15373.84293215272</v>
          </cell>
          <cell r="N737">
            <v>15356.627306402112</v>
          </cell>
          <cell r="O737">
            <v>15153.22073341439</v>
          </cell>
          <cell r="P737">
            <v>15245.137320687307</v>
          </cell>
          <cell r="Q737">
            <v>1080.5974957535548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A738">
            <v>-94898.664233376592</v>
          </cell>
          <cell r="B738">
            <v>15177.999150029682</v>
          </cell>
          <cell r="C738">
            <v>16660.421075894192</v>
          </cell>
          <cell r="D738">
            <v>16333.278749629277</v>
          </cell>
          <cell r="E738">
            <v>15970.77594775696</v>
          </cell>
          <cell r="F738">
            <v>15736.499284532401</v>
          </cell>
          <cell r="G738">
            <v>15295.912370727139</v>
          </cell>
          <cell r="H738">
            <v>15067.920934331753</v>
          </cell>
          <cell r="I738">
            <v>15383.011611750288</v>
          </cell>
          <cell r="J738">
            <v>15270.049594198515</v>
          </cell>
          <cell r="K738">
            <v>15222.128719812416</v>
          </cell>
          <cell r="L738">
            <v>15086.127237501812</v>
          </cell>
          <cell r="M738">
            <v>15265.960321840788</v>
          </cell>
          <cell r="N738">
            <v>15129.676325100172</v>
          </cell>
          <cell r="O738">
            <v>15256.889748418078</v>
          </cell>
          <cell r="P738">
            <v>15178.991769542428</v>
          </cell>
          <cell r="Q738">
            <v>1088.449719291136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A739">
            <v>-95763.775207122686</v>
          </cell>
          <cell r="B739">
            <v>15074.394871220025</v>
          </cell>
          <cell r="C739">
            <v>16549.856720916352</v>
          </cell>
          <cell r="D739">
            <v>16128.238080167586</v>
          </cell>
          <cell r="E739">
            <v>15765.787568244396</v>
          </cell>
          <cell r="F739">
            <v>15428.075110910633</v>
          </cell>
          <cell r="G739">
            <v>15446.303096403552</v>
          </cell>
          <cell r="H739">
            <v>15263.615396010555</v>
          </cell>
          <cell r="I739">
            <v>15223.661143989404</v>
          </cell>
          <cell r="J739">
            <v>15402.643099771369</v>
          </cell>
          <cell r="K739">
            <v>15447.946114285613</v>
          </cell>
          <cell r="L739">
            <v>15253.239163521477</v>
          </cell>
          <cell r="M739">
            <v>15284.280122005493</v>
          </cell>
          <cell r="N739">
            <v>15363.152842620839</v>
          </cell>
          <cell r="O739">
            <v>15358.033870543512</v>
          </cell>
          <cell r="P739">
            <v>15327.546695347351</v>
          </cell>
          <cell r="Q739">
            <v>1098.3721961156143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A740">
            <v>-91494.171800731769</v>
          </cell>
          <cell r="B740">
            <v>15188.180148182993</v>
          </cell>
          <cell r="C740">
            <v>16510.002203728025</v>
          </cell>
          <cell r="D740">
            <v>16237.780665248751</v>
          </cell>
          <cell r="E740">
            <v>15913.052594079447</v>
          </cell>
          <cell r="F740">
            <v>15373.584584144181</v>
          </cell>
          <cell r="G740">
            <v>15289.876902353015</v>
          </cell>
          <cell r="H740">
            <v>15212.995793597713</v>
          </cell>
          <cell r="I740">
            <v>15130.345656213916</v>
          </cell>
          <cell r="J740">
            <v>15112.806276877807</v>
          </cell>
          <cell r="K740">
            <v>14926.045626283945</v>
          </cell>
          <cell r="L740">
            <v>15314.321573378609</v>
          </cell>
          <cell r="M740">
            <v>15101.065697742859</v>
          </cell>
          <cell r="N740">
            <v>15108.186949237668</v>
          </cell>
          <cell r="O740">
            <v>15043.759888897028</v>
          </cell>
          <cell r="P740">
            <v>15113.88606794491</v>
          </cell>
          <cell r="Q740">
            <v>1049.401552885673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A741">
            <v>-99735.666580356512</v>
          </cell>
          <cell r="B741">
            <v>15158.89770319385</v>
          </cell>
          <cell r="C741">
            <v>16621.758580956965</v>
          </cell>
          <cell r="D741">
            <v>16431.42211187795</v>
          </cell>
          <cell r="E741">
            <v>15995.372146526825</v>
          </cell>
          <cell r="F741">
            <v>15882.408000787433</v>
          </cell>
          <cell r="G741">
            <v>15459.226922209764</v>
          </cell>
          <cell r="H741">
            <v>15305.627133663256</v>
          </cell>
          <cell r="I741">
            <v>15317.634593495128</v>
          </cell>
          <cell r="J741">
            <v>15447.358168349012</v>
          </cell>
          <cell r="K741">
            <v>15362.994171353272</v>
          </cell>
          <cell r="L741">
            <v>15326.865190134726</v>
          </cell>
          <cell r="M741">
            <v>15318.188226834965</v>
          </cell>
          <cell r="N741">
            <v>15343.529025187534</v>
          </cell>
          <cell r="O741">
            <v>15409.2074526293</v>
          </cell>
          <cell r="P741">
            <v>15326.994093636567</v>
          </cell>
          <cell r="Q741">
            <v>1143.928201410057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A742">
            <v>-102774.98230059397</v>
          </cell>
          <cell r="B742">
            <v>15266.726214399681</v>
          </cell>
          <cell r="C742">
            <v>16877.275554534011</v>
          </cell>
          <cell r="D742">
            <v>16489.403932801495</v>
          </cell>
          <cell r="E742">
            <v>16099.138874537854</v>
          </cell>
          <cell r="F742">
            <v>15834.500556985506</v>
          </cell>
          <cell r="G742">
            <v>15473.872327784195</v>
          </cell>
          <cell r="H742">
            <v>15357.636562823443</v>
          </cell>
          <cell r="I742">
            <v>15452.278828409875</v>
          </cell>
          <cell r="J742">
            <v>15399.416109739701</v>
          </cell>
          <cell r="K742">
            <v>15369.951602999618</v>
          </cell>
          <cell r="L742">
            <v>15441.70628462483</v>
          </cell>
          <cell r="M742">
            <v>15390.670957218961</v>
          </cell>
          <cell r="N742">
            <v>15636.610817424833</v>
          </cell>
          <cell r="O742">
            <v>15728.419922026438</v>
          </cell>
          <cell r="P742">
            <v>15506.283162902866</v>
          </cell>
          <cell r="Q742">
            <v>1178.7879369948926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A743">
            <v>-95033.572414831069</v>
          </cell>
          <cell r="B743">
            <v>15101.721289444165</v>
          </cell>
          <cell r="C743">
            <v>16655.89964596997</v>
          </cell>
          <cell r="D743">
            <v>16279.019143240079</v>
          </cell>
          <cell r="E743">
            <v>15906.690667742043</v>
          </cell>
          <cell r="F743">
            <v>15528.800904116102</v>
          </cell>
          <cell r="G743">
            <v>15330.800949885735</v>
          </cell>
          <cell r="H743">
            <v>15088.345305686074</v>
          </cell>
          <cell r="I743">
            <v>15191.587739379527</v>
          </cell>
          <cell r="J743">
            <v>15412.142207781386</v>
          </cell>
          <cell r="K743">
            <v>15289.00840496809</v>
          </cell>
          <cell r="L743">
            <v>15156.904803341811</v>
          </cell>
          <cell r="M743">
            <v>15283.175528991909</v>
          </cell>
          <cell r="N743">
            <v>15374.845364357361</v>
          </cell>
          <cell r="O743">
            <v>15302.171121626168</v>
          </cell>
          <cell r="P743">
            <v>15209.556943793141</v>
          </cell>
          <cell r="Q743">
            <v>1089.9970621691464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A744">
            <v>-103127.07475239741</v>
          </cell>
          <cell r="B744">
            <v>15277.947621222844</v>
          </cell>
          <cell r="C744">
            <v>17040.540546117758</v>
          </cell>
          <cell r="D744">
            <v>16526.40741230984</v>
          </cell>
          <cell r="E744">
            <v>16039.075689700658</v>
          </cell>
          <cell r="F744">
            <v>15768.857867994149</v>
          </cell>
          <cell r="G744">
            <v>15318.869153832055</v>
          </cell>
          <cell r="H744">
            <v>15347.440362820411</v>
          </cell>
          <cell r="I744">
            <v>15261.414132605323</v>
          </cell>
          <cell r="J744">
            <v>15513.818972414614</v>
          </cell>
          <cell r="K744">
            <v>15266.746027784247</v>
          </cell>
          <cell r="L744">
            <v>15550.408315432482</v>
          </cell>
          <cell r="M744">
            <v>15500.840976738962</v>
          </cell>
          <cell r="N744">
            <v>15479.937925617189</v>
          </cell>
          <cell r="O744">
            <v>15497.38444583313</v>
          </cell>
          <cell r="P744">
            <v>15483.80285754091</v>
          </cell>
          <cell r="Q744">
            <v>1182.8262965800973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A745">
            <v>-92135.925566822261</v>
          </cell>
          <cell r="B745">
            <v>14985.79801746711</v>
          </cell>
          <cell r="C745">
            <v>16442.32380555485</v>
          </cell>
          <cell r="D745">
            <v>16430.943652489535</v>
          </cell>
          <cell r="E745">
            <v>15858.746946297735</v>
          </cell>
          <cell r="F745">
            <v>15515.643783547152</v>
          </cell>
          <cell r="G745">
            <v>15194.772086165935</v>
          </cell>
          <cell r="H745">
            <v>15075.633737995428</v>
          </cell>
          <cell r="I745">
            <v>14990.239308216276</v>
          </cell>
          <cell r="J745">
            <v>15062.903796546241</v>
          </cell>
          <cell r="K745">
            <v>15169.941395435031</v>
          </cell>
          <cell r="L745">
            <v>15065.489550137907</v>
          </cell>
          <cell r="M745">
            <v>15074.133185526503</v>
          </cell>
          <cell r="N745">
            <v>15134.812745159179</v>
          </cell>
          <cell r="O745">
            <v>15265.839590932515</v>
          </cell>
          <cell r="P745">
            <v>15129.231769050282</v>
          </cell>
          <cell r="Q745">
            <v>1056.7622118812246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A746">
            <v>-98612.392806081276</v>
          </cell>
          <cell r="B746">
            <v>15127.94391567077</v>
          </cell>
          <cell r="C746">
            <v>16758.475777161082</v>
          </cell>
          <cell r="D746">
            <v>16477.04834732075</v>
          </cell>
          <cell r="E746">
            <v>16268.367003084528</v>
          </cell>
          <cell r="F746">
            <v>15794.519770051289</v>
          </cell>
          <cell r="G746">
            <v>15455.15481687281</v>
          </cell>
          <cell r="H746">
            <v>15457.668613909984</v>
          </cell>
          <cell r="I746">
            <v>15313.722159289602</v>
          </cell>
          <cell r="J746">
            <v>15366.253327645863</v>
          </cell>
          <cell r="K746">
            <v>15391.797954859263</v>
          </cell>
          <cell r="L746">
            <v>15382.201536352653</v>
          </cell>
          <cell r="M746">
            <v>15334.217064959756</v>
          </cell>
          <cell r="N746">
            <v>15479.208613080653</v>
          </cell>
          <cell r="O746">
            <v>15168.296051447567</v>
          </cell>
          <cell r="P746">
            <v>15562.010508240683</v>
          </cell>
          <cell r="Q746">
            <v>1131.0447005286296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A747">
            <v>-97374.586266788931</v>
          </cell>
          <cell r="B747">
            <v>15121.495583138087</v>
          </cell>
          <cell r="C747">
            <v>16622.139979942869</v>
          </cell>
          <cell r="D747">
            <v>16397.137172746046</v>
          </cell>
          <cell r="E747">
            <v>16062.932577132982</v>
          </cell>
          <cell r="F747">
            <v>15534.055010144137</v>
          </cell>
          <cell r="G747">
            <v>15320.687915901373</v>
          </cell>
          <cell r="H747">
            <v>15160.23397221847</v>
          </cell>
          <cell r="I747">
            <v>15357.052461096951</v>
          </cell>
          <cell r="J747">
            <v>15348.573454918111</v>
          </cell>
          <cell r="K747">
            <v>15496.981795460539</v>
          </cell>
          <cell r="L747">
            <v>15330.322730961991</v>
          </cell>
          <cell r="M747">
            <v>15344.784438194003</v>
          </cell>
          <cell r="N747">
            <v>15418.200970485112</v>
          </cell>
          <cell r="O747">
            <v>15394.713344683019</v>
          </cell>
          <cell r="P747">
            <v>15502.966410762532</v>
          </cell>
          <cell r="Q747">
            <v>1116.8475546455622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A748">
            <v>-98063.209093372905</v>
          </cell>
          <cell r="B748">
            <v>15067.727288264809</v>
          </cell>
          <cell r="C748">
            <v>17046.174516423867</v>
          </cell>
          <cell r="D748">
            <v>16303.97485655922</v>
          </cell>
          <cell r="E748">
            <v>16012.452166046063</v>
          </cell>
          <cell r="F748">
            <v>15759.635624029737</v>
          </cell>
          <cell r="G748">
            <v>15521.80982885449</v>
          </cell>
          <cell r="H748">
            <v>15243.510657908952</v>
          </cell>
          <cell r="I748">
            <v>15315.729259407302</v>
          </cell>
          <cell r="J748">
            <v>15530.423319571322</v>
          </cell>
          <cell r="K748">
            <v>15278.918538048696</v>
          </cell>
          <cell r="L748">
            <v>15283.300396665749</v>
          </cell>
          <cell r="M748">
            <v>15379.043417553981</v>
          </cell>
          <cell r="N748">
            <v>15210.112255626487</v>
          </cell>
          <cell r="O748">
            <v>15505.211326825121</v>
          </cell>
          <cell r="P748">
            <v>15408.114862244958</v>
          </cell>
          <cell r="Q748">
            <v>1124.7457830173496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A749">
            <v>-99149.228315907181</v>
          </cell>
          <cell r="B749">
            <v>15175.818126392158</v>
          </cell>
          <cell r="C749">
            <v>16744.956911428351</v>
          </cell>
          <cell r="D749">
            <v>16432.762330500038</v>
          </cell>
          <cell r="E749">
            <v>15959.23426838729</v>
          </cell>
          <cell r="F749">
            <v>15801.321601931195</v>
          </cell>
          <cell r="G749">
            <v>15564.475697945334</v>
          </cell>
          <cell r="H749">
            <v>15211.797830244115</v>
          </cell>
          <cell r="I749">
            <v>15219.962963643633</v>
          </cell>
          <cell r="J749">
            <v>15313.339976069092</v>
          </cell>
          <cell r="K749">
            <v>15269.632404155076</v>
          </cell>
          <cell r="L749">
            <v>15328.254757452185</v>
          </cell>
          <cell r="M749">
            <v>15294.590220688733</v>
          </cell>
          <cell r="N749">
            <v>15494.792534852448</v>
          </cell>
          <cell r="O749">
            <v>15493.370473043016</v>
          </cell>
          <cell r="P749">
            <v>15390.694969902805</v>
          </cell>
          <cell r="Q749">
            <v>1137.201989092129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A750">
            <v>-95900.249924147618</v>
          </cell>
          <cell r="B750">
            <v>15043.820870738389</v>
          </cell>
          <cell r="C750">
            <v>16719.088789848814</v>
          </cell>
          <cell r="D750">
            <v>16154.03348971601</v>
          </cell>
          <cell r="E750">
            <v>15981.196839241577</v>
          </cell>
          <cell r="F750">
            <v>15732.838576922048</v>
          </cell>
          <cell r="G750">
            <v>15562.90296846168</v>
          </cell>
          <cell r="H750">
            <v>15279.186140815593</v>
          </cell>
          <cell r="I750">
            <v>15435.395125002879</v>
          </cell>
          <cell r="J750">
            <v>15094.917403580068</v>
          </cell>
          <cell r="K750">
            <v>15221.395405843648</v>
          </cell>
          <cell r="L750">
            <v>15320.0573015433</v>
          </cell>
          <cell r="M750">
            <v>15325.527967466205</v>
          </cell>
          <cell r="N750">
            <v>15423.653207828433</v>
          </cell>
          <cell r="O750">
            <v>15214.493968063001</v>
          </cell>
          <cell r="P750">
            <v>15413.401275031871</v>
          </cell>
          <cell r="Q750">
            <v>1099.9375065300035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A751">
            <v>-99263.427489112801</v>
          </cell>
          <cell r="B751">
            <v>15198.956709821214</v>
          </cell>
          <cell r="C751">
            <v>16639.036670109799</v>
          </cell>
          <cell r="D751">
            <v>16361.552528017126</v>
          </cell>
          <cell r="E751">
            <v>16154.084008125363</v>
          </cell>
          <cell r="F751">
            <v>15789.249158618597</v>
          </cell>
          <cell r="G751">
            <v>15406.449524971631</v>
          </cell>
          <cell r="H751">
            <v>15324.889687197348</v>
          </cell>
          <cell r="I751">
            <v>15365.849074579033</v>
          </cell>
          <cell r="J751">
            <v>15446.484071861352</v>
          </cell>
          <cell r="K751">
            <v>15278.647906525513</v>
          </cell>
          <cell r="L751">
            <v>15392.143552271773</v>
          </cell>
          <cell r="M751">
            <v>15537.419380788837</v>
          </cell>
          <cell r="N751">
            <v>15490.735675174525</v>
          </cell>
          <cell r="O751">
            <v>15487.603039936856</v>
          </cell>
          <cell r="P751">
            <v>15319.350981270392</v>
          </cell>
          <cell r="Q751">
            <v>1138.5118079291281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A752">
            <v>-109403.19810159653</v>
          </cell>
          <cell r="B752">
            <v>15269.954846819001</v>
          </cell>
          <cell r="C752">
            <v>16999.755550413443</v>
          </cell>
          <cell r="D752">
            <v>16671.585898056128</v>
          </cell>
          <cell r="E752">
            <v>16218.40601520376</v>
          </cell>
          <cell r="F752">
            <v>15832.914995550322</v>
          </cell>
          <cell r="G752">
            <v>15844.450697322984</v>
          </cell>
          <cell r="H752">
            <v>15713.41090864993</v>
          </cell>
          <cell r="I752">
            <v>15436.857998782805</v>
          </cell>
          <cell r="J752">
            <v>15420.105773781948</v>
          </cell>
          <cell r="K752">
            <v>15568.132423098272</v>
          </cell>
          <cell r="L752">
            <v>15533.68419991374</v>
          </cell>
          <cell r="M752">
            <v>15637.359187239002</v>
          </cell>
          <cell r="N752">
            <v>15547.365306216234</v>
          </cell>
          <cell r="O752">
            <v>15932.725158299556</v>
          </cell>
          <cell r="P752">
            <v>15610.634746244199</v>
          </cell>
          <cell r="Q752">
            <v>1254.8109209460715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A753">
            <v>-93904.071188356756</v>
          </cell>
          <cell r="B753">
            <v>15265.994960168842</v>
          </cell>
          <cell r="C753">
            <v>16693.137186797732</v>
          </cell>
          <cell r="D753">
            <v>15994.540412569677</v>
          </cell>
          <cell r="E753">
            <v>15681.493911932994</v>
          </cell>
          <cell r="F753">
            <v>15434.985653671632</v>
          </cell>
          <cell r="G753">
            <v>15282.402051278626</v>
          </cell>
          <cell r="H753">
            <v>15061.160174098422</v>
          </cell>
          <cell r="I753">
            <v>15140.470718323963</v>
          </cell>
          <cell r="J753">
            <v>15481.96911940688</v>
          </cell>
          <cell r="K753">
            <v>15337.742191351739</v>
          </cell>
          <cell r="L753">
            <v>15111.971458139098</v>
          </cell>
          <cell r="M753">
            <v>15399.034278637879</v>
          </cell>
          <cell r="N753">
            <v>15170.056841797919</v>
          </cell>
          <cell r="O753">
            <v>15062.826057207782</v>
          </cell>
          <cell r="P753">
            <v>15197.853581583127</v>
          </cell>
          <cell r="Q753">
            <v>1077.0421349019764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A754">
            <v>-105073.57987440823</v>
          </cell>
          <cell r="B754">
            <v>15430.571072742732</v>
          </cell>
          <cell r="C754">
            <v>16984.88241215219</v>
          </cell>
          <cell r="D754">
            <v>16605.058744921065</v>
          </cell>
          <cell r="E754">
            <v>16129.340330791321</v>
          </cell>
          <cell r="F754">
            <v>15908.946522172919</v>
          </cell>
          <cell r="G754">
            <v>15389.23975066495</v>
          </cell>
          <cell r="H754">
            <v>15631.508204362652</v>
          </cell>
          <cell r="I754">
            <v>15567.622941631615</v>
          </cell>
          <cell r="J754">
            <v>15365.829164135543</v>
          </cell>
          <cell r="K754">
            <v>15352.392500798971</v>
          </cell>
          <cell r="L754">
            <v>15280.741667820934</v>
          </cell>
          <cell r="M754">
            <v>15599.144017081753</v>
          </cell>
          <cell r="N754">
            <v>15408.941275057772</v>
          </cell>
          <cell r="O754">
            <v>15438.954687176414</v>
          </cell>
          <cell r="P754">
            <v>15623.804301793825</v>
          </cell>
          <cell r="Q754">
            <v>1205.1519317275124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A755">
            <v>-103481.16774398887</v>
          </cell>
          <cell r="B755">
            <v>15369.600297301335</v>
          </cell>
          <cell r="C755">
            <v>16864.504569828048</v>
          </cell>
          <cell r="D755">
            <v>16537.9004285962</v>
          </cell>
          <cell r="E755">
            <v>16084.375745885285</v>
          </cell>
          <cell r="F755">
            <v>15709.58174867112</v>
          </cell>
          <cell r="G755">
            <v>15369.514815809693</v>
          </cell>
          <cell r="H755">
            <v>15788.478597888652</v>
          </cell>
          <cell r="I755">
            <v>15363.865850173952</v>
          </cell>
          <cell r="J755">
            <v>15315.219628870989</v>
          </cell>
          <cell r="K755">
            <v>15396.222165534011</v>
          </cell>
          <cell r="L755">
            <v>15252.279647466923</v>
          </cell>
          <cell r="M755">
            <v>15332.080318010561</v>
          </cell>
          <cell r="N755">
            <v>15546.207635718232</v>
          </cell>
          <cell r="O755">
            <v>15387.048826377755</v>
          </cell>
          <cell r="P755">
            <v>15568.490077507653</v>
          </cell>
          <cell r="Q755">
            <v>1186.8876015564547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A756">
            <v>-107006.17257695932</v>
          </cell>
          <cell r="B756">
            <v>15431.310925418595</v>
          </cell>
          <cell r="C756">
            <v>16779.336810470711</v>
          </cell>
          <cell r="D756">
            <v>16650.230759886887</v>
          </cell>
          <cell r="E756">
            <v>16135.998120563465</v>
          </cell>
          <cell r="F756">
            <v>15863.328259119551</v>
          </cell>
          <cell r="G756">
            <v>15674.26586630426</v>
          </cell>
          <cell r="H756">
            <v>15407.300367532776</v>
          </cell>
          <cell r="I756">
            <v>15518.405139371836</v>
          </cell>
          <cell r="J756">
            <v>15530.933102464514</v>
          </cell>
          <cell r="K756">
            <v>15746.509185478299</v>
          </cell>
          <cell r="L756">
            <v>15613.579230285553</v>
          </cell>
          <cell r="M756">
            <v>15441.846506199548</v>
          </cell>
          <cell r="N756">
            <v>15480.951595737777</v>
          </cell>
          <cell r="O756">
            <v>15532.081699356837</v>
          </cell>
          <cell r="P756">
            <v>15520.68885128586</v>
          </cell>
          <cell r="Q756">
            <v>1227.3179969886924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A757">
            <v>-107268.58419047136</v>
          </cell>
          <cell r="B757">
            <v>15270.516394580764</v>
          </cell>
          <cell r="C757">
            <v>17199.1183664405</v>
          </cell>
          <cell r="D757">
            <v>16711.847300630438</v>
          </cell>
          <cell r="E757">
            <v>16314.810009209112</v>
          </cell>
          <cell r="F757">
            <v>15825.867362846036</v>
          </cell>
          <cell r="G757">
            <v>15687.459248094372</v>
          </cell>
          <cell r="H757">
            <v>15734.834918876884</v>
          </cell>
          <cell r="I757">
            <v>15330.718366293868</v>
          </cell>
          <cell r="J757">
            <v>15413.904348083872</v>
          </cell>
          <cell r="K757">
            <v>15478.727182132223</v>
          </cell>
          <cell r="L757">
            <v>15505.520575245242</v>
          </cell>
          <cell r="M757">
            <v>15650.929263797716</v>
          </cell>
          <cell r="N757">
            <v>15445.118825082462</v>
          </cell>
          <cell r="O757">
            <v>15665.132469810822</v>
          </cell>
          <cell r="P757">
            <v>15557.591961526441</v>
          </cell>
          <cell r="Q757">
            <v>1230.3277532310301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A758">
            <v>-101723.19949723929</v>
          </cell>
          <cell r="B758">
            <v>15293.299126435904</v>
          </cell>
          <cell r="C758">
            <v>16965.481220133359</v>
          </cell>
          <cell r="D758">
            <v>16350.376088282392</v>
          </cell>
          <cell r="E758">
            <v>16185.171382197674</v>
          </cell>
          <cell r="F758">
            <v>15766.454959419956</v>
          </cell>
          <cell r="G758">
            <v>15462.708541887636</v>
          </cell>
          <cell r="H758">
            <v>15377.231238445074</v>
          </cell>
          <cell r="I758">
            <v>15505.954666935591</v>
          </cell>
          <cell r="J758">
            <v>15431.348802482036</v>
          </cell>
          <cell r="K758">
            <v>15341.595747085103</v>
          </cell>
          <cell r="L758">
            <v>15372.32483592421</v>
          </cell>
          <cell r="M758">
            <v>15566.961189660979</v>
          </cell>
          <cell r="N758">
            <v>15376.628464786303</v>
          </cell>
          <cell r="O758">
            <v>15609.257641300857</v>
          </cell>
          <cell r="P758">
            <v>15421.220862756672</v>
          </cell>
          <cell r="Q758">
            <v>1166.7244089535354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A759">
            <v>-107387.53422013835</v>
          </cell>
          <cell r="B759">
            <v>15282.919605685598</v>
          </cell>
          <cell r="C759">
            <v>16914.934092905045</v>
          </cell>
          <cell r="D759">
            <v>16494.988085542205</v>
          </cell>
          <cell r="E759">
            <v>16184.633420803038</v>
          </cell>
          <cell r="F759">
            <v>15993.219140474146</v>
          </cell>
          <cell r="G759">
            <v>15455.154928978498</v>
          </cell>
          <cell r="H759">
            <v>15633.101416597154</v>
          </cell>
          <cell r="I759">
            <v>15601.149043420712</v>
          </cell>
          <cell r="J759">
            <v>15445.901028076747</v>
          </cell>
          <cell r="K759">
            <v>15506.392468589733</v>
          </cell>
          <cell r="L759">
            <v>15400.784476166889</v>
          </cell>
          <cell r="M759">
            <v>15512.612350698862</v>
          </cell>
          <cell r="N759">
            <v>15627.433182723951</v>
          </cell>
          <cell r="O759">
            <v>15380.847856313459</v>
          </cell>
          <cell r="P759">
            <v>15439.789052494561</v>
          </cell>
          <cell r="Q759">
            <v>1231.6920624912987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A760">
            <v>-93983.137985441441</v>
          </cell>
          <cell r="B760">
            <v>15187.412196824031</v>
          </cell>
          <cell r="C760">
            <v>16421.813128068898</v>
          </cell>
          <cell r="D760">
            <v>16238.106499993586</v>
          </cell>
          <cell r="E760">
            <v>15832.033215908124</v>
          </cell>
          <cell r="F760">
            <v>15596.217075975379</v>
          </cell>
          <cell r="G760">
            <v>15504.189708226784</v>
          </cell>
          <cell r="H760">
            <v>15172.564717288173</v>
          </cell>
          <cell r="I760">
            <v>15275.720132161299</v>
          </cell>
          <cell r="J760">
            <v>15066.397893620164</v>
          </cell>
          <cell r="K760">
            <v>15153.475379035259</v>
          </cell>
          <cell r="L760">
            <v>15259.775039790635</v>
          </cell>
          <cell r="M760">
            <v>15079.906122574777</v>
          </cell>
          <cell r="N760">
            <v>15249.440932019879</v>
          </cell>
          <cell r="O760">
            <v>15353.289222702824</v>
          </cell>
          <cell r="P760">
            <v>15057.732050294357</v>
          </cell>
          <cell r="Q760">
            <v>1077.9489994378191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A761">
            <v>-97469.744353699381</v>
          </cell>
          <cell r="B761">
            <v>15492.7968339738</v>
          </cell>
          <cell r="C761">
            <v>16744.354893211039</v>
          </cell>
          <cell r="D761">
            <v>16339.301377875261</v>
          </cell>
          <cell r="E761">
            <v>15864.834285978808</v>
          </cell>
          <cell r="F761">
            <v>15547.347618293676</v>
          </cell>
          <cell r="G761">
            <v>15445.892497839613</v>
          </cell>
          <cell r="H761">
            <v>15294.988941758438</v>
          </cell>
          <cell r="I761">
            <v>15274.999962105438</v>
          </cell>
          <cell r="J761">
            <v>15302.458045845447</v>
          </cell>
          <cell r="K761">
            <v>15236.592099157308</v>
          </cell>
          <cell r="L761">
            <v>15243.421197966087</v>
          </cell>
          <cell r="M761">
            <v>15218.129702877379</v>
          </cell>
          <cell r="N761">
            <v>15503.979080078203</v>
          </cell>
          <cell r="O761">
            <v>15517.870801543004</v>
          </cell>
          <cell r="P761">
            <v>15198.248003412733</v>
          </cell>
          <cell r="Q761">
            <v>1117.9389798391903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A762">
            <v>-98516.592580674493</v>
          </cell>
          <cell r="B762">
            <v>15284.658987053517</v>
          </cell>
          <cell r="C762">
            <v>16755.683269671965</v>
          </cell>
          <cell r="D762">
            <v>16315.093506799727</v>
          </cell>
          <cell r="E762">
            <v>15966.445966556803</v>
          </cell>
          <cell r="F762">
            <v>16006.425561298556</v>
          </cell>
          <cell r="G762">
            <v>15525.111289159035</v>
          </cell>
          <cell r="H762">
            <v>15367.57664492894</v>
          </cell>
          <cell r="I762">
            <v>15144.17249868798</v>
          </cell>
          <cell r="J762">
            <v>15220.201998138127</v>
          </cell>
          <cell r="K762">
            <v>15336.856227013024</v>
          </cell>
          <cell r="L762">
            <v>15303.565243864938</v>
          </cell>
          <cell r="M762">
            <v>15440.122627113738</v>
          </cell>
          <cell r="N762">
            <v>15167.983604280376</v>
          </cell>
          <cell r="O762">
            <v>15371.709556857635</v>
          </cell>
          <cell r="P762">
            <v>15254.127343808786</v>
          </cell>
          <cell r="Q762">
            <v>1129.9459102633041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A763">
            <v>-102157.54417085905</v>
          </cell>
          <cell r="B763">
            <v>15112.491998559904</v>
          </cell>
          <cell r="C763">
            <v>16941.018677359607</v>
          </cell>
          <cell r="D763">
            <v>16494.525056359886</v>
          </cell>
          <cell r="E763">
            <v>16024.85645050996</v>
          </cell>
          <cell r="F763">
            <v>15679.56785819984</v>
          </cell>
          <cell r="G763">
            <v>15653.137477036895</v>
          </cell>
          <cell r="H763">
            <v>15355.693205072399</v>
          </cell>
          <cell r="I763">
            <v>15443.574396695649</v>
          </cell>
          <cell r="J763">
            <v>15496.637163496933</v>
          </cell>
          <cell r="K763">
            <v>15410.715931874713</v>
          </cell>
          <cell r="L763">
            <v>15392.185527303249</v>
          </cell>
          <cell r="M763">
            <v>15454.526015101615</v>
          </cell>
          <cell r="N763">
            <v>15308.811266551111</v>
          </cell>
          <cell r="O763">
            <v>15547.816074429571</v>
          </cell>
          <cell r="P763">
            <v>15389.642502454444</v>
          </cell>
          <cell r="Q763">
            <v>1171.7061686220848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A764">
            <v>-101796.16972610177</v>
          </cell>
          <cell r="B764">
            <v>15332.095862499911</v>
          </cell>
          <cell r="C764">
            <v>16784.188365169648</v>
          </cell>
          <cell r="D764">
            <v>16537.194810026391</v>
          </cell>
          <cell r="E764">
            <v>16155.188025443102</v>
          </cell>
          <cell r="F764">
            <v>15822.72421823247</v>
          </cell>
          <cell r="G764">
            <v>15678.717011750436</v>
          </cell>
          <cell r="H764">
            <v>15444.108722220557</v>
          </cell>
          <cell r="I764">
            <v>15506.631589407249</v>
          </cell>
          <cell r="J764">
            <v>15466.879627045253</v>
          </cell>
          <cell r="K764">
            <v>15489.362370678698</v>
          </cell>
          <cell r="L764">
            <v>15518.272166393772</v>
          </cell>
          <cell r="M764">
            <v>15460.777878072207</v>
          </cell>
          <cell r="N764">
            <v>15401.609656318684</v>
          </cell>
          <cell r="O764">
            <v>15464.939209968012</v>
          </cell>
          <cell r="P764">
            <v>15453.393629781967</v>
          </cell>
          <cell r="Q764">
            <v>1167.5613482904967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A765">
            <v>-94124.992284367312</v>
          </cell>
          <cell r="B765">
            <v>15227.277378635361</v>
          </cell>
          <cell r="C765">
            <v>16693.212748281883</v>
          </cell>
          <cell r="D765">
            <v>16117.70684653406</v>
          </cell>
          <cell r="E765">
            <v>15982.116631834742</v>
          </cell>
          <cell r="F765">
            <v>15580.543201753915</v>
          </cell>
          <cell r="G765">
            <v>15378.597955053956</v>
          </cell>
          <cell r="H765">
            <v>15132.44273624089</v>
          </cell>
          <cell r="I765">
            <v>15087.859441396831</v>
          </cell>
          <cell r="J765">
            <v>15132.389077412958</v>
          </cell>
          <cell r="K765">
            <v>15160.250567940813</v>
          </cell>
          <cell r="L765">
            <v>15033.352472376817</v>
          </cell>
          <cell r="M765">
            <v>15143.952829981257</v>
          </cell>
          <cell r="N765">
            <v>15089.822127921043</v>
          </cell>
          <cell r="O765">
            <v>15304.540321073893</v>
          </cell>
          <cell r="P765">
            <v>15454.669646567861</v>
          </cell>
          <cell r="Q765">
            <v>1079.5760115047792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A766">
            <v>-102624.24160112825</v>
          </cell>
          <cell r="B766">
            <v>15363.812980476618</v>
          </cell>
          <cell r="C766">
            <v>16767.677778466452</v>
          </cell>
          <cell r="D766">
            <v>16480.337309622311</v>
          </cell>
          <cell r="E766">
            <v>16230.542024199674</v>
          </cell>
          <cell r="F766">
            <v>15735.043780355896</v>
          </cell>
          <cell r="G766">
            <v>15393.19082295443</v>
          </cell>
          <cell r="H766">
            <v>15323.792725014675</v>
          </cell>
          <cell r="I766">
            <v>15372.790298817596</v>
          </cell>
          <cell r="J766">
            <v>15436.039598456789</v>
          </cell>
          <cell r="K766">
            <v>15480.036962258951</v>
          </cell>
          <cell r="L766">
            <v>15558.218675479096</v>
          </cell>
          <cell r="M766">
            <v>15402.877606027336</v>
          </cell>
          <cell r="N766">
            <v>15327.666189925752</v>
          </cell>
          <cell r="O766">
            <v>15508.277364430418</v>
          </cell>
          <cell r="P766">
            <v>15559.272432151018</v>
          </cell>
          <cell r="Q766">
            <v>1177.0590014683005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A767">
            <v>-90210.634260778621</v>
          </cell>
          <cell r="B767">
            <v>15003.60667347993</v>
          </cell>
          <cell r="C767">
            <v>16511.105242073718</v>
          </cell>
          <cell r="D767">
            <v>15854.746597388392</v>
          </cell>
          <cell r="E767">
            <v>15676.931573104415</v>
          </cell>
          <cell r="F767">
            <v>15383.253160964901</v>
          </cell>
          <cell r="G767">
            <v>15169.931425815796</v>
          </cell>
          <cell r="H767">
            <v>15099.606536479856</v>
          </cell>
          <cell r="I767">
            <v>14970.596277438974</v>
          </cell>
          <cell r="J767">
            <v>15013.13593930229</v>
          </cell>
          <cell r="K767">
            <v>15104.514665427698</v>
          </cell>
          <cell r="L767">
            <v>14984.197113243816</v>
          </cell>
          <cell r="M767">
            <v>15131.50959148724</v>
          </cell>
          <cell r="N767">
            <v>15033.760458568442</v>
          </cell>
          <cell r="O767">
            <v>15173.274316729039</v>
          </cell>
          <cell r="P767">
            <v>15330.474631947454</v>
          </cell>
          <cell r="Q767">
            <v>1034.6798907174264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A768">
            <v>-103858.44767155984</v>
          </cell>
          <cell r="B768">
            <v>15050.739183682621</v>
          </cell>
          <cell r="C768">
            <v>16835.071048277547</v>
          </cell>
          <cell r="D768">
            <v>16656.472127007753</v>
          </cell>
          <cell r="E768">
            <v>16155.733633272448</v>
          </cell>
          <cell r="F768">
            <v>15902.269301380551</v>
          </cell>
          <cell r="G768">
            <v>15527.36608945288</v>
          </cell>
          <cell r="H768">
            <v>15651.630315382623</v>
          </cell>
          <cell r="I768">
            <v>15673.134876774371</v>
          </cell>
          <cell r="J768">
            <v>15464.151720669379</v>
          </cell>
          <cell r="K768">
            <v>15176.87210132636</v>
          </cell>
          <cell r="L768">
            <v>15434.582545937425</v>
          </cell>
          <cell r="M768">
            <v>15499.875760884359</v>
          </cell>
          <cell r="N768">
            <v>15687.358424522299</v>
          </cell>
          <cell r="O768">
            <v>15589.167281979506</v>
          </cell>
          <cell r="P768">
            <v>15450.308739319364</v>
          </cell>
          <cell r="Q768">
            <v>1191.2148514137227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A769">
            <v>-107621.69274161648</v>
          </cell>
          <cell r="B769">
            <v>15426.017695138326</v>
          </cell>
          <cell r="C769">
            <v>17003.697330902476</v>
          </cell>
          <cell r="D769">
            <v>16526.652009690217</v>
          </cell>
          <cell r="E769">
            <v>16368.554691086347</v>
          </cell>
          <cell r="F769">
            <v>15863.02805904008</v>
          </cell>
          <cell r="G769">
            <v>15527.83173477331</v>
          </cell>
          <cell r="H769">
            <v>15502.253218522175</v>
          </cell>
          <cell r="I769">
            <v>15464.857865190679</v>
          </cell>
          <cell r="J769">
            <v>15537.486152052395</v>
          </cell>
          <cell r="K769">
            <v>15534.618480691603</v>
          </cell>
          <cell r="L769">
            <v>15498.937559011491</v>
          </cell>
          <cell r="M769">
            <v>15628.985784068973</v>
          </cell>
          <cell r="N769">
            <v>15572.527129790647</v>
          </cell>
          <cell r="O769">
            <v>15760.651759379076</v>
          </cell>
          <cell r="P769">
            <v>15747.749412567944</v>
          </cell>
          <cell r="Q769">
            <v>1234.3777670692443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A770">
            <v>-93013.250622159452</v>
          </cell>
          <cell r="B770">
            <v>15066.95571231905</v>
          </cell>
          <cell r="C770">
            <v>16648.723995971661</v>
          </cell>
          <cell r="D770">
            <v>16117.428246600914</v>
          </cell>
          <cell r="E770">
            <v>15756.371425077396</v>
          </cell>
          <cell r="F770">
            <v>15677.5292935459</v>
          </cell>
          <cell r="G770">
            <v>15250.436695002507</v>
          </cell>
          <cell r="H770">
            <v>15164.809299910939</v>
          </cell>
          <cell r="I770">
            <v>15202.102269718485</v>
          </cell>
          <cell r="J770">
            <v>14976.497312007634</v>
          </cell>
          <cell r="K770">
            <v>15271.291040150685</v>
          </cell>
          <cell r="L770">
            <v>15331.89159612243</v>
          </cell>
          <cell r="M770">
            <v>15099.129432699265</v>
          </cell>
          <cell r="N770">
            <v>15382.819453745793</v>
          </cell>
          <cell r="O770">
            <v>15293.68265319597</v>
          </cell>
          <cell r="P770">
            <v>15083.39133403973</v>
          </cell>
          <cell r="Q770">
            <v>1066.8247793359199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A771">
            <v>-108903.68082306519</v>
          </cell>
          <cell r="B771">
            <v>15464.494192461651</v>
          </cell>
          <cell r="C771">
            <v>17242.304196709778</v>
          </cell>
          <cell r="D771">
            <v>16582.672530148411</v>
          </cell>
          <cell r="E771">
            <v>16080.746418249682</v>
          </cell>
          <cell r="F771">
            <v>16136.173896247039</v>
          </cell>
          <cell r="G771">
            <v>15636.271129466668</v>
          </cell>
          <cell r="H771">
            <v>15447.265767672519</v>
          </cell>
          <cell r="I771">
            <v>15606.764084770446</v>
          </cell>
          <cell r="J771">
            <v>15444.305001427418</v>
          </cell>
          <cell r="K771">
            <v>15725.153058184133</v>
          </cell>
          <cell r="L771">
            <v>15622.682107184399</v>
          </cell>
          <cell r="M771">
            <v>15634.163559082786</v>
          </cell>
          <cell r="N771">
            <v>15604.659850614094</v>
          </cell>
          <cell r="O771">
            <v>15516.629674482998</v>
          </cell>
          <cell r="P771">
            <v>15608.420161490099</v>
          </cell>
          <cell r="Q771">
            <v>1249.0816575682284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A772">
            <v>-97990.849214247821</v>
          </cell>
          <cell r="B772">
            <v>15178.031460571954</v>
          </cell>
          <cell r="C772">
            <v>16649.048210482277</v>
          </cell>
          <cell r="D772">
            <v>16326.410612214029</v>
          </cell>
          <cell r="E772">
            <v>16042.26181838541</v>
          </cell>
          <cell r="F772">
            <v>15676.133728072416</v>
          </cell>
          <cell r="G772">
            <v>15468.673236374081</v>
          </cell>
          <cell r="H772">
            <v>15122.038829978646</v>
          </cell>
          <cell r="I772">
            <v>15464.58120201117</v>
          </cell>
          <cell r="J772">
            <v>15292.952667017831</v>
          </cell>
          <cell r="K772">
            <v>15402.351598332749</v>
          </cell>
          <cell r="L772">
            <v>15515.970804449767</v>
          </cell>
          <cell r="M772">
            <v>15447.535276777515</v>
          </cell>
          <cell r="N772">
            <v>15278.851176831511</v>
          </cell>
          <cell r="O772">
            <v>15368.706313459024</v>
          </cell>
          <cell r="P772">
            <v>15378.349938937761</v>
          </cell>
          <cell r="Q772">
            <v>1123.9158441477366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A773">
            <v>-90608.629763987206</v>
          </cell>
          <cell r="B773">
            <v>15056.024428049897</v>
          </cell>
          <cell r="C773">
            <v>16450.793325583705</v>
          </cell>
          <cell r="D773">
            <v>15901.478173437619</v>
          </cell>
          <cell r="E773">
            <v>15777.143213944253</v>
          </cell>
          <cell r="F773">
            <v>15406.959671892626</v>
          </cell>
          <cell r="G773">
            <v>15259.50131711908</v>
          </cell>
          <cell r="H773">
            <v>15123.422461772298</v>
          </cell>
          <cell r="I773">
            <v>15075.320017687674</v>
          </cell>
          <cell r="J773">
            <v>15171.577477774637</v>
          </cell>
          <cell r="K773">
            <v>15242.134091255099</v>
          </cell>
          <cell r="L773">
            <v>15331.145831093614</v>
          </cell>
          <cell r="M773">
            <v>15046.475575097244</v>
          </cell>
          <cell r="N773">
            <v>15187.775976801237</v>
          </cell>
          <cell r="O773">
            <v>15347.030075946823</v>
          </cell>
          <cell r="P773">
            <v>15344.156334816136</v>
          </cell>
          <cell r="Q773">
            <v>1039.2447399410275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A774">
            <v>-104760.53354501749</v>
          </cell>
          <cell r="B774">
            <v>15307.300830153861</v>
          </cell>
          <cell r="C774">
            <v>17067.641155190715</v>
          </cell>
          <cell r="D774">
            <v>16505.80409697802</v>
          </cell>
          <cell r="E774">
            <v>16209.500547272535</v>
          </cell>
          <cell r="F774">
            <v>15751.601187184651</v>
          </cell>
          <cell r="G774">
            <v>15639.860128255779</v>
          </cell>
          <cell r="H774">
            <v>15293.609216014374</v>
          </cell>
          <cell r="I774">
            <v>15445.432717970274</v>
          </cell>
          <cell r="J774">
            <v>15452.46904292416</v>
          </cell>
          <cell r="K774">
            <v>15488.11443959914</v>
          </cell>
          <cell r="L774">
            <v>15524.481880383773</v>
          </cell>
          <cell r="M774">
            <v>15376.136223996056</v>
          </cell>
          <cell r="N774">
            <v>15476.844812946234</v>
          </cell>
          <cell r="O774">
            <v>15515.951998219007</v>
          </cell>
          <cell r="P774">
            <v>15487.701467073504</v>
          </cell>
          <cell r="Q774">
            <v>1201.5614155479325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A775">
            <v>-108237.32940321665</v>
          </cell>
          <cell r="B775">
            <v>15192.661166620795</v>
          </cell>
          <cell r="C775">
            <v>17084.468390030415</v>
          </cell>
          <cell r="D775">
            <v>16617.073843441714</v>
          </cell>
          <cell r="E775">
            <v>16358.812600813118</v>
          </cell>
          <cell r="F775">
            <v>16115.191384672093</v>
          </cell>
          <cell r="G775">
            <v>15495.362254300355</v>
          </cell>
          <cell r="H775">
            <v>15567.174744166838</v>
          </cell>
          <cell r="I775">
            <v>15516.481000490945</v>
          </cell>
          <cell r="J775">
            <v>15635.843576814521</v>
          </cell>
          <cell r="K775">
            <v>15503.242404993536</v>
          </cell>
          <cell r="L775">
            <v>15627.43827721016</v>
          </cell>
          <cell r="M775">
            <v>15429.221757731</v>
          </cell>
          <cell r="N775">
            <v>15590.249741391792</v>
          </cell>
          <cell r="O775">
            <v>15498.96223163154</v>
          </cell>
          <cell r="P775">
            <v>15507.801602629614</v>
          </cell>
          <cell r="Q775">
            <v>1241.4388733231335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A776">
            <v>-92305.835064177329</v>
          </cell>
          <cell r="B776">
            <v>15228.245485065949</v>
          </cell>
          <cell r="C776">
            <v>16676.125997880838</v>
          </cell>
          <cell r="D776">
            <v>16063.792355075566</v>
          </cell>
          <cell r="E776">
            <v>15946.451380660228</v>
          </cell>
          <cell r="F776">
            <v>15408.870523611629</v>
          </cell>
          <cell r="G776">
            <v>15503.3301210799</v>
          </cell>
          <cell r="H776">
            <v>15282.681807002999</v>
          </cell>
          <cell r="I776">
            <v>15169.813578557372</v>
          </cell>
          <cell r="J776">
            <v>15089.811220147723</v>
          </cell>
          <cell r="K776">
            <v>15328.694288297091</v>
          </cell>
          <cell r="L776">
            <v>15224.453284541512</v>
          </cell>
          <cell r="M776">
            <v>15240.415780057941</v>
          </cell>
          <cell r="N776">
            <v>15353.447661949394</v>
          </cell>
          <cell r="O776">
            <v>15330.662498954391</v>
          </cell>
          <cell r="P776">
            <v>15166.614526849124</v>
          </cell>
          <cell r="Q776">
            <v>1058.7110058520882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A777">
            <v>-102328.96773888216</v>
          </cell>
          <cell r="B777">
            <v>15310.344814022606</v>
          </cell>
          <cell r="C777">
            <v>16934.344199833955</v>
          </cell>
          <cell r="D777">
            <v>16428.981514381616</v>
          </cell>
          <cell r="E777">
            <v>16222.735625583835</v>
          </cell>
          <cell r="F777">
            <v>15779.446014157927</v>
          </cell>
          <cell r="G777">
            <v>15446.014206687418</v>
          </cell>
          <cell r="H777">
            <v>15310.858485317967</v>
          </cell>
          <cell r="I777">
            <v>15399.964138759149</v>
          </cell>
          <cell r="J777">
            <v>15315.172818583613</v>
          </cell>
          <cell r="K777">
            <v>15505.079389755971</v>
          </cell>
          <cell r="L777">
            <v>15579.754285379982</v>
          </cell>
          <cell r="M777">
            <v>15504.807192339747</v>
          </cell>
          <cell r="N777">
            <v>15418.933108682168</v>
          </cell>
          <cell r="O777">
            <v>15604.863517125697</v>
          </cell>
          <cell r="P777">
            <v>15380.691744168482</v>
          </cell>
          <cell r="Q777">
            <v>1173.6723283778826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A778">
            <v>-97146.030284495107</v>
          </cell>
          <cell r="B778">
            <v>15310.96475040836</v>
          </cell>
          <cell r="C778">
            <v>16831.012900092515</v>
          </cell>
          <cell r="D778">
            <v>16342.155361865156</v>
          </cell>
          <cell r="E778">
            <v>15948.451691649268</v>
          </cell>
          <cell r="F778">
            <v>15640.243040506124</v>
          </cell>
          <cell r="G778">
            <v>15304.439813607871</v>
          </cell>
          <cell r="H778">
            <v>15260.383543004944</v>
          </cell>
          <cell r="I778">
            <v>15265.960554957557</v>
          </cell>
          <cell r="J778">
            <v>15372.297662036928</v>
          </cell>
          <cell r="K778">
            <v>15221.080786430248</v>
          </cell>
          <cell r="L778">
            <v>15403.715114505269</v>
          </cell>
          <cell r="M778">
            <v>15295.675719826679</v>
          </cell>
          <cell r="N778">
            <v>15372.002845757408</v>
          </cell>
          <cell r="O778">
            <v>15132.085180921989</v>
          </cell>
          <cell r="P778">
            <v>15111.697969619283</v>
          </cell>
          <cell r="Q778">
            <v>1114.2261089510448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A779">
            <v>-109206.3681077428</v>
          </cell>
          <cell r="B779">
            <v>15331.33605234999</v>
          </cell>
          <cell r="C779">
            <v>17026.785245972314</v>
          </cell>
          <cell r="D779">
            <v>16715.521703666091</v>
          </cell>
          <cell r="E779">
            <v>16501.56048340609</v>
          </cell>
          <cell r="F779">
            <v>15872.252470961655</v>
          </cell>
          <cell r="G779">
            <v>15705.354850412315</v>
          </cell>
          <cell r="H779">
            <v>15379.166268008343</v>
          </cell>
          <cell r="I779">
            <v>15571.372615555729</v>
          </cell>
          <cell r="J779">
            <v>15391.985398640409</v>
          </cell>
          <cell r="K779">
            <v>15685.142702108416</v>
          </cell>
          <cell r="L779">
            <v>15428.755283264032</v>
          </cell>
          <cell r="M779">
            <v>15656.561326669096</v>
          </cell>
          <cell r="N779">
            <v>15603.860918935385</v>
          </cell>
          <cell r="O779">
            <v>15549.206032447604</v>
          </cell>
          <cell r="P779">
            <v>15434.691606211803</v>
          </cell>
          <cell r="Q779">
            <v>1252.5533596485668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A780">
            <v>-109542.83558215146</v>
          </cell>
          <cell r="B780">
            <v>15305.247928423536</v>
          </cell>
          <cell r="C780">
            <v>16939.979574746227</v>
          </cell>
          <cell r="D780">
            <v>16770.28663030035</v>
          </cell>
          <cell r="E780">
            <v>16198.912071832196</v>
          </cell>
          <cell r="F780">
            <v>16000.016060934631</v>
          </cell>
          <cell r="G780">
            <v>15829.499407621623</v>
          </cell>
          <cell r="H780">
            <v>15470.944015255824</v>
          </cell>
          <cell r="I780">
            <v>15512.360551942184</v>
          </cell>
          <cell r="J780">
            <v>15576.881629275063</v>
          </cell>
          <cell r="K780">
            <v>15578.86604614355</v>
          </cell>
          <cell r="L780">
            <v>15492.990713972464</v>
          </cell>
          <cell r="M780">
            <v>15684.919491987946</v>
          </cell>
          <cell r="N780">
            <v>15572.998422904662</v>
          </cell>
          <cell r="O780">
            <v>15694.466934080159</v>
          </cell>
          <cell r="P780">
            <v>15677.771146740452</v>
          </cell>
          <cell r="Q780">
            <v>1256.4125069930442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A781">
            <v>-92243.180653994525</v>
          </cell>
          <cell r="B781">
            <v>14957.027472128879</v>
          </cell>
          <cell r="C781">
            <v>16558.112748689084</v>
          </cell>
          <cell r="D781">
            <v>16121.59604306865</v>
          </cell>
          <cell r="E781">
            <v>15771.067924083007</v>
          </cell>
          <cell r="F781">
            <v>15569.095631015243</v>
          </cell>
          <cell r="G781">
            <v>15340.633681858435</v>
          </cell>
          <cell r="H781">
            <v>15045.712441772819</v>
          </cell>
          <cell r="I781">
            <v>15147.452109217858</v>
          </cell>
          <cell r="J781">
            <v>15240.330085900154</v>
          </cell>
          <cell r="K781">
            <v>15240.45203469184</v>
          </cell>
          <cell r="L781">
            <v>15065.38291017598</v>
          </cell>
          <cell r="M781">
            <v>15399.410519523401</v>
          </cell>
          <cell r="N781">
            <v>15110.471819780092</v>
          </cell>
          <cell r="O781">
            <v>15193.702415439939</v>
          </cell>
          <cell r="P781">
            <v>15254.912843867638</v>
          </cell>
          <cell r="Q781">
            <v>1057.9923848290555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A782">
            <v>-90896.099073130681</v>
          </cell>
          <cell r="B782">
            <v>15004.349673757388</v>
          </cell>
          <cell r="C782">
            <v>16454.367701253344</v>
          </cell>
          <cell r="D782">
            <v>16055.387578617665</v>
          </cell>
          <cell r="E782">
            <v>15778.966232293315</v>
          </cell>
          <cell r="F782">
            <v>15497.876747441605</v>
          </cell>
          <cell r="G782">
            <v>15303.586980391457</v>
          </cell>
          <cell r="H782">
            <v>15071.66387173906</v>
          </cell>
          <cell r="I782">
            <v>15185.077207423183</v>
          </cell>
          <cell r="J782">
            <v>15154.911877087168</v>
          </cell>
          <cell r="K782">
            <v>15319.5834927375</v>
          </cell>
          <cell r="L782">
            <v>15135.712294091249</v>
          </cell>
          <cell r="M782">
            <v>14921.075471938984</v>
          </cell>
          <cell r="N782">
            <v>15277.00696327259</v>
          </cell>
          <cell r="O782">
            <v>15220.459871023857</v>
          </cell>
          <cell r="P782">
            <v>15241.441285008525</v>
          </cell>
          <cell r="Q782">
            <v>1042.5418979291796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A783">
            <v>-91227.452870676032</v>
          </cell>
          <cell r="B783">
            <v>15040.990153969702</v>
          </cell>
          <cell r="C783">
            <v>16291.368045993873</v>
          </cell>
          <cell r="D783">
            <v>16066.235672897536</v>
          </cell>
          <cell r="E783">
            <v>15813.746363032065</v>
          </cell>
          <cell r="F783">
            <v>15566.929342579206</v>
          </cell>
          <cell r="G783">
            <v>15232.022441887355</v>
          </cell>
          <cell r="H783">
            <v>14979.109722120367</v>
          </cell>
          <cell r="I783">
            <v>15142.649954241322</v>
          </cell>
          <cell r="J783">
            <v>15223.459330961759</v>
          </cell>
          <cell r="K783">
            <v>15054.899767969342</v>
          </cell>
          <cell r="L783">
            <v>15246.856414486252</v>
          </cell>
          <cell r="M783">
            <v>15021.532007092264</v>
          </cell>
          <cell r="N783">
            <v>15160.051867095039</v>
          </cell>
          <cell r="O783">
            <v>15103.162643954187</v>
          </cell>
          <cell r="P783">
            <v>15178.894826855652</v>
          </cell>
          <cell r="Q783">
            <v>1046.3423934455056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A784">
            <v>-105370.6930507583</v>
          </cell>
          <cell r="B784">
            <v>15198.063568281179</v>
          </cell>
          <cell r="C784">
            <v>17080.451145050945</v>
          </cell>
          <cell r="D784">
            <v>16569.257397217534</v>
          </cell>
          <cell r="E784">
            <v>16189.15249455296</v>
          </cell>
          <cell r="F784">
            <v>15785.052083369117</v>
          </cell>
          <cell r="G784">
            <v>15801.992480127143</v>
          </cell>
          <cell r="H784">
            <v>15371.499599363895</v>
          </cell>
          <cell r="I784">
            <v>15394.016957400723</v>
          </cell>
          <cell r="J784">
            <v>15402.774388122842</v>
          </cell>
          <cell r="K784">
            <v>15468.697590343603</v>
          </cell>
          <cell r="L784">
            <v>15281.441349405733</v>
          </cell>
          <cell r="M784">
            <v>15406.82223203491</v>
          </cell>
          <cell r="N784">
            <v>15484.208110633721</v>
          </cell>
          <cell r="O784">
            <v>15599.55643910057</v>
          </cell>
          <cell r="P784">
            <v>15713.692928916214</v>
          </cell>
          <cell r="Q784">
            <v>1208.5597010149772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A785">
            <v>-101192.97193074271</v>
          </cell>
          <cell r="B785">
            <v>15123.980403179186</v>
          </cell>
          <cell r="C785">
            <v>16793.307660059418</v>
          </cell>
          <cell r="D785">
            <v>16457.208453990901</v>
          </cell>
          <cell r="E785">
            <v>16174.570564535336</v>
          </cell>
          <cell r="F785">
            <v>15937.865484481834</v>
          </cell>
          <cell r="G785">
            <v>15422.410668174711</v>
          </cell>
          <cell r="H785">
            <v>15351.877754017036</v>
          </cell>
          <cell r="I785">
            <v>15503.983826694042</v>
          </cell>
          <cell r="J785">
            <v>15441.706901069341</v>
          </cell>
          <cell r="K785">
            <v>15292.201327947194</v>
          </cell>
          <cell r="L785">
            <v>15148.28582988792</v>
          </cell>
          <cell r="M785">
            <v>15316.402462608461</v>
          </cell>
          <cell r="N785">
            <v>15816.31661193191</v>
          </cell>
          <cell r="O785">
            <v>15480.626160810127</v>
          </cell>
          <cell r="P785">
            <v>15397.207766848329</v>
          </cell>
          <cell r="Q785">
            <v>1160.6429108568466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A786">
            <v>-92312.313542753604</v>
          </cell>
          <cell r="B786">
            <v>15053.443061038779</v>
          </cell>
          <cell r="C786">
            <v>16424.753542267175</v>
          </cell>
          <cell r="D786">
            <v>16257.628784992688</v>
          </cell>
          <cell r="E786">
            <v>15865.039220902563</v>
          </cell>
          <cell r="F786">
            <v>15552.817669679976</v>
          </cell>
          <cell r="G786">
            <v>15191.442793502109</v>
          </cell>
          <cell r="H786">
            <v>15033.854633390791</v>
          </cell>
          <cell r="I786">
            <v>15225.278630734354</v>
          </cell>
          <cell r="J786">
            <v>14997.203464985469</v>
          </cell>
          <cell r="K786">
            <v>15197.345789689389</v>
          </cell>
          <cell r="L786">
            <v>15274.358024373119</v>
          </cell>
          <cell r="M786">
            <v>15240.831039389428</v>
          </cell>
          <cell r="N786">
            <v>15307.647962122512</v>
          </cell>
          <cell r="O786">
            <v>15296.594320896493</v>
          </cell>
          <cell r="P786">
            <v>15359.613910283828</v>
          </cell>
          <cell r="Q786">
            <v>1058.7853114099667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A787">
            <v>-103459.89663961339</v>
          </cell>
          <cell r="B787">
            <v>15256.404022581166</v>
          </cell>
          <cell r="C787">
            <v>17003.477487975208</v>
          </cell>
          <cell r="D787">
            <v>16492.599665584479</v>
          </cell>
          <cell r="E787">
            <v>15890.912340911882</v>
          </cell>
          <cell r="F787">
            <v>15822.451486247286</v>
          </cell>
          <cell r="G787">
            <v>15569.09744591165</v>
          </cell>
          <cell r="H787">
            <v>15514.007622777863</v>
          </cell>
          <cell r="I787">
            <v>15407.741946180651</v>
          </cell>
          <cell r="J787">
            <v>15435.44259109109</v>
          </cell>
          <cell r="K787">
            <v>15531.62439974396</v>
          </cell>
          <cell r="L787">
            <v>15385.227799052525</v>
          </cell>
          <cell r="M787">
            <v>15387.293370503832</v>
          </cell>
          <cell r="N787">
            <v>15596.449275000639</v>
          </cell>
          <cell r="O787">
            <v>15515.822122432883</v>
          </cell>
          <cell r="P787">
            <v>15523.699110613958</v>
          </cell>
          <cell r="Q787">
            <v>1186.6436304977096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A788">
            <v>-90514.689556655794</v>
          </cell>
          <cell r="B788">
            <v>14970.942778548655</v>
          </cell>
          <cell r="C788">
            <v>16431.280940232773</v>
          </cell>
          <cell r="D788">
            <v>16143.199968329129</v>
          </cell>
          <cell r="E788">
            <v>15676.319738603233</v>
          </cell>
          <cell r="F788">
            <v>15387.012541769451</v>
          </cell>
          <cell r="G788">
            <v>15119.606891076412</v>
          </cell>
          <cell r="H788">
            <v>15133.29473159472</v>
          </cell>
          <cell r="I788">
            <v>14967.513192815884</v>
          </cell>
          <cell r="J788">
            <v>15295.69796491624</v>
          </cell>
          <cell r="K788">
            <v>15196.838496362627</v>
          </cell>
          <cell r="L788">
            <v>15287.844789874594</v>
          </cell>
          <cell r="M788">
            <v>15101.493847617265</v>
          </cell>
          <cell r="N788">
            <v>15124.906669181823</v>
          </cell>
          <cell r="O788">
            <v>15175.027038001626</v>
          </cell>
          <cell r="P788">
            <v>15027.364957876689</v>
          </cell>
          <cell r="Q788">
            <v>1038.1672833390191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A789">
            <v>-92021.752440548385</v>
          </cell>
          <cell r="B789">
            <v>15175.895931285475</v>
          </cell>
          <cell r="C789">
            <v>16528.578970917275</v>
          </cell>
          <cell r="D789">
            <v>16172.726209769498</v>
          </cell>
          <cell r="E789">
            <v>15688.871557868504</v>
          </cell>
          <cell r="F789">
            <v>15557.966595036585</v>
          </cell>
          <cell r="G789">
            <v>15227.273329995855</v>
          </cell>
          <cell r="H789">
            <v>15318.494578954858</v>
          </cell>
          <cell r="I789">
            <v>14994.601297291709</v>
          </cell>
          <cell r="J789">
            <v>15021.89271981339</v>
          </cell>
          <cell r="K789">
            <v>15138.884542337779</v>
          </cell>
          <cell r="L789">
            <v>15208.837724011242</v>
          </cell>
          <cell r="M789">
            <v>15041.078396934647</v>
          </cell>
          <cell r="N789">
            <v>15212.127789532773</v>
          </cell>
          <cell r="O789">
            <v>15303.287558361939</v>
          </cell>
          <cell r="P789">
            <v>15326.271372100411</v>
          </cell>
          <cell r="Q789">
            <v>1055.4526917921137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A790">
            <v>-101411.60926368627</v>
          </cell>
          <cell r="B790">
            <v>15186.193526377021</v>
          </cell>
          <cell r="C790">
            <v>16715.570437606933</v>
          </cell>
          <cell r="D790">
            <v>16559.239293262923</v>
          </cell>
          <cell r="E790">
            <v>16064.687649279047</v>
          </cell>
          <cell r="F790">
            <v>15747.702461115638</v>
          </cell>
          <cell r="G790">
            <v>15399.860003881942</v>
          </cell>
          <cell r="H790">
            <v>15334.616761927544</v>
          </cell>
          <cell r="I790">
            <v>15330.050688752266</v>
          </cell>
          <cell r="J790">
            <v>15520.921447840046</v>
          </cell>
          <cell r="K790">
            <v>15486.121178348048</v>
          </cell>
          <cell r="L790">
            <v>15450.957993400125</v>
          </cell>
          <cell r="M790">
            <v>15338.104142606699</v>
          </cell>
          <cell r="N790">
            <v>15363.583624714449</v>
          </cell>
          <cell r="O790">
            <v>15580.494849158174</v>
          </cell>
          <cell r="P790">
            <v>15337.401606310468</v>
          </cell>
          <cell r="Q790">
            <v>1163.150593610776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A791">
            <v>-96867.72397612581</v>
          </cell>
          <cell r="B791">
            <v>15144.321369116213</v>
          </cell>
          <cell r="C791">
            <v>16680.751474045406</v>
          </cell>
          <cell r="D791">
            <v>16302.390016724941</v>
          </cell>
          <cell r="E791">
            <v>15963.053625633151</v>
          </cell>
          <cell r="F791">
            <v>15900.013038713896</v>
          </cell>
          <cell r="G791">
            <v>15296.192659559838</v>
          </cell>
          <cell r="H791">
            <v>15148.759160198988</v>
          </cell>
          <cell r="I791">
            <v>15158.890753723479</v>
          </cell>
          <cell r="J791">
            <v>15181.801750487884</v>
          </cell>
          <cell r="K791">
            <v>15340.685679868442</v>
          </cell>
          <cell r="L791">
            <v>15448.691679976488</v>
          </cell>
          <cell r="M791">
            <v>15135.803387656917</v>
          </cell>
          <cell r="N791">
            <v>15577.854042783116</v>
          </cell>
          <cell r="O791">
            <v>15264.883996261433</v>
          </cell>
          <cell r="P791">
            <v>15421.464650944472</v>
          </cell>
          <cell r="Q791">
            <v>1111.0340469165724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A792">
            <v>-91144.895107590084</v>
          </cell>
          <cell r="B792">
            <v>15197.510624425318</v>
          </cell>
          <cell r="C792">
            <v>16596.609205032728</v>
          </cell>
          <cell r="D792">
            <v>16072.548970691074</v>
          </cell>
          <cell r="E792">
            <v>15799.199312104298</v>
          </cell>
          <cell r="F792">
            <v>15394.409122004337</v>
          </cell>
          <cell r="G792">
            <v>15406.857346655128</v>
          </cell>
          <cell r="H792">
            <v>15284.556344100292</v>
          </cell>
          <cell r="I792">
            <v>15092.325775231142</v>
          </cell>
          <cell r="J792">
            <v>14908.904381966979</v>
          </cell>
          <cell r="K792">
            <v>15082.387862216488</v>
          </cell>
          <cell r="L792">
            <v>15312.010872040051</v>
          </cell>
          <cell r="M792">
            <v>15110.375169499472</v>
          </cell>
          <cell r="N792">
            <v>15014.388310838014</v>
          </cell>
          <cell r="O792">
            <v>15242.691697117269</v>
          </cell>
          <cell r="P792">
            <v>15269.156197970995</v>
          </cell>
          <cell r="Q792">
            <v>1045.3954889260151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A793">
            <v>-106287.43185386408</v>
          </cell>
          <cell r="B793">
            <v>15349.380335778969</v>
          </cell>
          <cell r="C793">
            <v>17127.445944085328</v>
          </cell>
          <cell r="D793">
            <v>16636.300086921572</v>
          </cell>
          <cell r="E793">
            <v>16216.674890679704</v>
          </cell>
          <cell r="F793">
            <v>16112.430528016786</v>
          </cell>
          <cell r="G793">
            <v>15514.272173878031</v>
          </cell>
          <cell r="H793">
            <v>15188.370761934746</v>
          </cell>
          <cell r="I793">
            <v>15605.563469248518</v>
          </cell>
          <cell r="J793">
            <v>15443.981318143644</v>
          </cell>
          <cell r="K793">
            <v>15493.928341887036</v>
          </cell>
          <cell r="L793">
            <v>15556.858178141047</v>
          </cell>
          <cell r="M793">
            <v>15518.845282999395</v>
          </cell>
          <cell r="N793">
            <v>15334.914869100925</v>
          </cell>
          <cell r="O793">
            <v>15505.248941404076</v>
          </cell>
          <cell r="P793">
            <v>15684.653585534288</v>
          </cell>
          <cell r="Q793">
            <v>1219.0743283910792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A794">
            <v>-98032.377401475038</v>
          </cell>
          <cell r="B794">
            <v>15237.836605846853</v>
          </cell>
          <cell r="C794">
            <v>16717.748137671759</v>
          </cell>
          <cell r="D794">
            <v>16177.793862825758</v>
          </cell>
          <cell r="E794">
            <v>15857.397349125386</v>
          </cell>
          <cell r="F794">
            <v>15705.157416933496</v>
          </cell>
          <cell r="G794">
            <v>15376.552163042314</v>
          </cell>
          <cell r="H794">
            <v>15160.234647885904</v>
          </cell>
          <cell r="I794">
            <v>15287.53037887244</v>
          </cell>
          <cell r="J794">
            <v>15184.222828264898</v>
          </cell>
          <cell r="K794">
            <v>15216.572654125452</v>
          </cell>
          <cell r="L794">
            <v>15295.977206076866</v>
          </cell>
          <cell r="M794">
            <v>15356.033726314807</v>
          </cell>
          <cell r="N794">
            <v>15267.615535050252</v>
          </cell>
          <cell r="O794">
            <v>15283.655637280621</v>
          </cell>
          <cell r="P794">
            <v>15395.055325562376</v>
          </cell>
          <cell r="Q794">
            <v>1124.3921558439579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A795">
            <v>-94960.442351680453</v>
          </cell>
          <cell r="B795">
            <v>15380.614950975967</v>
          </cell>
          <cell r="C795">
            <v>16646.545415659668</v>
          </cell>
          <cell r="D795">
            <v>16248.965524816114</v>
          </cell>
          <cell r="E795">
            <v>15812.397224169013</v>
          </cell>
          <cell r="F795">
            <v>15588.668066531962</v>
          </cell>
          <cell r="G795">
            <v>15200.783820319622</v>
          </cell>
          <cell r="H795">
            <v>15210.20669556388</v>
          </cell>
          <cell r="I795">
            <v>15332.388195813974</v>
          </cell>
          <cell r="J795">
            <v>15249.136972169032</v>
          </cell>
          <cell r="K795">
            <v>15362.194429461324</v>
          </cell>
          <cell r="L795">
            <v>15246.017858505686</v>
          </cell>
          <cell r="M795">
            <v>15161.537514641166</v>
          </cell>
          <cell r="N795">
            <v>15128.274257406214</v>
          </cell>
          <cell r="O795">
            <v>15261.395816124616</v>
          </cell>
          <cell r="P795">
            <v>15145.394716660558</v>
          </cell>
          <cell r="Q795">
            <v>1089.158289596834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A796">
            <v>-108564.57062399229</v>
          </cell>
          <cell r="B796">
            <v>15453.741286635946</v>
          </cell>
          <cell r="C796">
            <v>16902.002312581561</v>
          </cell>
          <cell r="D796">
            <v>16678.643179168626</v>
          </cell>
          <cell r="E796">
            <v>16454.769735859834</v>
          </cell>
          <cell r="F796">
            <v>16088.228780818261</v>
          </cell>
          <cell r="G796">
            <v>15642.404634464661</v>
          </cell>
          <cell r="H796">
            <v>15584.873053923504</v>
          </cell>
          <cell r="I796">
            <v>15290.609789075294</v>
          </cell>
          <cell r="J796">
            <v>15390.508719014884</v>
          </cell>
          <cell r="K796">
            <v>15573.429977792406</v>
          </cell>
          <cell r="L796">
            <v>15722.257465567593</v>
          </cell>
          <cell r="M796">
            <v>15506.263317603361</v>
          </cell>
          <cell r="N796">
            <v>15565.440149249222</v>
          </cell>
          <cell r="O796">
            <v>15580.830781606681</v>
          </cell>
          <cell r="P796">
            <v>15879.499338031095</v>
          </cell>
          <cell r="Q796">
            <v>1245.1921992289419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A797">
            <v>-101583.77715432261</v>
          </cell>
          <cell r="B797">
            <v>15500.69684886898</v>
          </cell>
          <cell r="C797">
            <v>16903.107560285069</v>
          </cell>
          <cell r="D797">
            <v>16273.262188589659</v>
          </cell>
          <cell r="E797">
            <v>15997.863774407913</v>
          </cell>
          <cell r="F797">
            <v>15895.804028203769</v>
          </cell>
          <cell r="G797">
            <v>15456.037402502516</v>
          </cell>
          <cell r="H797">
            <v>15408.57489059631</v>
          </cell>
          <cell r="I797">
            <v>15459.749667278236</v>
          </cell>
          <cell r="J797">
            <v>15481.119978233026</v>
          </cell>
          <cell r="K797">
            <v>15416.636549969991</v>
          </cell>
          <cell r="L797">
            <v>15214.834043132809</v>
          </cell>
          <cell r="M797">
            <v>15339.603202708739</v>
          </cell>
          <cell r="N797">
            <v>15632.511279268605</v>
          </cell>
          <cell r="O797">
            <v>15296.538975522944</v>
          </cell>
          <cell r="P797">
            <v>15473.211251895013</v>
          </cell>
          <cell r="Q797">
            <v>1165.1252904492185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A798">
            <v>-93054.499268668937</v>
          </cell>
          <cell r="B798">
            <v>15021.134525152684</v>
          </cell>
          <cell r="C798">
            <v>16779.249417182684</v>
          </cell>
          <cell r="D798">
            <v>16206.443086097335</v>
          </cell>
          <cell r="E798">
            <v>15765.318789355746</v>
          </cell>
          <cell r="F798">
            <v>15264.433501379157</v>
          </cell>
          <cell r="G798">
            <v>15146.047646126943</v>
          </cell>
          <cell r="H798">
            <v>15103.804345283981</v>
          </cell>
          <cell r="I798">
            <v>15005.335887811809</v>
          </cell>
          <cell r="J798">
            <v>15257.624217554912</v>
          </cell>
          <cell r="K798">
            <v>15129.198938669195</v>
          </cell>
          <cell r="L798">
            <v>15186.799224605333</v>
          </cell>
          <cell r="M798">
            <v>15328.926149270206</v>
          </cell>
          <cell r="N798">
            <v>15363.713671138454</v>
          </cell>
          <cell r="O798">
            <v>15447.798965485968</v>
          </cell>
          <cell r="P798">
            <v>15218.46507931305</v>
          </cell>
          <cell r="Q798">
            <v>1067.2978848119251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A799">
            <v>-89710.987675185766</v>
          </cell>
          <cell r="B799">
            <v>15218.059253421778</v>
          </cell>
          <cell r="C799">
            <v>16390.685202083019</v>
          </cell>
          <cell r="D799">
            <v>15987.220098915826</v>
          </cell>
          <cell r="E799">
            <v>15872.452285972158</v>
          </cell>
          <cell r="F799">
            <v>15612.449601593351</v>
          </cell>
          <cell r="G799">
            <v>15234.72795023831</v>
          </cell>
          <cell r="H799">
            <v>15042.033002679615</v>
          </cell>
          <cell r="I799">
            <v>15041.897449554894</v>
          </cell>
          <cell r="J799">
            <v>15160.265228703092</v>
          </cell>
          <cell r="K799">
            <v>15115.994655567532</v>
          </cell>
          <cell r="L799">
            <v>15164.447423995076</v>
          </cell>
          <cell r="M799">
            <v>15086.555516328397</v>
          </cell>
          <cell r="N799">
            <v>14979.054843008063</v>
          </cell>
          <cell r="O799">
            <v>15298.201935088709</v>
          </cell>
          <cell r="P799">
            <v>15234.594092536136</v>
          </cell>
          <cell r="Q799">
            <v>1028.9491442393105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A800">
            <v>-107316.05104103501</v>
          </cell>
          <cell r="B800">
            <v>15517.871675067632</v>
          </cell>
          <cell r="C800">
            <v>17207.048641106201</v>
          </cell>
          <cell r="D800">
            <v>16619.978922747032</v>
          </cell>
          <cell r="E800">
            <v>16488.212296771162</v>
          </cell>
          <cell r="F800">
            <v>15813.285272981471</v>
          </cell>
          <cell r="G800">
            <v>15531.022966972585</v>
          </cell>
          <cell r="H800">
            <v>15571.79033258601</v>
          </cell>
          <cell r="I800">
            <v>15561.266380901037</v>
          </cell>
          <cell r="J800">
            <v>15657.656106013175</v>
          </cell>
          <cell r="K800">
            <v>15615.568513270211</v>
          </cell>
          <cell r="L800">
            <v>15621.793349514388</v>
          </cell>
          <cell r="M800">
            <v>15491.966101862257</v>
          </cell>
          <cell r="N800">
            <v>15595.598879633835</v>
          </cell>
          <cell r="O800">
            <v>15541.969251325596</v>
          </cell>
          <cell r="P800">
            <v>15486.930344389155</v>
          </cell>
          <cell r="Q800">
            <v>1230.8721790202551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A801">
            <v>-100299.48708252025</v>
          </cell>
          <cell r="B801">
            <v>15306.672158975634</v>
          </cell>
          <cell r="C801">
            <v>16820.160391008205</v>
          </cell>
          <cell r="D801">
            <v>16364.604750454904</v>
          </cell>
          <cell r="E801">
            <v>16004.415474703128</v>
          </cell>
          <cell r="F801">
            <v>15871.447800554777</v>
          </cell>
          <cell r="G801">
            <v>15472.911238611792</v>
          </cell>
          <cell r="H801">
            <v>15332.504237080186</v>
          </cell>
          <cell r="I801">
            <v>15350.000634868244</v>
          </cell>
          <cell r="J801">
            <v>15344.88944825744</v>
          </cell>
          <cell r="K801">
            <v>15552.28241858611</v>
          </cell>
          <cell r="L801">
            <v>15293.160893562226</v>
          </cell>
          <cell r="M801">
            <v>15335.634254981736</v>
          </cell>
          <cell r="N801">
            <v>15315.469286989697</v>
          </cell>
          <cell r="O801">
            <v>15145.240578298239</v>
          </cell>
          <cell r="P801">
            <v>15506.748846735003</v>
          </cell>
          <cell r="Q801">
            <v>1150.3949970416743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A802">
            <v>-95285.555673560855</v>
          </cell>
          <cell r="B802">
            <v>15188.790539137417</v>
          </cell>
          <cell r="C802">
            <v>16589.643754368204</v>
          </cell>
          <cell r="D802">
            <v>16243.756865487827</v>
          </cell>
          <cell r="E802">
            <v>15930.642648992753</v>
          </cell>
          <cell r="F802">
            <v>15466.775258592581</v>
          </cell>
          <cell r="G802">
            <v>15484.742995954792</v>
          </cell>
          <cell r="H802">
            <v>15139.56850657209</v>
          </cell>
          <cell r="I802">
            <v>15182.017655061394</v>
          </cell>
          <cell r="J802">
            <v>15237.61982376609</v>
          </cell>
          <cell r="K802">
            <v>15156.578649697822</v>
          </cell>
          <cell r="L802">
            <v>15229.502306286042</v>
          </cell>
          <cell r="M802">
            <v>15444.488737407439</v>
          </cell>
          <cell r="N802">
            <v>15281.469423795454</v>
          </cell>
          <cell r="O802">
            <v>15379.803310743751</v>
          </cell>
          <cell r="P802">
            <v>15451.661441010492</v>
          </cell>
          <cell r="Q802">
            <v>1092.8872093534735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A803">
            <v>-98890.961494618547</v>
          </cell>
          <cell r="B803">
            <v>15183.676609848486</v>
          </cell>
          <cell r="C803">
            <v>16692.543072584067</v>
          </cell>
          <cell r="D803">
            <v>16368.532626013981</v>
          </cell>
          <cell r="E803">
            <v>15905.306860062359</v>
          </cell>
          <cell r="F803">
            <v>15570.902379552213</v>
          </cell>
          <cell r="G803">
            <v>15425.602420316638</v>
          </cell>
          <cell r="H803">
            <v>15104.035550592782</v>
          </cell>
          <cell r="I803">
            <v>15117.705339618671</v>
          </cell>
          <cell r="J803">
            <v>15297.275362555114</v>
          </cell>
          <cell r="K803">
            <v>15257.535285637679</v>
          </cell>
          <cell r="L803">
            <v>15347.04649335425</v>
          </cell>
          <cell r="M803">
            <v>15375.861896507793</v>
          </cell>
          <cell r="N803">
            <v>15290.102432184704</v>
          </cell>
          <cell r="O803">
            <v>15400.356994710222</v>
          </cell>
          <cell r="P803">
            <v>15314.260986868601</v>
          </cell>
          <cell r="Q803">
            <v>1134.2397719586768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A804">
            <v>-99652.997765323613</v>
          </cell>
          <cell r="B804">
            <v>15429.835127605866</v>
          </cell>
          <cell r="C804">
            <v>16765.11822701275</v>
          </cell>
          <cell r="D804">
            <v>16395.969012788511</v>
          </cell>
          <cell r="E804">
            <v>16082.662823492155</v>
          </cell>
          <cell r="F804">
            <v>15710.674172533538</v>
          </cell>
          <cell r="G804">
            <v>15609.994215251529</v>
          </cell>
          <cell r="H804">
            <v>15238.130982141734</v>
          </cell>
          <cell r="I804">
            <v>15336.275087340993</v>
          </cell>
          <cell r="J804">
            <v>15191.998503753019</v>
          </cell>
          <cell r="K804">
            <v>15346.768659958772</v>
          </cell>
          <cell r="L804">
            <v>15204.581302033552</v>
          </cell>
          <cell r="M804">
            <v>15187.318707082195</v>
          </cell>
          <cell r="N804">
            <v>15377.213772431312</v>
          </cell>
          <cell r="O804">
            <v>15620.380814848671</v>
          </cell>
          <cell r="P804">
            <v>15543.884100632171</v>
          </cell>
          <cell r="Q804">
            <v>1142.9800231691556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A805">
            <v>-97753.196239002602</v>
          </cell>
          <cell r="B805">
            <v>15238.856973914422</v>
          </cell>
          <cell r="C805">
            <v>16725.483348745875</v>
          </cell>
          <cell r="D805">
            <v>16340.348253295791</v>
          </cell>
          <cell r="E805">
            <v>15869.775483539359</v>
          </cell>
          <cell r="F805">
            <v>15836.951744136863</v>
          </cell>
          <cell r="G805">
            <v>15349.499382829841</v>
          </cell>
          <cell r="H805">
            <v>15220.435208079452</v>
          </cell>
          <cell r="I805">
            <v>15317.154807030905</v>
          </cell>
          <cell r="J805">
            <v>15243.239001205357</v>
          </cell>
          <cell r="K805">
            <v>15480.053151573296</v>
          </cell>
          <cell r="L805">
            <v>15344.039518192112</v>
          </cell>
          <cell r="M805">
            <v>15418.318136327558</v>
          </cell>
          <cell r="N805">
            <v>15295.933673105634</v>
          </cell>
          <cell r="O805">
            <v>15276.565021994145</v>
          </cell>
          <cell r="P805">
            <v>15343.432927422735</v>
          </cell>
          <cell r="Q805">
            <v>1121.1900595828643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A806">
            <v>-91811.893712064208</v>
          </cell>
          <cell r="B806">
            <v>15033.027312768614</v>
          </cell>
          <cell r="C806">
            <v>16515.55763783745</v>
          </cell>
          <cell r="D806">
            <v>16201.219490385762</v>
          </cell>
          <cell r="E806">
            <v>15820.482618145352</v>
          </cell>
          <cell r="F806">
            <v>15644.604165871655</v>
          </cell>
          <cell r="G806">
            <v>15320.765835572867</v>
          </cell>
          <cell r="H806">
            <v>15155.212055862363</v>
          </cell>
          <cell r="I806">
            <v>15216.211063745344</v>
          </cell>
          <cell r="J806">
            <v>15101.03624335596</v>
          </cell>
          <cell r="K806">
            <v>15199.455106857264</v>
          </cell>
          <cell r="L806">
            <v>15072.975285182416</v>
          </cell>
          <cell r="M806">
            <v>15254.374711906908</v>
          </cell>
          <cell r="N806">
            <v>15183.770082299681</v>
          </cell>
          <cell r="O806">
            <v>15368.351987240399</v>
          </cell>
          <cell r="P806">
            <v>15346.81852103064</v>
          </cell>
          <cell r="Q806">
            <v>1053.0456961198915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A807">
            <v>-96208.6401696916</v>
          </cell>
          <cell r="B807">
            <v>15029.24088270545</v>
          </cell>
          <cell r="C807">
            <v>16607.008899146753</v>
          </cell>
          <cell r="D807">
            <v>16147.315718591013</v>
          </cell>
          <cell r="E807">
            <v>15846.084652240696</v>
          </cell>
          <cell r="F807">
            <v>15433.319917948387</v>
          </cell>
          <cell r="G807">
            <v>15420.247154534765</v>
          </cell>
          <cell r="H807">
            <v>15383.072931008759</v>
          </cell>
          <cell r="I807">
            <v>15104.065265810032</v>
          </cell>
          <cell r="J807">
            <v>15113.191452364263</v>
          </cell>
          <cell r="K807">
            <v>15366.43794552792</v>
          </cell>
          <cell r="L807">
            <v>15372.303804546438</v>
          </cell>
          <cell r="M807">
            <v>15387.166314397335</v>
          </cell>
          <cell r="N807">
            <v>15299.65956026196</v>
          </cell>
          <cell r="O807">
            <v>15336.00790819445</v>
          </cell>
          <cell r="P807">
            <v>15220.815518839594</v>
          </cell>
          <cell r="Q807">
            <v>1103.4746192902946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A808">
            <v>-99917.797366733575</v>
          </cell>
          <cell r="B808">
            <v>15272.466812809254</v>
          </cell>
          <cell r="C808">
            <v>16739.617650111584</v>
          </cell>
          <cell r="D808">
            <v>16405.821786132514</v>
          </cell>
          <cell r="E808">
            <v>15932.505767927858</v>
          </cell>
          <cell r="F808">
            <v>15841.49931453283</v>
          </cell>
          <cell r="G808">
            <v>15404.614869805169</v>
          </cell>
          <cell r="H808">
            <v>15421.759576345516</v>
          </cell>
          <cell r="I808">
            <v>15184.974717581073</v>
          </cell>
          <cell r="J808">
            <v>15409.210979294836</v>
          </cell>
          <cell r="K808">
            <v>15445.115993528068</v>
          </cell>
          <cell r="L808">
            <v>15437.967446646478</v>
          </cell>
          <cell r="M808">
            <v>15319.067457483763</v>
          </cell>
          <cell r="N808">
            <v>15321.974835975418</v>
          </cell>
          <cell r="O808">
            <v>15427.569701104532</v>
          </cell>
          <cell r="P808">
            <v>15430.449779263601</v>
          </cell>
          <cell r="Q808">
            <v>1146.0171686774872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A809">
            <v>-93223.841985531079</v>
          </cell>
          <cell r="B809">
            <v>15098.993952302746</v>
          </cell>
          <cell r="C809">
            <v>16500.052310372244</v>
          </cell>
          <cell r="D809">
            <v>16304.829133952644</v>
          </cell>
          <cell r="E809">
            <v>15799.648792543332</v>
          </cell>
          <cell r="F809">
            <v>15681.77346979775</v>
          </cell>
          <cell r="G809">
            <v>15137.901641112054</v>
          </cell>
          <cell r="H809">
            <v>15019.454561138395</v>
          </cell>
          <cell r="I809">
            <v>15274.609338025863</v>
          </cell>
          <cell r="J809">
            <v>15292.681274317703</v>
          </cell>
          <cell r="K809">
            <v>15254.853437480506</v>
          </cell>
          <cell r="L809">
            <v>15256.704207928575</v>
          </cell>
          <cell r="M809">
            <v>15034.485996784784</v>
          </cell>
          <cell r="N809">
            <v>15230.038078798007</v>
          </cell>
          <cell r="O809">
            <v>15414.973248800274</v>
          </cell>
          <cell r="P809">
            <v>15138.563453430037</v>
          </cell>
          <cell r="Q809">
            <v>1069.2401780372472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A810">
            <v>-94153.631238319736</v>
          </cell>
          <cell r="B810">
            <v>15157.803122850915</v>
          </cell>
          <cell r="C810">
            <v>16574.184230980496</v>
          </cell>
          <cell r="D810">
            <v>16155.427715600385</v>
          </cell>
          <cell r="E810">
            <v>15871.513823898942</v>
          </cell>
          <cell r="F810">
            <v>15591.481337554093</v>
          </cell>
          <cell r="G810">
            <v>15065.921937612326</v>
          </cell>
          <cell r="H810">
            <v>15209.960419207451</v>
          </cell>
          <cell r="I810">
            <v>15183.139671399578</v>
          </cell>
          <cell r="J810">
            <v>15220.519159306983</v>
          </cell>
          <cell r="K810">
            <v>15127.596192172387</v>
          </cell>
          <cell r="L810">
            <v>15219.729261121587</v>
          </cell>
          <cell r="M810">
            <v>15144.120308312446</v>
          </cell>
          <cell r="N810">
            <v>15029.067713312959</v>
          </cell>
          <cell r="O810">
            <v>15215.848578988251</v>
          </cell>
          <cell r="P810">
            <v>15597.893035701953</v>
          </cell>
          <cell r="Q810">
            <v>1079.9044888510318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A811">
            <v>-94114.074575637496</v>
          </cell>
          <cell r="B811">
            <v>15489.546374177675</v>
          </cell>
          <cell r="C811">
            <v>16629.981896346642</v>
          </cell>
          <cell r="D811">
            <v>16218.974384914347</v>
          </cell>
          <cell r="E811">
            <v>15877.725427380086</v>
          </cell>
          <cell r="F811">
            <v>15478.348104251525</v>
          </cell>
          <cell r="G811">
            <v>15494.336496977963</v>
          </cell>
          <cell r="H811">
            <v>15131.037517005425</v>
          </cell>
          <cell r="I811">
            <v>14974.875857934907</v>
          </cell>
          <cell r="J811">
            <v>14968.591160864737</v>
          </cell>
          <cell r="K811">
            <v>15216.170269966713</v>
          </cell>
          <cell r="L811">
            <v>15102.244764176496</v>
          </cell>
          <cell r="M811">
            <v>15151.297546313144</v>
          </cell>
          <cell r="N811">
            <v>15231.918947829812</v>
          </cell>
          <cell r="O811">
            <v>15279.834069152959</v>
          </cell>
          <cell r="P811">
            <v>15117.384197776753</v>
          </cell>
          <cell r="Q811">
            <v>1079.4507897527317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A812">
            <v>-106270.6838251607</v>
          </cell>
          <cell r="B812">
            <v>15358.846536165787</v>
          </cell>
          <cell r="C812">
            <v>17121.740906864077</v>
          </cell>
          <cell r="D812">
            <v>16703.768706035069</v>
          </cell>
          <cell r="E812">
            <v>16344.911241510923</v>
          </cell>
          <cell r="F812">
            <v>15919.880830986785</v>
          </cell>
          <cell r="G812">
            <v>15480.764961005732</v>
          </cell>
          <cell r="H812">
            <v>15503.569987464723</v>
          </cell>
          <cell r="I812">
            <v>15496.544324132263</v>
          </cell>
          <cell r="J812">
            <v>15421.741062539371</v>
          </cell>
          <cell r="K812">
            <v>15400.182550338312</v>
          </cell>
          <cell r="L812">
            <v>15587.269317940601</v>
          </cell>
          <cell r="M812">
            <v>15791.534127844168</v>
          </cell>
          <cell r="N812">
            <v>15809.940147878096</v>
          </cell>
          <cell r="O812">
            <v>15442.588287875809</v>
          </cell>
          <cell r="P812">
            <v>15630.535455755795</v>
          </cell>
          <cell r="Q812">
            <v>1218.8822352010629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A813">
            <v>-101704.27718977643</v>
          </cell>
          <cell r="B813">
            <v>15128.396895621958</v>
          </cell>
          <cell r="C813">
            <v>17003.124629127131</v>
          </cell>
          <cell r="D813">
            <v>16327.434539478874</v>
          </cell>
          <cell r="E813">
            <v>16196.59687624859</v>
          </cell>
          <cell r="F813">
            <v>15894.074863764125</v>
          </cell>
          <cell r="G813">
            <v>15509.131048730542</v>
          </cell>
          <cell r="H813">
            <v>15295.648336531787</v>
          </cell>
          <cell r="I813">
            <v>15480.643843002821</v>
          </cell>
          <cell r="J813">
            <v>15385.910530401696</v>
          </cell>
          <cell r="K813">
            <v>15234.253032986377</v>
          </cell>
          <cell r="L813">
            <v>15552.366978149665</v>
          </cell>
          <cell r="M813">
            <v>15302.182462582034</v>
          </cell>
          <cell r="N813">
            <v>15474.949895545667</v>
          </cell>
          <cell r="O813">
            <v>15502.26687944062</v>
          </cell>
          <cell r="P813">
            <v>15508.175844747035</v>
          </cell>
          <cell r="Q813">
            <v>1166.5073776558597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A814">
            <v>-96230.016361563481</v>
          </cell>
          <cell r="B814">
            <v>15221.189782764955</v>
          </cell>
          <cell r="C814">
            <v>16734.139645894349</v>
          </cell>
          <cell r="D814">
            <v>16223.735915072226</v>
          </cell>
          <cell r="E814">
            <v>15847.569411267807</v>
          </cell>
          <cell r="F814">
            <v>15779.617525845031</v>
          </cell>
          <cell r="G814">
            <v>15457.79156042387</v>
          </cell>
          <cell r="H814">
            <v>15419.716300295931</v>
          </cell>
          <cell r="I814">
            <v>15205.485178456745</v>
          </cell>
          <cell r="J814">
            <v>15389.024765320804</v>
          </cell>
          <cell r="K814">
            <v>15092.954296687025</v>
          </cell>
          <cell r="L814">
            <v>15053.295351872812</v>
          </cell>
          <cell r="M814">
            <v>15271.90585677186</v>
          </cell>
          <cell r="N814">
            <v>15281.194198564099</v>
          </cell>
          <cell r="O814">
            <v>15191.252472347031</v>
          </cell>
          <cell r="P814">
            <v>15242.976951842809</v>
          </cell>
          <cell r="Q814">
            <v>1103.7197956605883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A815">
            <v>-93127.160913742686</v>
          </cell>
          <cell r="B815">
            <v>14953.284665783784</v>
          </cell>
          <cell r="C815">
            <v>16570.98641655816</v>
          </cell>
          <cell r="D815">
            <v>16130.890400361532</v>
          </cell>
          <cell r="E815">
            <v>15805.727239739579</v>
          </cell>
          <cell r="F815">
            <v>15425.599412412917</v>
          </cell>
          <cell r="G815">
            <v>15157.052186135537</v>
          </cell>
          <cell r="H815">
            <v>15132.597576687946</v>
          </cell>
          <cell r="I815">
            <v>15250.38664223564</v>
          </cell>
          <cell r="J815">
            <v>15211.073787188965</v>
          </cell>
          <cell r="K815">
            <v>15223.942182709921</v>
          </cell>
          <cell r="L815">
            <v>15383.412791797238</v>
          </cell>
          <cell r="M815">
            <v>15326.861800081831</v>
          </cell>
          <cell r="N815">
            <v>15481.845121748822</v>
          </cell>
          <cell r="O815">
            <v>15277.059892231166</v>
          </cell>
          <cell r="P815">
            <v>15599.777265238485</v>
          </cell>
          <cell r="Q815">
            <v>1068.1312848162629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A816">
            <v>-91997.485595809994</v>
          </cell>
          <cell r="B816">
            <v>15010.155958891402</v>
          </cell>
          <cell r="C816">
            <v>16685.20830147115</v>
          </cell>
          <cell r="D816">
            <v>16040.39441896871</v>
          </cell>
          <cell r="E816">
            <v>15630.976569294027</v>
          </cell>
          <cell r="F816">
            <v>15429.881369534514</v>
          </cell>
          <cell r="G816">
            <v>15241.147739285363</v>
          </cell>
          <cell r="H816">
            <v>15160.679347937026</v>
          </cell>
          <cell r="I816">
            <v>15053.163112807084</v>
          </cell>
          <cell r="J816">
            <v>14991.757400166023</v>
          </cell>
          <cell r="K816">
            <v>15225.609876107621</v>
          </cell>
          <cell r="L816">
            <v>15260.552279301297</v>
          </cell>
          <cell r="M816">
            <v>15267.193179126993</v>
          </cell>
          <cell r="N816">
            <v>15297.245880518598</v>
          </cell>
          <cell r="O816">
            <v>15303.625144197311</v>
          </cell>
          <cell r="P816">
            <v>15231.940043928422</v>
          </cell>
          <cell r="Q816">
            <v>1055.1743607897022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A817">
            <v>-108395.81454748094</v>
          </cell>
          <cell r="B817">
            <v>15461.113389636996</v>
          </cell>
          <cell r="C817">
            <v>17118.207812980429</v>
          </cell>
          <cell r="D817">
            <v>16533.089436816823</v>
          </cell>
          <cell r="E817">
            <v>16267.090336466492</v>
          </cell>
          <cell r="F817">
            <v>16265.476854424971</v>
          </cell>
          <cell r="G817">
            <v>15625.999916974688</v>
          </cell>
          <cell r="H817">
            <v>15421.634583036332</v>
          </cell>
          <cell r="I817">
            <v>15519.191320443049</v>
          </cell>
          <cell r="J817">
            <v>15421.479215205805</v>
          </cell>
          <cell r="K817">
            <v>15418.412126936062</v>
          </cell>
          <cell r="L817">
            <v>15533.164130566078</v>
          </cell>
          <cell r="M817">
            <v>15474.280839750107</v>
          </cell>
          <cell r="N817">
            <v>15545.625748695125</v>
          </cell>
          <cell r="O817">
            <v>15566.292914813348</v>
          </cell>
          <cell r="P817">
            <v>15605.928230683619</v>
          </cell>
          <cell r="Q817">
            <v>1243.2566345337873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A818">
            <v>-91276.502489762614</v>
          </cell>
          <cell r="B818">
            <v>15184.461392856334</v>
          </cell>
          <cell r="C818">
            <v>16779.712238925269</v>
          </cell>
          <cell r="D818">
            <v>15863.3084982155</v>
          </cell>
          <cell r="E818">
            <v>15932.3309417161</v>
          </cell>
          <cell r="F818">
            <v>15372.23653128707</v>
          </cell>
          <cell r="G818">
            <v>15105.555592275148</v>
          </cell>
          <cell r="H818">
            <v>15040.61048366212</v>
          </cell>
          <cell r="I818">
            <v>15242.577239634316</v>
          </cell>
          <cell r="J818">
            <v>15222.118336962038</v>
          </cell>
          <cell r="K818">
            <v>15013.99075777785</v>
          </cell>
          <cell r="L818">
            <v>15146.764541572798</v>
          </cell>
          <cell r="M818">
            <v>15332.945833009668</v>
          </cell>
          <cell r="N818">
            <v>15161.714449720268</v>
          </cell>
          <cell r="O818">
            <v>15022.019193791402</v>
          </cell>
          <cell r="P818">
            <v>15302.611603775529</v>
          </cell>
          <cell r="Q818">
            <v>1046.9049729565811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A819">
            <v>-92177.777309258367</v>
          </cell>
          <cell r="B819">
            <v>14940.119473069808</v>
          </cell>
          <cell r="C819">
            <v>16547.874735383819</v>
          </cell>
          <cell r="D819">
            <v>16198.918108663685</v>
          </cell>
          <cell r="E819">
            <v>15682.435551198903</v>
          </cell>
          <cell r="F819">
            <v>15518.248798589779</v>
          </cell>
          <cell r="G819">
            <v>15242.03446472824</v>
          </cell>
          <cell r="H819">
            <v>15081.491730309554</v>
          </cell>
          <cell r="I819">
            <v>14994.301437654252</v>
          </cell>
          <cell r="J819">
            <v>15235.312269160248</v>
          </cell>
          <cell r="K819">
            <v>15171.637559650182</v>
          </cell>
          <cell r="L819">
            <v>15244.658995851896</v>
          </cell>
          <cell r="M819">
            <v>15188.49614053135</v>
          </cell>
          <cell r="N819">
            <v>15097.35960840326</v>
          </cell>
          <cell r="O819">
            <v>15155.537396520822</v>
          </cell>
          <cell r="P819">
            <v>15283.682986979657</v>
          </cell>
          <cell r="Q819">
            <v>1057.2422346262697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A820">
            <v>-100721.25951996131</v>
          </cell>
          <cell r="B820">
            <v>15366.792367537528</v>
          </cell>
          <cell r="C820">
            <v>16873.602769436075</v>
          </cell>
          <cell r="D820">
            <v>16330.624482611507</v>
          </cell>
          <cell r="E820">
            <v>15936.166759215601</v>
          </cell>
          <cell r="F820">
            <v>15657.389769118141</v>
          </cell>
          <cell r="G820">
            <v>15453.77292461429</v>
          </cell>
          <cell r="H820">
            <v>15444.936439753528</v>
          </cell>
          <cell r="I820">
            <v>15246.670522079159</v>
          </cell>
          <cell r="J820">
            <v>15435.65548453544</v>
          </cell>
          <cell r="K820">
            <v>15301.869901562157</v>
          </cell>
          <cell r="L820">
            <v>15292.290725852716</v>
          </cell>
          <cell r="M820">
            <v>15314.469681354884</v>
          </cell>
          <cell r="N820">
            <v>15517.84618391619</v>
          </cell>
          <cell r="O820">
            <v>15593.298149411341</v>
          </cell>
          <cell r="P820">
            <v>15464.000126067247</v>
          </cell>
          <cell r="Q820">
            <v>1155.2325581901482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A821">
            <v>-102069.42494259655</v>
          </cell>
          <cell r="B821">
            <v>15366.465672465163</v>
          </cell>
          <cell r="C821">
            <v>16902.299766906493</v>
          </cell>
          <cell r="D821">
            <v>16628.922411106632</v>
          </cell>
          <cell r="E821">
            <v>16231.598567007099</v>
          </cell>
          <cell r="F821">
            <v>15896.075432522695</v>
          </cell>
          <cell r="G821">
            <v>15569.243526355496</v>
          </cell>
          <cell r="H821">
            <v>15396.279050479932</v>
          </cell>
          <cell r="I821">
            <v>15313.315323110524</v>
          </cell>
          <cell r="J821">
            <v>15358.022439410011</v>
          </cell>
          <cell r="K821">
            <v>15192.380069781366</v>
          </cell>
          <cell r="L821">
            <v>15511.702221897738</v>
          </cell>
          <cell r="M821">
            <v>15448.59876038075</v>
          </cell>
          <cell r="N821">
            <v>15504.143998514597</v>
          </cell>
          <cell r="O821">
            <v>15452.739150402716</v>
          </cell>
          <cell r="P821">
            <v>15221.512429421138</v>
          </cell>
          <cell r="Q821">
            <v>1170.6954763216054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A822">
            <v>-96157.923732492112</v>
          </cell>
          <cell r="B822">
            <v>15165.015261911514</v>
          </cell>
          <cell r="C822">
            <v>16522.49046346949</v>
          </cell>
          <cell r="D822">
            <v>16279.524628605852</v>
          </cell>
          <cell r="E822">
            <v>15926.693823401143</v>
          </cell>
          <cell r="F822">
            <v>15758.843139193643</v>
          </cell>
          <cell r="G822">
            <v>15419.18823815754</v>
          </cell>
          <cell r="H822">
            <v>15105.556075506787</v>
          </cell>
          <cell r="I822">
            <v>15091.335068593165</v>
          </cell>
          <cell r="J822">
            <v>15152.457550463239</v>
          </cell>
          <cell r="K822">
            <v>15168.554258520961</v>
          </cell>
          <cell r="L822">
            <v>15134.493493923033</v>
          </cell>
          <cell r="M822">
            <v>15242.443140389727</v>
          </cell>
          <cell r="N822">
            <v>15307.527435082233</v>
          </cell>
          <cell r="O822">
            <v>15322.762465305143</v>
          </cell>
          <cell r="P822">
            <v>15255.929003817988</v>
          </cell>
          <cell r="Q822">
            <v>1102.8929220421915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A823">
            <v>-104749.10538877785</v>
          </cell>
          <cell r="B823">
            <v>15389.517767381254</v>
          </cell>
          <cell r="C823">
            <v>17027.123292142933</v>
          </cell>
          <cell r="D823">
            <v>16426.377472230535</v>
          </cell>
          <cell r="E823">
            <v>16361.717429958118</v>
          </cell>
          <cell r="F823">
            <v>15809.414972734136</v>
          </cell>
          <cell r="G823">
            <v>15457.027062732875</v>
          </cell>
          <cell r="H823">
            <v>15404.830932960358</v>
          </cell>
          <cell r="I823">
            <v>15556.982621691157</v>
          </cell>
          <cell r="J823">
            <v>15677.838009183468</v>
          </cell>
          <cell r="K823">
            <v>15344.375019115352</v>
          </cell>
          <cell r="L823">
            <v>15541.801705215454</v>
          </cell>
          <cell r="M823">
            <v>15450.677693407586</v>
          </cell>
          <cell r="N823">
            <v>15375.605575385787</v>
          </cell>
          <cell r="O823">
            <v>15452.090464296429</v>
          </cell>
          <cell r="P823">
            <v>15684.589923556367</v>
          </cell>
          <cell r="Q823">
            <v>1201.4303391671262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A824">
            <v>-94577.355507415414</v>
          </cell>
          <cell r="B824">
            <v>15159.781524590482</v>
          </cell>
          <cell r="C824">
            <v>16734.639093843536</v>
          </cell>
          <cell r="D824">
            <v>16112.213138329575</v>
          </cell>
          <cell r="E824">
            <v>15807.961920331873</v>
          </cell>
          <cell r="F824">
            <v>15652.271687980912</v>
          </cell>
          <cell r="G824">
            <v>15538.202742988724</v>
          </cell>
          <cell r="H824">
            <v>15279.21789266519</v>
          </cell>
          <cell r="I824">
            <v>15068.920260116323</v>
          </cell>
          <cell r="J824">
            <v>15057.04062830365</v>
          </cell>
          <cell r="K824">
            <v>15270.681753874829</v>
          </cell>
          <cell r="L824">
            <v>15303.407949051478</v>
          </cell>
          <cell r="M824">
            <v>15302.908683700945</v>
          </cell>
          <cell r="N824">
            <v>15274.922617276439</v>
          </cell>
          <cell r="O824">
            <v>15109.000824831881</v>
          </cell>
          <cell r="P824">
            <v>15364.817471957052</v>
          </cell>
          <cell r="Q824">
            <v>1084.7644367278517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A825">
            <v>-102055.64031821473</v>
          </cell>
          <cell r="B825">
            <v>15351.983071125211</v>
          </cell>
          <cell r="C825">
            <v>16925.048735520355</v>
          </cell>
          <cell r="D825">
            <v>16520.956787904215</v>
          </cell>
          <cell r="E825">
            <v>16311.62306893928</v>
          </cell>
          <cell r="F825">
            <v>15871.996718582206</v>
          </cell>
          <cell r="G825">
            <v>15374.99348318655</v>
          </cell>
          <cell r="H825">
            <v>15488.477973004698</v>
          </cell>
          <cell r="I825">
            <v>15597.492371100967</v>
          </cell>
          <cell r="J825">
            <v>15625.813458872899</v>
          </cell>
          <cell r="K825">
            <v>15517.825079681588</v>
          </cell>
          <cell r="L825">
            <v>15424.785985632705</v>
          </cell>
          <cell r="M825">
            <v>15344.953334418304</v>
          </cell>
          <cell r="N825">
            <v>15287.191643083224</v>
          </cell>
          <cell r="O825">
            <v>15594.778547497812</v>
          </cell>
          <cell r="P825">
            <v>15433.268274769996</v>
          </cell>
          <cell r="Q825">
            <v>1170.5373721937956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A826">
            <v>-101699.70436706195</v>
          </cell>
          <cell r="B826">
            <v>15412.785031383819</v>
          </cell>
          <cell r="C826">
            <v>16670.097060749631</v>
          </cell>
          <cell r="D826">
            <v>16335.653593859948</v>
          </cell>
          <cell r="E826">
            <v>15998.247033476195</v>
          </cell>
          <cell r="F826">
            <v>15776.560045241329</v>
          </cell>
          <cell r="G826">
            <v>15378.600223899033</v>
          </cell>
          <cell r="H826">
            <v>15435.191226859271</v>
          </cell>
          <cell r="I826">
            <v>15556.821251504527</v>
          </cell>
          <cell r="J826">
            <v>15441.267293691071</v>
          </cell>
          <cell r="K826">
            <v>15424.206476008421</v>
          </cell>
          <cell r="L826">
            <v>15228.584472015713</v>
          </cell>
          <cell r="M826">
            <v>15298.465530778318</v>
          </cell>
          <cell r="N826">
            <v>15513.660958269344</v>
          </cell>
          <cell r="O826">
            <v>15364.431301681041</v>
          </cell>
          <cell r="P826">
            <v>15587.004850845906</v>
          </cell>
          <cell r="Q826">
            <v>1166.4549292084537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A827">
            <v>-91958.285946770702</v>
          </cell>
          <cell r="B827">
            <v>15001.859249540386</v>
          </cell>
          <cell r="C827">
            <v>16618.065485032417</v>
          </cell>
          <cell r="D827">
            <v>16086.852663980579</v>
          </cell>
          <cell r="E827">
            <v>15645.55944784697</v>
          </cell>
          <cell r="F827">
            <v>15518.154342697329</v>
          </cell>
          <cell r="G827">
            <v>15156.3692239556</v>
          </cell>
          <cell r="H827">
            <v>15093.86747689223</v>
          </cell>
          <cell r="I827">
            <v>15408.183138067108</v>
          </cell>
          <cell r="J827">
            <v>15274.822027306855</v>
          </cell>
          <cell r="K827">
            <v>15319.794569988801</v>
          </cell>
          <cell r="L827">
            <v>15237.723119753982</v>
          </cell>
          <cell r="M827">
            <v>15344.051103049293</v>
          </cell>
          <cell r="N827">
            <v>15175.446795619382</v>
          </cell>
          <cell r="O827">
            <v>15032.491155031999</v>
          </cell>
          <cell r="P827">
            <v>15196.335601649309</v>
          </cell>
          <cell r="Q827">
            <v>1054.724756495081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A828">
            <v>-107934.64548571718</v>
          </cell>
          <cell r="B828">
            <v>15348.835136376096</v>
          </cell>
          <cell r="C828">
            <v>16997.806295447277</v>
          </cell>
          <cell r="D828">
            <v>16619.923247975912</v>
          </cell>
          <cell r="E828">
            <v>16199.17455028266</v>
          </cell>
          <cell r="F828">
            <v>15788.94196264504</v>
          </cell>
          <cell r="G828">
            <v>15656.164028587389</v>
          </cell>
          <cell r="H828">
            <v>15620.667879681801</v>
          </cell>
          <cell r="I828">
            <v>15471.322173899076</v>
          </cell>
          <cell r="J828">
            <v>15381.316106514729</v>
          </cell>
          <cell r="K828">
            <v>15524.851819569289</v>
          </cell>
          <cell r="L828">
            <v>15542.329585337578</v>
          </cell>
          <cell r="M828">
            <v>15509.772464135214</v>
          </cell>
          <cell r="N828">
            <v>15471.452228263141</v>
          </cell>
          <cell r="O828">
            <v>15902.484807719138</v>
          </cell>
          <cell r="P828">
            <v>15467.128309609507</v>
          </cell>
          <cell r="Q828">
            <v>1237.9672098629815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A829">
            <v>-98829.568301359934</v>
          </cell>
          <cell r="B829">
            <v>15143.189251471205</v>
          </cell>
          <cell r="C829">
            <v>16836.971666214973</v>
          </cell>
          <cell r="D829">
            <v>16408.851707812857</v>
          </cell>
          <cell r="E829">
            <v>16007.012431252944</v>
          </cell>
          <cell r="F829">
            <v>15844.527399691124</v>
          </cell>
          <cell r="G829">
            <v>15304.838634201773</v>
          </cell>
          <cell r="H829">
            <v>15280.226372808047</v>
          </cell>
          <cell r="I829">
            <v>15453.089926834215</v>
          </cell>
          <cell r="J829">
            <v>15082.350610422789</v>
          </cell>
          <cell r="K829">
            <v>15206.124710263208</v>
          </cell>
          <cell r="L829">
            <v>15337.597379865922</v>
          </cell>
          <cell r="M829">
            <v>15394.488476097718</v>
          </cell>
          <cell r="N829">
            <v>15254.871682729936</v>
          </cell>
          <cell r="O829">
            <v>15354.561970010749</v>
          </cell>
          <cell r="P829">
            <v>15355.637673274006</v>
          </cell>
          <cell r="Q829">
            <v>1133.5356165892779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A830">
            <v>-104621.62564755495</v>
          </cell>
          <cell r="B830">
            <v>15261.230004346085</v>
          </cell>
          <cell r="C830">
            <v>16956.196630386625</v>
          </cell>
          <cell r="D830">
            <v>16398.89369229729</v>
          </cell>
          <cell r="E830">
            <v>16311.830671904085</v>
          </cell>
          <cell r="F830">
            <v>15983.289855441379</v>
          </cell>
          <cell r="G830">
            <v>15492.363388063748</v>
          </cell>
          <cell r="H830">
            <v>15386.756257385154</v>
          </cell>
          <cell r="I830">
            <v>15293.434086242485</v>
          </cell>
          <cell r="J830">
            <v>15319.419487656993</v>
          </cell>
          <cell r="K830">
            <v>15425.488841465562</v>
          </cell>
          <cell r="L830">
            <v>15624.022869017095</v>
          </cell>
          <cell r="M830">
            <v>15456.95795506867</v>
          </cell>
          <cell r="N830">
            <v>15562.235823607469</v>
          </cell>
          <cell r="O830">
            <v>15486.432499038874</v>
          </cell>
          <cell r="P830">
            <v>15499.753086964587</v>
          </cell>
          <cell r="Q830">
            <v>1199.968197527196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A831">
            <v>-105561.36286176805</v>
          </cell>
          <cell r="B831">
            <v>15252.640800672521</v>
          </cell>
          <cell r="C831">
            <v>17210.350305982913</v>
          </cell>
          <cell r="D831">
            <v>16515.989189514166</v>
          </cell>
          <cell r="E831">
            <v>16168.56703855142</v>
          </cell>
          <cell r="F831">
            <v>15701.289011402576</v>
          </cell>
          <cell r="G831">
            <v>15558.666736085266</v>
          </cell>
          <cell r="H831">
            <v>15401.564613630195</v>
          </cell>
          <cell r="I831">
            <v>15438.530423448765</v>
          </cell>
          <cell r="J831">
            <v>15514.924414873771</v>
          </cell>
          <cell r="K831">
            <v>15334.797830713303</v>
          </cell>
          <cell r="L831">
            <v>15317.048258403938</v>
          </cell>
          <cell r="M831">
            <v>15746.585974880887</v>
          </cell>
          <cell r="N831">
            <v>15488.579963709508</v>
          </cell>
          <cell r="O831">
            <v>15606.762153406238</v>
          </cell>
          <cell r="P831">
            <v>15571.303010324324</v>
          </cell>
          <cell r="Q831">
            <v>1210.7466074793347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A832">
            <v>-106407.78531967095</v>
          </cell>
          <cell r="B832">
            <v>15252.284054225393</v>
          </cell>
          <cell r="C832">
            <v>17160.50428909159</v>
          </cell>
          <cell r="D832">
            <v>16578.522713499042</v>
          </cell>
          <cell r="E832">
            <v>16112.197957367171</v>
          </cell>
          <cell r="F832">
            <v>15879.595898058924</v>
          </cell>
          <cell r="G832">
            <v>15598.604925565523</v>
          </cell>
          <cell r="H832">
            <v>15428.227461003276</v>
          </cell>
          <cell r="I832">
            <v>15328.559218041708</v>
          </cell>
          <cell r="J832">
            <v>15539.721037315074</v>
          </cell>
          <cell r="K832">
            <v>15371.015394440099</v>
          </cell>
          <cell r="L832">
            <v>15424.881343164816</v>
          </cell>
          <cell r="M832">
            <v>15489.949201140569</v>
          </cell>
          <cell r="N832">
            <v>15582.901639652686</v>
          </cell>
          <cell r="O832">
            <v>15574.48506872424</v>
          </cell>
          <cell r="P832">
            <v>15685.949703556305</v>
          </cell>
          <cell r="Q832">
            <v>1220.4547345024978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A833">
            <v>-92799.118944610993</v>
          </cell>
          <cell r="B833">
            <v>15052.219804166263</v>
          </cell>
          <cell r="C833">
            <v>16351.031598052607</v>
          </cell>
          <cell r="D833">
            <v>16101.127839868612</v>
          </cell>
          <cell r="E833">
            <v>15897.947444997164</v>
          </cell>
          <cell r="F833">
            <v>15574.310146860649</v>
          </cell>
          <cell r="G833">
            <v>15308.543587748885</v>
          </cell>
          <cell r="H833">
            <v>15089.715468254737</v>
          </cell>
          <cell r="I833">
            <v>15253.189616213911</v>
          </cell>
          <cell r="J833">
            <v>15307.034368363762</v>
          </cell>
          <cell r="K833">
            <v>15094.402160687103</v>
          </cell>
          <cell r="L833">
            <v>15262.747780223795</v>
          </cell>
          <cell r="M833">
            <v>15272.807132946047</v>
          </cell>
          <cell r="N833">
            <v>15374.040161562913</v>
          </cell>
          <cell r="O833">
            <v>15358.238668648632</v>
          </cell>
          <cell r="P833">
            <v>15212.679844487116</v>
          </cell>
          <cell r="Q833">
            <v>1064.3687746471101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A834">
            <v>-98439.857030361818</v>
          </cell>
          <cell r="B834">
            <v>15144.780897397122</v>
          </cell>
          <cell r="C834">
            <v>16663.931479004314</v>
          </cell>
          <cell r="D834">
            <v>16470.606948535184</v>
          </cell>
          <cell r="E834">
            <v>16001.587439633266</v>
          </cell>
          <cell r="F834">
            <v>15424.283268431423</v>
          </cell>
          <cell r="G834">
            <v>15394.942344696015</v>
          </cell>
          <cell r="H834">
            <v>15282.571813811915</v>
          </cell>
          <cell r="I834">
            <v>15314.735761780557</v>
          </cell>
          <cell r="J834">
            <v>15290.811654483059</v>
          </cell>
          <cell r="K834">
            <v>15387.410484550655</v>
          </cell>
          <cell r="L834">
            <v>15239.162817408935</v>
          </cell>
          <cell r="M834">
            <v>15309.8341930672</v>
          </cell>
          <cell r="N834">
            <v>15423.842470708139</v>
          </cell>
          <cell r="O834">
            <v>15278.153000433093</v>
          </cell>
          <cell r="P834">
            <v>15299.655298597725</v>
          </cell>
          <cell r="Q834">
            <v>1129.0657841954378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A835">
            <v>-95091.430878048501</v>
          </cell>
          <cell r="B835">
            <v>15179.579026370189</v>
          </cell>
          <cell r="C835">
            <v>16457.832304217332</v>
          </cell>
          <cell r="D835">
            <v>16330.262232874302</v>
          </cell>
          <cell r="E835">
            <v>15808.021830663216</v>
          </cell>
          <cell r="F835">
            <v>15694.45776866634</v>
          </cell>
          <cell r="G835">
            <v>15316.930701226618</v>
          </cell>
          <cell r="H835">
            <v>15091.900295438903</v>
          </cell>
          <cell r="I835">
            <v>15217.874166665846</v>
          </cell>
          <cell r="J835">
            <v>15340.655189819263</v>
          </cell>
          <cell r="K835">
            <v>15259.987953694228</v>
          </cell>
          <cell r="L835">
            <v>15216.043499887004</v>
          </cell>
          <cell r="M835">
            <v>15104.016156066311</v>
          </cell>
          <cell r="N835">
            <v>15021.295959407216</v>
          </cell>
          <cell r="O835">
            <v>15155.329615262504</v>
          </cell>
          <cell r="P835">
            <v>15699.606904716235</v>
          </cell>
          <cell r="Q835">
            <v>1090.6606755988648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A836">
            <v>-105576.02906533332</v>
          </cell>
          <cell r="B836">
            <v>15286.129520181341</v>
          </cell>
          <cell r="C836">
            <v>16973.869749682177</v>
          </cell>
          <cell r="D836">
            <v>16669.77180404614</v>
          </cell>
          <cell r="E836">
            <v>16079.051265629198</v>
          </cell>
          <cell r="F836">
            <v>15867.949646456194</v>
          </cell>
          <cell r="G836">
            <v>15503.600736142685</v>
          </cell>
          <cell r="H836">
            <v>15382.922859521193</v>
          </cell>
          <cell r="I836">
            <v>15595.540007862273</v>
          </cell>
          <cell r="J836">
            <v>15576.699463688052</v>
          </cell>
          <cell r="K836">
            <v>15536.442434295803</v>
          </cell>
          <cell r="L836">
            <v>15552.746727203654</v>
          </cell>
          <cell r="M836">
            <v>15689.539969358544</v>
          </cell>
          <cell r="N836">
            <v>15465.349800652282</v>
          </cell>
          <cell r="O836">
            <v>15550.603797633788</v>
          </cell>
          <cell r="P836">
            <v>15404.317799911045</v>
          </cell>
          <cell r="Q836">
            <v>1210.9148229677469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A837">
            <v>-91384.700609438441</v>
          </cell>
          <cell r="B837">
            <v>15042.339833562397</v>
          </cell>
          <cell r="C837">
            <v>16380.991179244189</v>
          </cell>
          <cell r="D837">
            <v>16054.296935893019</v>
          </cell>
          <cell r="E837">
            <v>15798.157802231435</v>
          </cell>
          <cell r="F837">
            <v>15431.043904374841</v>
          </cell>
          <cell r="G837">
            <v>15272.923291290246</v>
          </cell>
          <cell r="H837">
            <v>14759.371898860136</v>
          </cell>
          <cell r="I837">
            <v>15163.616935316728</v>
          </cell>
          <cell r="J837">
            <v>15204.105014891546</v>
          </cell>
          <cell r="K837">
            <v>15120.12125571755</v>
          </cell>
          <cell r="L837">
            <v>15153.804115176477</v>
          </cell>
          <cell r="M837">
            <v>15165.474534144396</v>
          </cell>
          <cell r="N837">
            <v>15097.01709020081</v>
          </cell>
          <cell r="O837">
            <v>15095.956971279134</v>
          </cell>
          <cell r="P837">
            <v>15225.961453886601</v>
          </cell>
          <cell r="Q837">
            <v>1048.145962110015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A838">
            <v>-97696.115872215538</v>
          </cell>
          <cell r="B838">
            <v>14984.067159747156</v>
          </cell>
          <cell r="C838">
            <v>16567.599672874458</v>
          </cell>
          <cell r="D838">
            <v>16242.103758991936</v>
          </cell>
          <cell r="E838">
            <v>15980.316431922713</v>
          </cell>
          <cell r="F838">
            <v>15618.069361890583</v>
          </cell>
          <cell r="G838">
            <v>15308.457634630384</v>
          </cell>
          <cell r="H838">
            <v>15248.300209478084</v>
          </cell>
          <cell r="I838">
            <v>15434.891280161264</v>
          </cell>
          <cell r="J838">
            <v>15376.714656282249</v>
          </cell>
          <cell r="K838">
            <v>15276.045842910953</v>
          </cell>
          <cell r="L838">
            <v>15396.586572143915</v>
          </cell>
          <cell r="M838">
            <v>15411.416305676285</v>
          </cell>
          <cell r="N838">
            <v>15349.160452905382</v>
          </cell>
          <cell r="O838">
            <v>15467.540324598738</v>
          </cell>
          <cell r="P838">
            <v>15226.951101063421</v>
          </cell>
          <cell r="Q838">
            <v>1120.5353706079632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A839">
            <v>-96656.293897841271</v>
          </cell>
          <cell r="B839">
            <v>15083.80177952164</v>
          </cell>
          <cell r="C839">
            <v>16435.938545229692</v>
          </cell>
          <cell r="D839">
            <v>16200.445832063418</v>
          </cell>
          <cell r="E839">
            <v>15911.518004283269</v>
          </cell>
          <cell r="F839">
            <v>15731.476757151617</v>
          </cell>
          <cell r="G839">
            <v>15309.599767778991</v>
          </cell>
          <cell r="H839">
            <v>15396.479186864424</v>
          </cell>
          <cell r="I839">
            <v>15319.410772258323</v>
          </cell>
          <cell r="J839">
            <v>15293.837301951575</v>
          </cell>
          <cell r="K839">
            <v>15096.585013290814</v>
          </cell>
          <cell r="L839">
            <v>15458.696551561599</v>
          </cell>
          <cell r="M839">
            <v>15227.220117572264</v>
          </cell>
          <cell r="N839">
            <v>15288.437609445828</v>
          </cell>
          <cell r="O839">
            <v>15464.001586447201</v>
          </cell>
          <cell r="P839">
            <v>15290.880371353953</v>
          </cell>
          <cell r="Q839">
            <v>1108.60902849068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A840">
            <v>-101816.91379752799</v>
          </cell>
          <cell r="B840">
            <v>15325.931129681467</v>
          </cell>
          <cell r="C840">
            <v>16850.34892958789</v>
          </cell>
          <cell r="D840">
            <v>16523.258654489211</v>
          </cell>
          <cell r="E840">
            <v>16171.824644774848</v>
          </cell>
          <cell r="F840">
            <v>15639.28100271618</v>
          </cell>
          <cell r="G840">
            <v>15368.502444980773</v>
          </cell>
          <cell r="H840">
            <v>15558.471010598923</v>
          </cell>
          <cell r="I840">
            <v>15342.323802236144</v>
          </cell>
          <cell r="J840">
            <v>15383.010300775783</v>
          </cell>
          <cell r="K840">
            <v>15317.277268671929</v>
          </cell>
          <cell r="L840">
            <v>15447.361891283981</v>
          </cell>
          <cell r="M840">
            <v>15325.509228350758</v>
          </cell>
          <cell r="N840">
            <v>15588.916415153586</v>
          </cell>
          <cell r="O840">
            <v>15236.239384177641</v>
          </cell>
          <cell r="P840">
            <v>15363.691794992312</v>
          </cell>
          <cell r="Q840">
            <v>1167.7992744921269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A841">
            <v>-95105.164447475763</v>
          </cell>
          <cell r="B841">
            <v>15118.986223471376</v>
          </cell>
          <cell r="C841">
            <v>16579.509678144153</v>
          </cell>
          <cell r="D841">
            <v>16149.229412831701</v>
          </cell>
          <cell r="E841">
            <v>15890.805618808332</v>
          </cell>
          <cell r="F841">
            <v>15652.760997413956</v>
          </cell>
          <cell r="G841">
            <v>15280.05596759848</v>
          </cell>
          <cell r="H841">
            <v>15307.124654948204</v>
          </cell>
          <cell r="I841">
            <v>15365.684774848856</v>
          </cell>
          <cell r="J841">
            <v>15195.33962543264</v>
          </cell>
          <cell r="K841">
            <v>15317.731498597575</v>
          </cell>
          <cell r="L841">
            <v>15400.642794499152</v>
          </cell>
          <cell r="M841">
            <v>15222.730465428431</v>
          </cell>
          <cell r="N841">
            <v>15422.824066514164</v>
          </cell>
          <cell r="O841">
            <v>15297.649655211782</v>
          </cell>
          <cell r="P841">
            <v>15241.542821152343</v>
          </cell>
          <cell r="Q841">
            <v>1090.8181941467678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A842">
            <v>-91980.309842722636</v>
          </cell>
          <cell r="B842">
            <v>15145.263534559379</v>
          </cell>
          <cell r="C842">
            <v>16183.906190024138</v>
          </cell>
          <cell r="D842">
            <v>16077.784714895257</v>
          </cell>
          <cell r="E842">
            <v>15824.423247698509</v>
          </cell>
          <cell r="F842">
            <v>15434.924186620005</v>
          </cell>
          <cell r="G842">
            <v>15353.407052096019</v>
          </cell>
          <cell r="H842">
            <v>15134.254020599401</v>
          </cell>
          <cell r="I842">
            <v>15035.223854716034</v>
          </cell>
          <cell r="J842">
            <v>15087.969256589391</v>
          </cell>
          <cell r="K842">
            <v>15339.286732015251</v>
          </cell>
          <cell r="L842">
            <v>15131.527429396625</v>
          </cell>
          <cell r="M842">
            <v>15340.403686921572</v>
          </cell>
          <cell r="N842">
            <v>15305.533200283087</v>
          </cell>
          <cell r="O842">
            <v>15139.122506938271</v>
          </cell>
          <cell r="P842">
            <v>15306.442732962118</v>
          </cell>
          <cell r="Q842">
            <v>1054.9773617720914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A843">
            <v>-103154.85980666934</v>
          </cell>
          <cell r="B843">
            <v>15128.551198893998</v>
          </cell>
          <cell r="C843">
            <v>16811.818937715205</v>
          </cell>
          <cell r="D843">
            <v>16445.500133180623</v>
          </cell>
          <cell r="E843">
            <v>16013.47210873272</v>
          </cell>
          <cell r="F843">
            <v>15741.116069293639</v>
          </cell>
          <cell r="G843">
            <v>15560.155259280971</v>
          </cell>
          <cell r="H843">
            <v>15370.939475761785</v>
          </cell>
          <cell r="I843">
            <v>15286.197045045361</v>
          </cell>
          <cell r="J843">
            <v>15475.71789263093</v>
          </cell>
          <cell r="K843">
            <v>15436.245368413494</v>
          </cell>
          <cell r="L843">
            <v>15416.769470193776</v>
          </cell>
          <cell r="M843">
            <v>15518.271056665584</v>
          </cell>
          <cell r="N843">
            <v>15433.189539377952</v>
          </cell>
          <cell r="O843">
            <v>15500.008346582514</v>
          </cell>
          <cell r="P843">
            <v>15496.712401011533</v>
          </cell>
          <cell r="Q843">
            <v>1183.1449800385744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A844">
            <v>-104418.40423013009</v>
          </cell>
          <cell r="B844">
            <v>15271.555539401223</v>
          </cell>
          <cell r="C844">
            <v>16879.75009388318</v>
          </cell>
          <cell r="D844">
            <v>16561.806968768724</v>
          </cell>
          <cell r="E844">
            <v>16117.036556982925</v>
          </cell>
          <cell r="F844">
            <v>15657.741567166273</v>
          </cell>
          <cell r="G844">
            <v>15426.429092117218</v>
          </cell>
          <cell r="H844">
            <v>15265.001984042057</v>
          </cell>
          <cell r="I844">
            <v>15430.120483390849</v>
          </cell>
          <cell r="J844">
            <v>15409.055715747763</v>
          </cell>
          <cell r="K844">
            <v>15533.432399492169</v>
          </cell>
          <cell r="L844">
            <v>15529.686019031669</v>
          </cell>
          <cell r="M844">
            <v>15616.848358142011</v>
          </cell>
          <cell r="N844">
            <v>15528.57664298696</v>
          </cell>
          <cell r="O844">
            <v>15438.325875997964</v>
          </cell>
          <cell r="P844">
            <v>15720.416777017286</v>
          </cell>
          <cell r="Q844">
            <v>1197.6373291579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A845">
            <v>-98201.910915822678</v>
          </cell>
          <cell r="B845">
            <v>15204.244041000064</v>
          </cell>
          <cell r="C845">
            <v>16583.382660159637</v>
          </cell>
          <cell r="D845">
            <v>16424.263590729875</v>
          </cell>
          <cell r="E845">
            <v>16004.244940082552</v>
          </cell>
          <cell r="F845">
            <v>15620.591762586972</v>
          </cell>
          <cell r="G845">
            <v>15632.087425433707</v>
          </cell>
          <cell r="H845">
            <v>15484.339017948943</v>
          </cell>
          <cell r="I845">
            <v>15202.536746147713</v>
          </cell>
          <cell r="J845">
            <v>15336.121980763874</v>
          </cell>
          <cell r="K845">
            <v>15259.98003012043</v>
          </cell>
          <cell r="L845">
            <v>15122.231926029457</v>
          </cell>
          <cell r="M845">
            <v>15330.751506195396</v>
          </cell>
          <cell r="N845">
            <v>15412.314527206981</v>
          </cell>
          <cell r="O845">
            <v>15495.253192463384</v>
          </cell>
          <cell r="P845">
            <v>15418.885199893772</v>
          </cell>
          <cell r="Q845">
            <v>1126.3366374401196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A846">
            <v>-93811.284735804089</v>
          </cell>
          <cell r="B846">
            <v>15086.440668996414</v>
          </cell>
          <cell r="C846">
            <v>16649.268482046009</v>
          </cell>
          <cell r="D846">
            <v>15966.938547673206</v>
          </cell>
          <cell r="E846">
            <v>15672.297057556243</v>
          </cell>
          <cell r="F846">
            <v>15734.863968129601</v>
          </cell>
          <cell r="G846">
            <v>15457.263605132051</v>
          </cell>
          <cell r="H846">
            <v>15350.249150015004</v>
          </cell>
          <cell r="I846">
            <v>15033.758601640384</v>
          </cell>
          <cell r="J846">
            <v>15181.821618470929</v>
          </cell>
          <cell r="K846">
            <v>15052.890662919886</v>
          </cell>
          <cell r="L846">
            <v>15302.527250331637</v>
          </cell>
          <cell r="M846">
            <v>15152.852963980251</v>
          </cell>
          <cell r="N846">
            <v>15295.390797855911</v>
          </cell>
          <cell r="O846">
            <v>15201.032035704189</v>
          </cell>
          <cell r="P846">
            <v>15337.693075972236</v>
          </cell>
          <cell r="Q846">
            <v>1075.9779114057783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A847">
            <v>-94820.146054430006</v>
          </cell>
          <cell r="B847">
            <v>15120.334954021895</v>
          </cell>
          <cell r="C847">
            <v>16542.121106580915</v>
          </cell>
          <cell r="D847">
            <v>16088.657696318971</v>
          </cell>
          <cell r="E847">
            <v>15825.520791801426</v>
          </cell>
          <cell r="F847">
            <v>15504.661269542794</v>
          </cell>
          <cell r="G847">
            <v>15198.998186166018</v>
          </cell>
          <cell r="H847">
            <v>15304.759186673808</v>
          </cell>
          <cell r="I847">
            <v>15263.422298174135</v>
          </cell>
          <cell r="J847">
            <v>15349.061294382896</v>
          </cell>
          <cell r="K847">
            <v>15350.628935607687</v>
          </cell>
          <cell r="L847">
            <v>15308.994676847176</v>
          </cell>
          <cell r="M847">
            <v>15327.966988790973</v>
          </cell>
          <cell r="N847">
            <v>15313.389197025841</v>
          </cell>
          <cell r="O847">
            <v>15317.753951873132</v>
          </cell>
          <cell r="P847">
            <v>15300.015642137618</v>
          </cell>
          <cell r="Q847">
            <v>1087.5491471858902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A848">
            <v>-94630.235593109493</v>
          </cell>
          <cell r="B848">
            <v>15233.267558499736</v>
          </cell>
          <cell r="C848">
            <v>16548.15306347088</v>
          </cell>
          <cell r="D848">
            <v>16266.888098728841</v>
          </cell>
          <cell r="E848">
            <v>15879.961949274395</v>
          </cell>
          <cell r="F848">
            <v>15706.481179209273</v>
          </cell>
          <cell r="G848">
            <v>15304.622047306137</v>
          </cell>
          <cell r="H848">
            <v>15165.403162367234</v>
          </cell>
          <cell r="I848">
            <v>15085.376859336659</v>
          </cell>
          <cell r="J848">
            <v>15120.384266548037</v>
          </cell>
          <cell r="K848">
            <v>15277.846633885874</v>
          </cell>
          <cell r="L848">
            <v>15230.541605885166</v>
          </cell>
          <cell r="M848">
            <v>15288.021307477953</v>
          </cell>
          <cell r="N848">
            <v>15412.056672919189</v>
          </cell>
          <cell r="O848">
            <v>15212.798424412915</v>
          </cell>
          <cell r="P848">
            <v>15237.810604888386</v>
          </cell>
          <cell r="Q848">
            <v>1085.3709501587284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A849">
            <v>-91263.132362227479</v>
          </cell>
          <cell r="B849">
            <v>15092.780572935222</v>
          </cell>
          <cell r="C849">
            <v>16554.477018478316</v>
          </cell>
          <cell r="D849">
            <v>16276.454026330499</v>
          </cell>
          <cell r="E849">
            <v>15743.49080103963</v>
          </cell>
          <cell r="F849">
            <v>15513.027374530189</v>
          </cell>
          <cell r="G849">
            <v>15271.648923888473</v>
          </cell>
          <cell r="H849">
            <v>15210.38427724284</v>
          </cell>
          <cell r="I849">
            <v>15012.994281484844</v>
          </cell>
          <cell r="J849">
            <v>15170.865242125932</v>
          </cell>
          <cell r="K849">
            <v>14990.198720896624</v>
          </cell>
          <cell r="L849">
            <v>15125.669830760531</v>
          </cell>
          <cell r="M849">
            <v>14984.756504590066</v>
          </cell>
          <cell r="N849">
            <v>15316.961178731661</v>
          </cell>
          <cell r="O849">
            <v>15178.434305350091</v>
          </cell>
          <cell r="P849">
            <v>15027.297147600926</v>
          </cell>
          <cell r="Q849">
            <v>1046.751622941804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A850">
            <v>-97500.410590069558</v>
          </cell>
          <cell r="B850">
            <v>15457.742757570977</v>
          </cell>
          <cell r="C850">
            <v>16717.987565152533</v>
          </cell>
          <cell r="D850">
            <v>16141.893657944454</v>
          </cell>
          <cell r="E850">
            <v>15990.608516716513</v>
          </cell>
          <cell r="F850">
            <v>15549.085769738685</v>
          </cell>
          <cell r="G850">
            <v>15288.814459774187</v>
          </cell>
          <cell r="H850">
            <v>15171.416451644451</v>
          </cell>
          <cell r="I850">
            <v>15331.350599088168</v>
          </cell>
          <cell r="J850">
            <v>15538.70065896841</v>
          </cell>
          <cell r="K850">
            <v>15176.786451678208</v>
          </cell>
          <cell r="L850">
            <v>15417.33766302832</v>
          </cell>
          <cell r="M850">
            <v>15278.642124776768</v>
          </cell>
          <cell r="N850">
            <v>15234.694010634987</v>
          </cell>
          <cell r="O850">
            <v>15408.767725026624</v>
          </cell>
          <cell r="P850">
            <v>15251.752131924228</v>
          </cell>
          <cell r="Q850">
            <v>1118.2907093038618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A851">
            <v>-95063.185299552599</v>
          </cell>
          <cell r="B851">
            <v>15220.119047700411</v>
          </cell>
          <cell r="C851">
            <v>16564.922430742903</v>
          </cell>
          <cell r="D851">
            <v>16178.595899323722</v>
          </cell>
          <cell r="E851">
            <v>15836.307055326177</v>
          </cell>
          <cell r="F851">
            <v>15302.806887097835</v>
          </cell>
          <cell r="G851">
            <v>15211.892295702095</v>
          </cell>
          <cell r="H851">
            <v>15321.906104460468</v>
          </cell>
          <cell r="I851">
            <v>15087.348420999169</v>
          </cell>
          <cell r="J851">
            <v>15037.014646441981</v>
          </cell>
          <cell r="K851">
            <v>15255.25035986958</v>
          </cell>
          <cell r="L851">
            <v>15107.108634616499</v>
          </cell>
          <cell r="M851">
            <v>15282.589242291164</v>
          </cell>
          <cell r="N851">
            <v>15350.269774527116</v>
          </cell>
          <cell r="O851">
            <v>15045.620744602573</v>
          </cell>
          <cell r="P851">
            <v>15120.015603542814</v>
          </cell>
          <cell r="Q851">
            <v>1090.3367101117485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A852">
            <v>-107992.39348137398</v>
          </cell>
          <cell r="B852">
            <v>15228.263921497382</v>
          </cell>
          <cell r="C852">
            <v>16973.209007525584</v>
          </cell>
          <cell r="D852">
            <v>16611.967170359247</v>
          </cell>
          <cell r="E852">
            <v>16259.664156611496</v>
          </cell>
          <cell r="F852">
            <v>15748.889258003681</v>
          </cell>
          <cell r="G852">
            <v>15533.380429147001</v>
          </cell>
          <cell r="H852">
            <v>15540.373565874885</v>
          </cell>
          <cell r="I852">
            <v>15509.581252892223</v>
          </cell>
          <cell r="J852">
            <v>15642.105550779725</v>
          </cell>
          <cell r="K852">
            <v>15384.204612456857</v>
          </cell>
          <cell r="L852">
            <v>15619.037873913585</v>
          </cell>
          <cell r="M852">
            <v>15590.014044418858</v>
          </cell>
          <cell r="N852">
            <v>15425.306117599946</v>
          </cell>
          <cell r="O852">
            <v>15512.150973774136</v>
          </cell>
          <cell r="P852">
            <v>15467.723216284354</v>
          </cell>
          <cell r="Q852">
            <v>1238.6295562739667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A853">
            <v>-103296.02236847207</v>
          </cell>
          <cell r="B853">
            <v>15290.598452357084</v>
          </cell>
          <cell r="C853">
            <v>17062.949521304497</v>
          </cell>
          <cell r="D853">
            <v>16467.239329731354</v>
          </cell>
          <cell r="E853">
            <v>16127.749992306664</v>
          </cell>
          <cell r="F853">
            <v>15876.725363312329</v>
          </cell>
          <cell r="G853">
            <v>15568.065135456156</v>
          </cell>
          <cell r="H853">
            <v>15334.47562720122</v>
          </cell>
          <cell r="I853">
            <v>15182.432744949414</v>
          </cell>
          <cell r="J853">
            <v>15503.92850739258</v>
          </cell>
          <cell r="K853">
            <v>15493.301766982688</v>
          </cell>
          <cell r="L853">
            <v>15430.512143305823</v>
          </cell>
          <cell r="M853">
            <v>15493.154179842179</v>
          </cell>
          <cell r="N853">
            <v>15240.793511511736</v>
          </cell>
          <cell r="O853">
            <v>15480.870246843395</v>
          </cell>
          <cell r="P853">
            <v>15718.58344860181</v>
          </cell>
          <cell r="Q853">
            <v>1184.7640581574271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A854">
            <v>-97940.173136806203</v>
          </cell>
          <cell r="B854">
            <v>15191.811935164627</v>
          </cell>
          <cell r="C854">
            <v>16667.221598266824</v>
          </cell>
          <cell r="D854">
            <v>16353.879190658625</v>
          </cell>
          <cell r="E854">
            <v>16049.699416411377</v>
          </cell>
          <cell r="F854">
            <v>15691.539864193535</v>
          </cell>
          <cell r="G854">
            <v>15249.262311339149</v>
          </cell>
          <cell r="H854">
            <v>15282.950392580145</v>
          </cell>
          <cell r="I854">
            <v>15302.230196677752</v>
          </cell>
          <cell r="J854">
            <v>15180.625483555705</v>
          </cell>
          <cell r="K854">
            <v>15219.887747713005</v>
          </cell>
          <cell r="L854">
            <v>15312.405705092562</v>
          </cell>
          <cell r="M854">
            <v>15438.349519768304</v>
          </cell>
          <cell r="N854">
            <v>15289.59858725756</v>
          </cell>
          <cell r="O854">
            <v>15474.635489153428</v>
          </cell>
          <cell r="P854">
            <v>15438.077690720595</v>
          </cell>
          <cell r="Q854">
            <v>1123.3346098099123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A855">
            <v>-99735.195138312498</v>
          </cell>
          <cell r="B855">
            <v>15141.755840683174</v>
          </cell>
          <cell r="C855">
            <v>16775.776249529001</v>
          </cell>
          <cell r="D855">
            <v>16508.951459340242</v>
          </cell>
          <cell r="E855">
            <v>15985.929863147641</v>
          </cell>
          <cell r="F855">
            <v>15934.72611506499</v>
          </cell>
          <cell r="G855">
            <v>15484.069499405588</v>
          </cell>
          <cell r="H855">
            <v>15431.642566047822</v>
          </cell>
          <cell r="I855">
            <v>15334.793965335621</v>
          </cell>
          <cell r="J855">
            <v>15236.199997135047</v>
          </cell>
          <cell r="K855">
            <v>15305.669585125466</v>
          </cell>
          <cell r="L855">
            <v>15249.282719591976</v>
          </cell>
          <cell r="M855">
            <v>15242.431180193233</v>
          </cell>
          <cell r="N855">
            <v>15354.194563163557</v>
          </cell>
          <cell r="O855">
            <v>15429.925264563984</v>
          </cell>
          <cell r="P855">
            <v>15498.768094785444</v>
          </cell>
          <cell r="Q855">
            <v>1143.9227941583888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A856">
            <v>-104383.14089582447</v>
          </cell>
          <cell r="B856">
            <v>15305.172049207376</v>
          </cell>
          <cell r="C856">
            <v>16695.997604770975</v>
          </cell>
          <cell r="D856">
            <v>16304.164703938968</v>
          </cell>
          <cell r="E856">
            <v>15975.798292590971</v>
          </cell>
          <cell r="F856">
            <v>15862.307565527011</v>
          </cell>
          <cell r="G856">
            <v>15588.974951906002</v>
          </cell>
          <cell r="H856">
            <v>15372.458600310889</v>
          </cell>
          <cell r="I856">
            <v>15569.929518543191</v>
          </cell>
          <cell r="J856">
            <v>15504.564332446254</v>
          </cell>
          <cell r="K856">
            <v>15372.681650207083</v>
          </cell>
          <cell r="L856">
            <v>15390.470170617198</v>
          </cell>
          <cell r="M856">
            <v>15480.910589629548</v>
          </cell>
          <cell r="N856">
            <v>15393.934430743288</v>
          </cell>
          <cell r="O856">
            <v>15381.220642594391</v>
          </cell>
          <cell r="P856">
            <v>15508.490926271115</v>
          </cell>
          <cell r="Q856">
            <v>1197.2328728187481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A857">
            <v>-94048.784861568725</v>
          </cell>
          <cell r="B857">
            <v>14971.671851407511</v>
          </cell>
          <cell r="C857">
            <v>16494.109706050738</v>
          </cell>
          <cell r="D857">
            <v>16281.807452009867</v>
          </cell>
          <cell r="E857">
            <v>15743.581389452589</v>
          </cell>
          <cell r="F857">
            <v>15445.743372722016</v>
          </cell>
          <cell r="G857">
            <v>15172.412699889537</v>
          </cell>
          <cell r="H857">
            <v>15003.978486973596</v>
          </cell>
          <cell r="I857">
            <v>15335.682726387027</v>
          </cell>
          <cell r="J857">
            <v>15300.068737428768</v>
          </cell>
          <cell r="K857">
            <v>15247.055596563201</v>
          </cell>
          <cell r="L857">
            <v>15092.302600486908</v>
          </cell>
          <cell r="M857">
            <v>15206.632001215141</v>
          </cell>
          <cell r="N857">
            <v>15306.264241259494</v>
          </cell>
          <cell r="O857">
            <v>15552.983637262154</v>
          </cell>
          <cell r="P857">
            <v>15449.329175935556</v>
          </cell>
          <cell r="Q857">
            <v>1078.7019428482486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A858">
            <v>-100935.59945237618</v>
          </cell>
          <cell r="B858">
            <v>15266.615682122778</v>
          </cell>
          <cell r="C858">
            <v>16850.302294747467</v>
          </cell>
          <cell r="D858">
            <v>16396.213311305451</v>
          </cell>
          <cell r="E858">
            <v>16083.448793052081</v>
          </cell>
          <cell r="F858">
            <v>15908.533861873884</v>
          </cell>
          <cell r="G858">
            <v>15545.511149223958</v>
          </cell>
          <cell r="H858">
            <v>15286.168641125816</v>
          </cell>
          <cell r="I858">
            <v>15443.615533297274</v>
          </cell>
          <cell r="J858">
            <v>15499.5296521811</v>
          </cell>
          <cell r="K858">
            <v>15465.024187421608</v>
          </cell>
          <cell r="L858">
            <v>15303.315975589252</v>
          </cell>
          <cell r="M858">
            <v>15406.974295729693</v>
          </cell>
          <cell r="N858">
            <v>15554.411883890571</v>
          </cell>
          <cell r="O858">
            <v>15295.439774322938</v>
          </cell>
          <cell r="P858">
            <v>15426.134210144068</v>
          </cell>
          <cell r="Q858">
            <v>1157.6909514789736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A859">
            <v>-104473.52484358172</v>
          </cell>
          <cell r="B859">
            <v>15251.472025465062</v>
          </cell>
          <cell r="C859">
            <v>16960.916313970021</v>
          </cell>
          <cell r="D859">
            <v>16498.06864545749</v>
          </cell>
          <cell r="E859">
            <v>16183.228239785587</v>
          </cell>
          <cell r="F859">
            <v>15708.976946388155</v>
          </cell>
          <cell r="G859">
            <v>15477.882074326173</v>
          </cell>
          <cell r="H859">
            <v>15420.866355740176</v>
          </cell>
          <cell r="I859">
            <v>15690.240449973313</v>
          </cell>
          <cell r="J859">
            <v>15351.277205457507</v>
          </cell>
          <cell r="K859">
            <v>15381.524464889288</v>
          </cell>
          <cell r="L859">
            <v>15530.566498735348</v>
          </cell>
          <cell r="M859">
            <v>15241.804817358428</v>
          </cell>
          <cell r="N859">
            <v>15461.078993652784</v>
          </cell>
          <cell r="O859">
            <v>15544.89866097453</v>
          </cell>
          <cell r="P859">
            <v>15769.042770671962</v>
          </cell>
          <cell r="Q859">
            <v>1198.2695405459447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A860">
            <v>-103061.64341277519</v>
          </cell>
          <cell r="B860">
            <v>15188.837222486483</v>
          </cell>
          <cell r="C860">
            <v>16856.088415969476</v>
          </cell>
          <cell r="D860">
            <v>16606.927541585872</v>
          </cell>
          <cell r="E860">
            <v>16278.080611517908</v>
          </cell>
          <cell r="F860">
            <v>15776.763931427329</v>
          </cell>
          <cell r="G860">
            <v>15483.044786869545</v>
          </cell>
          <cell r="H860">
            <v>15384.483693985174</v>
          </cell>
          <cell r="I860">
            <v>15351.309376493427</v>
          </cell>
          <cell r="J860">
            <v>15464.638384093907</v>
          </cell>
          <cell r="K860">
            <v>15288.180881390555</v>
          </cell>
          <cell r="L860">
            <v>15355.722348615353</v>
          </cell>
          <cell r="M860">
            <v>15488.385042441412</v>
          </cell>
          <cell r="N860">
            <v>15528.480634031484</v>
          </cell>
          <cell r="O860">
            <v>15517.522924214652</v>
          </cell>
          <cell r="P860">
            <v>15449.513076931213</v>
          </cell>
          <cell r="Q860">
            <v>1182.075825287166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A861">
            <v>-106822.52619865467</v>
          </cell>
          <cell r="B861">
            <v>15572.485758213965</v>
          </cell>
          <cell r="C861">
            <v>16989.858331763644</v>
          </cell>
          <cell r="D861">
            <v>16416.876697493044</v>
          </cell>
          <cell r="E861">
            <v>16275.603653212114</v>
          </cell>
          <cell r="F861">
            <v>16102.221549971226</v>
          </cell>
          <cell r="G861">
            <v>15737.810233869426</v>
          </cell>
          <cell r="H861">
            <v>15437.146405860833</v>
          </cell>
          <cell r="I861">
            <v>15530.541323897269</v>
          </cell>
          <cell r="J861">
            <v>15319.759858920035</v>
          </cell>
          <cell r="K861">
            <v>15505.545557953266</v>
          </cell>
          <cell r="L861">
            <v>15636.800336018459</v>
          </cell>
          <cell r="M861">
            <v>15601.701832768014</v>
          </cell>
          <cell r="N861">
            <v>15541.665026784811</v>
          </cell>
          <cell r="O861">
            <v>15416.27250754807</v>
          </cell>
          <cell r="P861">
            <v>15688.087667168213</v>
          </cell>
          <cell r="Q861">
            <v>1225.2116464880894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A862">
            <v>-105011.27554871667</v>
          </cell>
          <cell r="B862">
            <v>15451.943856648079</v>
          </cell>
          <cell r="C862">
            <v>16873.847857473083</v>
          </cell>
          <cell r="D862">
            <v>16561.838779005921</v>
          </cell>
          <cell r="E862">
            <v>16297.329913961661</v>
          </cell>
          <cell r="F862">
            <v>16008.525799504001</v>
          </cell>
          <cell r="G862">
            <v>15566.241552251919</v>
          </cell>
          <cell r="H862">
            <v>15565.792010109082</v>
          </cell>
          <cell r="I862">
            <v>15375.476938865049</v>
          </cell>
          <cell r="J862">
            <v>15400.130042932764</v>
          </cell>
          <cell r="K862">
            <v>15704.11308376484</v>
          </cell>
          <cell r="L862">
            <v>15569.191080940185</v>
          </cell>
          <cell r="M862">
            <v>15586.715466236525</v>
          </cell>
          <cell r="N862">
            <v>15437.537692868164</v>
          </cell>
          <cell r="O862">
            <v>15422.227880167875</v>
          </cell>
          <cell r="P862">
            <v>15442.129033145655</v>
          </cell>
          <cell r="Q862">
            <v>1204.4373260335606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A863">
            <v>-94911.612962741216</v>
          </cell>
          <cell r="B863">
            <v>15164.7526595158</v>
          </cell>
          <cell r="C863">
            <v>16558.177479347683</v>
          </cell>
          <cell r="D863">
            <v>16220.559088155722</v>
          </cell>
          <cell r="E863">
            <v>15781.801079069044</v>
          </cell>
          <cell r="F863">
            <v>15479.253862268009</v>
          </cell>
          <cell r="G863">
            <v>15408.287945503918</v>
          </cell>
          <cell r="H863">
            <v>15234.009498194218</v>
          </cell>
          <cell r="I863">
            <v>15267.550738742802</v>
          </cell>
          <cell r="J863">
            <v>15154.661274900895</v>
          </cell>
          <cell r="K863">
            <v>15244.509962968146</v>
          </cell>
          <cell r="L863">
            <v>15203.361738866079</v>
          </cell>
          <cell r="M863">
            <v>15274.323082424424</v>
          </cell>
          <cell r="N863">
            <v>15299.08382266322</v>
          </cell>
          <cell r="O863">
            <v>15250.548484072729</v>
          </cell>
          <cell r="P863">
            <v>15576.939239795181</v>
          </cell>
          <cell r="Q863">
            <v>1088.5982360374564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A864">
            <v>-107873.15287258156</v>
          </cell>
          <cell r="B864">
            <v>15473.939264810911</v>
          </cell>
          <cell r="C864">
            <v>17204.220946957728</v>
          </cell>
          <cell r="D864">
            <v>16679.06325999945</v>
          </cell>
          <cell r="E864">
            <v>16215.698768001546</v>
          </cell>
          <cell r="F864">
            <v>16003.076121854276</v>
          </cell>
          <cell r="G864">
            <v>15597.173557292856</v>
          </cell>
          <cell r="H864">
            <v>15481.516071430349</v>
          </cell>
          <cell r="I864">
            <v>15572.784221360642</v>
          </cell>
          <cell r="J864">
            <v>15470.370434734617</v>
          </cell>
          <cell r="K864">
            <v>15460.23142514503</v>
          </cell>
          <cell r="L864">
            <v>15526.390022594329</v>
          </cell>
          <cell r="M864">
            <v>15456.133922502588</v>
          </cell>
          <cell r="N864">
            <v>15501.724740672129</v>
          </cell>
          <cell r="O864">
            <v>15588.968412257935</v>
          </cell>
          <cell r="P864">
            <v>15417.028571558232</v>
          </cell>
          <cell r="Q864">
            <v>1237.2619141873613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A865">
            <v>-103407.79710848247</v>
          </cell>
          <cell r="B865">
            <v>15091.962996240563</v>
          </cell>
          <cell r="C865">
            <v>16873.930923100073</v>
          </cell>
          <cell r="D865">
            <v>16526.253573457529</v>
          </cell>
          <cell r="E865">
            <v>16045.478916067897</v>
          </cell>
          <cell r="F865">
            <v>15774.224809584453</v>
          </cell>
          <cell r="G865">
            <v>15390.965962170185</v>
          </cell>
          <cell r="H865">
            <v>15505.030315483054</v>
          </cell>
          <cell r="I865">
            <v>15558.740704887536</v>
          </cell>
          <cell r="J865">
            <v>15412.265968837524</v>
          </cell>
          <cell r="K865">
            <v>15395.930242501054</v>
          </cell>
          <cell r="L865">
            <v>15560.377805292801</v>
          </cell>
          <cell r="M865">
            <v>15321.329618617347</v>
          </cell>
          <cell r="N865">
            <v>15642.664734508837</v>
          </cell>
          <cell r="O865">
            <v>15681.929099208282</v>
          </cell>
          <cell r="P865">
            <v>15396.396710371984</v>
          </cell>
          <cell r="Q865">
            <v>1186.0460697154504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A866">
            <v>-95122.674580832332</v>
          </cell>
          <cell r="B866">
            <v>15063.447598879986</v>
          </cell>
          <cell r="C866">
            <v>16649.831315129428</v>
          </cell>
          <cell r="D866">
            <v>16241.182535312142</v>
          </cell>
          <cell r="E866">
            <v>15917.3957748047</v>
          </cell>
          <cell r="F866">
            <v>15614.900414698914</v>
          </cell>
          <cell r="G866">
            <v>15355.853628142388</v>
          </cell>
          <cell r="H866">
            <v>15333.03209530164</v>
          </cell>
          <cell r="I866">
            <v>15244.444521369909</v>
          </cell>
          <cell r="J866">
            <v>15427.477407928018</v>
          </cell>
          <cell r="K866">
            <v>15160.291591612178</v>
          </cell>
          <cell r="L866">
            <v>15287.767275820595</v>
          </cell>
          <cell r="M866">
            <v>15251.465818350698</v>
          </cell>
          <cell r="N866">
            <v>15180.061289779893</v>
          </cell>
          <cell r="O866">
            <v>15226.175882515123</v>
          </cell>
          <cell r="P866">
            <v>15189.268945267253</v>
          </cell>
          <cell r="Q866">
            <v>1091.0190283723146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A867">
            <v>-106374.64808472183</v>
          </cell>
          <cell r="B867">
            <v>15399.487802005642</v>
          </cell>
          <cell r="C867">
            <v>17053.87422878389</v>
          </cell>
          <cell r="D867">
            <v>16706.551824521324</v>
          </cell>
          <cell r="E867">
            <v>16110.22964675454</v>
          </cell>
          <cell r="F867">
            <v>15733.749647531873</v>
          </cell>
          <cell r="G867">
            <v>15631.863243713389</v>
          </cell>
          <cell r="H867">
            <v>15551.4745489788</v>
          </cell>
          <cell r="I867">
            <v>15527.162849744353</v>
          </cell>
          <cell r="J867">
            <v>15354.521789496932</v>
          </cell>
          <cell r="K867">
            <v>15558.615611400295</v>
          </cell>
          <cell r="L867">
            <v>15602.600761645663</v>
          </cell>
          <cell r="M867">
            <v>15395.424724241322</v>
          </cell>
          <cell r="N867">
            <v>15240.700037575101</v>
          </cell>
          <cell r="O867">
            <v>15499.527972142179</v>
          </cell>
          <cell r="P867">
            <v>15733.809073651646</v>
          </cell>
          <cell r="Q867">
            <v>1220.0746636725255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A868">
            <v>-109025.9122837828</v>
          </cell>
          <cell r="B868">
            <v>15497.280219117332</v>
          </cell>
          <cell r="C868">
            <v>17263.833187508484</v>
          </cell>
          <cell r="D868">
            <v>16642.670385552803</v>
          </cell>
          <cell r="E868">
            <v>16251.381495722617</v>
          </cell>
          <cell r="F868">
            <v>16279.892317610502</v>
          </cell>
          <cell r="G868">
            <v>15727.94879943804</v>
          </cell>
          <cell r="H868">
            <v>15472.081525164573</v>
          </cell>
          <cell r="I868">
            <v>15444.814801795445</v>
          </cell>
          <cell r="J868">
            <v>15601.035039616338</v>
          </cell>
          <cell r="K868">
            <v>15706.210141036892</v>
          </cell>
          <cell r="L868">
            <v>15521.39556243355</v>
          </cell>
          <cell r="M868">
            <v>15668.555118519782</v>
          </cell>
          <cell r="N868">
            <v>15534.960793609203</v>
          </cell>
          <cell r="O868">
            <v>15530.767721089873</v>
          </cell>
          <cell r="P868">
            <v>15454.072012436329</v>
          </cell>
          <cell r="Q868">
            <v>1250.4836035300752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A869">
            <v>-89670.369219719592</v>
          </cell>
          <cell r="B869">
            <v>15117.70092239003</v>
          </cell>
          <cell r="C869">
            <v>16482.570126845007</v>
          </cell>
          <cell r="D869">
            <v>16109.948067458139</v>
          </cell>
          <cell r="E869">
            <v>15688.865464679442</v>
          </cell>
          <cell r="F869">
            <v>15369.385239249354</v>
          </cell>
          <cell r="G869">
            <v>15376.57617987473</v>
          </cell>
          <cell r="H869">
            <v>15352.470152441969</v>
          </cell>
          <cell r="I869">
            <v>15214.251665823478</v>
          </cell>
          <cell r="J869">
            <v>15137.642607835902</v>
          </cell>
          <cell r="K869">
            <v>14933.729793339986</v>
          </cell>
          <cell r="L869">
            <v>15113.282317524798</v>
          </cell>
          <cell r="M869">
            <v>15132.048860483163</v>
          </cell>
          <cell r="N869">
            <v>15194.602868969976</v>
          </cell>
          <cell r="O869">
            <v>15165.62958969522</v>
          </cell>
          <cell r="P869">
            <v>15194.728049182466</v>
          </cell>
          <cell r="Q869">
            <v>1028.4832668024958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A870">
            <v>-102797.8286228505</v>
          </cell>
          <cell r="B870">
            <v>15372.873309009728</v>
          </cell>
          <cell r="C870">
            <v>16856.104054527572</v>
          </cell>
          <cell r="D870">
            <v>16339.054941724848</v>
          </cell>
          <cell r="E870">
            <v>16104.33958246258</v>
          </cell>
          <cell r="F870">
            <v>15791.810294246956</v>
          </cell>
          <cell r="G870">
            <v>15561.794055358434</v>
          </cell>
          <cell r="H870">
            <v>15233.278579567168</v>
          </cell>
          <cell r="I870">
            <v>15410.791033920419</v>
          </cell>
          <cell r="J870">
            <v>15425.774179822954</v>
          </cell>
          <cell r="K870">
            <v>15163.637220104651</v>
          </cell>
          <cell r="L870">
            <v>15482.083192484017</v>
          </cell>
          <cell r="M870">
            <v>15747.426922280325</v>
          </cell>
          <cell r="N870">
            <v>15464.582248052626</v>
          </cell>
          <cell r="O870">
            <v>15479.48953934366</v>
          </cell>
          <cell r="P870">
            <v>15339.4663582803</v>
          </cell>
          <cell r="Q870">
            <v>1179.0499751726459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A871">
            <v>-90624.710256580598</v>
          </cell>
          <cell r="B871">
            <v>15017.095704496413</v>
          </cell>
          <cell r="C871">
            <v>16335.87491967027</v>
          </cell>
          <cell r="D871">
            <v>16086.061599495268</v>
          </cell>
          <cell r="E871">
            <v>15747.137029236501</v>
          </cell>
          <cell r="F871">
            <v>15473.557868367525</v>
          </cell>
          <cell r="G871">
            <v>15272.717774878623</v>
          </cell>
          <cell r="H871">
            <v>15257.167527740614</v>
          </cell>
          <cell r="I871">
            <v>15301.357964583585</v>
          </cell>
          <cell r="J871">
            <v>14925.69076681152</v>
          </cell>
          <cell r="K871">
            <v>15117.318217623368</v>
          </cell>
          <cell r="L871">
            <v>15167.843264040472</v>
          </cell>
          <cell r="M871">
            <v>14966.503489982517</v>
          </cell>
          <cell r="N871">
            <v>15131.283313828984</v>
          </cell>
          <cell r="O871">
            <v>15192.615669342649</v>
          </cell>
          <cell r="P871">
            <v>15186.57857084713</v>
          </cell>
          <cell r="Q871">
            <v>1039.4291767588768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A872">
            <v>-92942.723675269037</v>
          </cell>
          <cell r="B872">
            <v>14983.709451460541</v>
          </cell>
          <cell r="C872">
            <v>16637.862077403479</v>
          </cell>
          <cell r="D872">
            <v>15997.188346483688</v>
          </cell>
          <cell r="E872">
            <v>15589.811303259479</v>
          </cell>
          <cell r="F872">
            <v>15527.424547294027</v>
          </cell>
          <cell r="G872">
            <v>15173.156554727051</v>
          </cell>
          <cell r="H872">
            <v>15082.367819192015</v>
          </cell>
          <cell r="I872">
            <v>15343.049679333399</v>
          </cell>
          <cell r="J872">
            <v>15078.063753488801</v>
          </cell>
          <cell r="K872">
            <v>15455.074100528724</v>
          </cell>
          <cell r="L872">
            <v>15295.613365123805</v>
          </cell>
          <cell r="M872">
            <v>15360.948339703566</v>
          </cell>
          <cell r="N872">
            <v>15361.349933424211</v>
          </cell>
          <cell r="O872">
            <v>15389.592658114336</v>
          </cell>
          <cell r="P872">
            <v>15246.921669266278</v>
          </cell>
          <cell r="Q872">
            <v>1066.0158634658658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  <row r="873">
          <cell r="A873">
            <v>-105156.25047042793</v>
          </cell>
          <cell r="B873">
            <v>15293.586904530202</v>
          </cell>
          <cell r="C873">
            <v>17047.952274532607</v>
          </cell>
          <cell r="D873">
            <v>16450.344726910855</v>
          </cell>
          <cell r="E873">
            <v>16042.090387553404</v>
          </cell>
          <cell r="F873">
            <v>15948.509955766291</v>
          </cell>
          <cell r="G873">
            <v>15471.025514998015</v>
          </cell>
          <cell r="H873">
            <v>15341.612747077674</v>
          </cell>
          <cell r="I873">
            <v>15362.730678058819</v>
          </cell>
          <cell r="J873">
            <v>15673.980374920102</v>
          </cell>
          <cell r="K873">
            <v>15533.732172061995</v>
          </cell>
          <cell r="L873">
            <v>15577.270385928396</v>
          </cell>
          <cell r="M873">
            <v>15499.997529555254</v>
          </cell>
          <cell r="N873">
            <v>15518.958110905282</v>
          </cell>
          <cell r="O873">
            <v>15452.959753239978</v>
          </cell>
          <cell r="P873">
            <v>15446.928434699948</v>
          </cell>
          <cell r="Q873">
            <v>1206.10013039562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A874">
            <v>-106455.00725672347</v>
          </cell>
          <cell r="B874">
            <v>15396.363130755555</v>
          </cell>
          <cell r="C874">
            <v>16920.516146647038</v>
          </cell>
          <cell r="D874">
            <v>16505.846995760141</v>
          </cell>
          <cell r="E874">
            <v>16267.698334820918</v>
          </cell>
          <cell r="F874">
            <v>15750.31749087559</v>
          </cell>
          <cell r="G874">
            <v>15640.949134857266</v>
          </cell>
          <cell r="H874">
            <v>15456.297598387348</v>
          </cell>
          <cell r="I874">
            <v>15313.305346459125</v>
          </cell>
          <cell r="J874">
            <v>15455.826595963703</v>
          </cell>
          <cell r="K874">
            <v>15481.600675684236</v>
          </cell>
          <cell r="L874">
            <v>15652.908014373925</v>
          </cell>
          <cell r="M874">
            <v>15413.394673031056</v>
          </cell>
          <cell r="N874">
            <v>15760.418982275638</v>
          </cell>
          <cell r="O874">
            <v>15483.128879553115</v>
          </cell>
          <cell r="P874">
            <v>15536.727133407647</v>
          </cell>
          <cell r="Q874">
            <v>1220.9963512317154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</row>
        <row r="875">
          <cell r="A875">
            <v>-91870.092046926773</v>
          </cell>
          <cell r="B875">
            <v>15122.637493423426</v>
          </cell>
          <cell r="C875">
            <v>16561.54589491761</v>
          </cell>
          <cell r="D875">
            <v>16126.562762709666</v>
          </cell>
          <cell r="E875">
            <v>15845.326399216996</v>
          </cell>
          <cell r="F875">
            <v>15403.652384328152</v>
          </cell>
          <cell r="G875">
            <v>15414.189033356277</v>
          </cell>
          <cell r="H875">
            <v>15176.055731588851</v>
          </cell>
          <cell r="I875">
            <v>15122.33580765986</v>
          </cell>
          <cell r="J875">
            <v>14958.209777026643</v>
          </cell>
          <cell r="K875">
            <v>15163.695226994561</v>
          </cell>
          <cell r="L875">
            <v>15129.391174406373</v>
          </cell>
          <cell r="M875">
            <v>15200.896107942419</v>
          </cell>
          <cell r="N875">
            <v>15134.00782470661</v>
          </cell>
          <cell r="O875">
            <v>15264.880503477889</v>
          </cell>
          <cell r="P875">
            <v>15405.187412657117</v>
          </cell>
          <cell r="Q875">
            <v>1053.7132077414312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</row>
        <row r="876">
          <cell r="A876">
            <v>-99406.910352039573</v>
          </cell>
          <cell r="B876">
            <v>15278.965733137542</v>
          </cell>
          <cell r="C876">
            <v>16668.254689015826</v>
          </cell>
          <cell r="D876">
            <v>16160.038755979158</v>
          </cell>
          <cell r="E876">
            <v>15872.243035027292</v>
          </cell>
          <cell r="F876">
            <v>15841.78455840941</v>
          </cell>
          <cell r="G876">
            <v>15319.560196825518</v>
          </cell>
          <cell r="H876">
            <v>15198.856310571386</v>
          </cell>
          <cell r="I876">
            <v>15435.065550221221</v>
          </cell>
          <cell r="J876">
            <v>15287.489784448077</v>
          </cell>
          <cell r="K876">
            <v>15266.975342906961</v>
          </cell>
          <cell r="L876">
            <v>15211.262919769375</v>
          </cell>
          <cell r="M876">
            <v>15496.229476410899</v>
          </cell>
          <cell r="N876">
            <v>15358.813899420027</v>
          </cell>
          <cell r="O876">
            <v>15445.514586029964</v>
          </cell>
          <cell r="P876">
            <v>15165.455619511176</v>
          </cell>
          <cell r="Q876">
            <v>1140.157498973753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A877">
            <v>-99809.953181077712</v>
          </cell>
          <cell r="B877">
            <v>15336.223132497329</v>
          </cell>
          <cell r="C877">
            <v>16614.773680148464</v>
          </cell>
          <cell r="D877">
            <v>16453.047336493961</v>
          </cell>
          <cell r="E877">
            <v>15934.757078813658</v>
          </cell>
          <cell r="F877">
            <v>15673.387347682314</v>
          </cell>
          <cell r="G877">
            <v>15422.332003351537</v>
          </cell>
          <cell r="H877">
            <v>15357.533831869148</v>
          </cell>
          <cell r="I877">
            <v>15372.368060096602</v>
          </cell>
          <cell r="J877">
            <v>15291.997876753201</v>
          </cell>
          <cell r="K877">
            <v>15233.00154340472</v>
          </cell>
          <cell r="L877">
            <v>15574.984317588336</v>
          </cell>
          <cell r="M877">
            <v>15424.720780168847</v>
          </cell>
          <cell r="N877">
            <v>15388.45639433583</v>
          </cell>
          <cell r="O877">
            <v>15434.625784642176</v>
          </cell>
          <cell r="P877">
            <v>15458.168968449812</v>
          </cell>
          <cell r="Q877">
            <v>1144.7802390056888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A878">
            <v>-96892.794333460173</v>
          </cell>
          <cell r="B878">
            <v>15028.549877256321</v>
          </cell>
          <cell r="C878">
            <v>16747.286353603249</v>
          </cell>
          <cell r="D878">
            <v>16299.994989465744</v>
          </cell>
          <cell r="E878">
            <v>15877.80786319519</v>
          </cell>
          <cell r="F878">
            <v>15487.478401629029</v>
          </cell>
          <cell r="G878">
            <v>15446.123940050034</v>
          </cell>
          <cell r="H878">
            <v>15205.376464834566</v>
          </cell>
          <cell r="I878">
            <v>15343.200120505349</v>
          </cell>
          <cell r="J878">
            <v>15103.287996289841</v>
          </cell>
          <cell r="K878">
            <v>15295.056695069907</v>
          </cell>
          <cell r="L878">
            <v>15365.415545022177</v>
          </cell>
          <cell r="M878">
            <v>15285.273981085875</v>
          </cell>
          <cell r="N878">
            <v>15302.933675025914</v>
          </cell>
          <cell r="O878">
            <v>15259.946204161177</v>
          </cell>
          <cell r="P878">
            <v>15319.142099395543</v>
          </cell>
          <cell r="Q878">
            <v>1111.3215938870546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</row>
        <row r="879">
          <cell r="A879">
            <v>-105925.79384161429</v>
          </cell>
          <cell r="B879">
            <v>15310.24485117503</v>
          </cell>
          <cell r="C879">
            <v>16928.2551764044</v>
          </cell>
          <cell r="D879">
            <v>16734.126068477486</v>
          </cell>
          <cell r="E879">
            <v>16225.653987851212</v>
          </cell>
          <cell r="F879">
            <v>15838.394853824448</v>
          </cell>
          <cell r="G879">
            <v>15452.054915579616</v>
          </cell>
          <cell r="H879">
            <v>15415.263473132254</v>
          </cell>
          <cell r="I879">
            <v>15658.150319852963</v>
          </cell>
          <cell r="J879">
            <v>15493.635191483563</v>
          </cell>
          <cell r="K879">
            <v>15604.530751394086</v>
          </cell>
          <cell r="L879">
            <v>15456.114504917607</v>
          </cell>
          <cell r="M879">
            <v>15442.949947482655</v>
          </cell>
          <cell r="N879">
            <v>15456.046015290955</v>
          </cell>
          <cell r="O879">
            <v>15680.355861190899</v>
          </cell>
          <cell r="P879">
            <v>15552.32100049725</v>
          </cell>
          <cell r="Q879">
            <v>1214.9264850457791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</row>
        <row r="880">
          <cell r="A880">
            <v>-109347.21114938484</v>
          </cell>
          <cell r="B880">
            <v>15283.560680501294</v>
          </cell>
          <cell r="C880">
            <v>17156.055766635604</v>
          </cell>
          <cell r="D880">
            <v>16808.503066675315</v>
          </cell>
          <cell r="E880">
            <v>16286.575651572668</v>
          </cell>
          <cell r="F880">
            <v>15864.298120873907</v>
          </cell>
          <cell r="G880">
            <v>15599.485421821591</v>
          </cell>
          <cell r="H880">
            <v>15379.598074319412</v>
          </cell>
          <cell r="I880">
            <v>15388.287646022993</v>
          </cell>
          <cell r="J880">
            <v>15593.447592997611</v>
          </cell>
          <cell r="K880">
            <v>15424.50461589724</v>
          </cell>
          <cell r="L880">
            <v>15458.95431753921</v>
          </cell>
          <cell r="M880">
            <v>15586.66239023233</v>
          </cell>
          <cell r="N880">
            <v>15519.019834590854</v>
          </cell>
          <cell r="O880">
            <v>15573.873742163329</v>
          </cell>
          <cell r="P880">
            <v>15650.946560743738</v>
          </cell>
          <cell r="Q880">
            <v>1254.1687729989842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</row>
        <row r="881">
          <cell r="A881">
            <v>-97691.711510443929</v>
          </cell>
          <cell r="B881">
            <v>15337.805683766939</v>
          </cell>
          <cell r="C881">
            <v>16883.812965444184</v>
          </cell>
          <cell r="D881">
            <v>16305.059481962806</v>
          </cell>
          <cell r="E881">
            <v>15894.214775186185</v>
          </cell>
          <cell r="F881">
            <v>15656.702525676803</v>
          </cell>
          <cell r="G881">
            <v>15379.308215047671</v>
          </cell>
          <cell r="H881">
            <v>15281.490301625539</v>
          </cell>
          <cell r="I881">
            <v>15167.953816829278</v>
          </cell>
          <cell r="J881">
            <v>15386.737398225621</v>
          </cell>
          <cell r="K881">
            <v>15149.708595677104</v>
          </cell>
          <cell r="L881">
            <v>15299.290907693499</v>
          </cell>
          <cell r="M881">
            <v>15237.872114182832</v>
          </cell>
          <cell r="N881">
            <v>15374.3962212232</v>
          </cell>
          <cell r="O881">
            <v>15174.221589295445</v>
          </cell>
          <cell r="P881">
            <v>15339.809950880532</v>
          </cell>
          <cell r="Q881">
            <v>1120.4848543401877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</row>
        <row r="882">
          <cell r="A882">
            <v>-94876.51950860233</v>
          </cell>
          <cell r="B882">
            <v>15166.25004330479</v>
          </cell>
          <cell r="C882">
            <v>16481.821677627391</v>
          </cell>
          <cell r="D882">
            <v>16291.894736926995</v>
          </cell>
          <cell r="E882">
            <v>15893.537333842691</v>
          </cell>
          <cell r="F882">
            <v>15624.235879152351</v>
          </cell>
          <cell r="G882">
            <v>15214.145823048713</v>
          </cell>
          <cell r="H882">
            <v>15244.095640765219</v>
          </cell>
          <cell r="I882">
            <v>15126.827803278164</v>
          </cell>
          <cell r="J882">
            <v>15276.280680399044</v>
          </cell>
          <cell r="K882">
            <v>15308.190045158557</v>
          </cell>
          <cell r="L882">
            <v>15295.716622305241</v>
          </cell>
          <cell r="M882">
            <v>15319.25487179821</v>
          </cell>
          <cell r="N882">
            <v>15296.968371044575</v>
          </cell>
          <cell r="O882">
            <v>15220.13390852289</v>
          </cell>
          <cell r="P882">
            <v>15168.936331895318</v>
          </cell>
          <cell r="Q882">
            <v>1088.1957281558653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</row>
        <row r="883">
          <cell r="A883">
            <v>-104061.90064509487</v>
          </cell>
          <cell r="B883">
            <v>15405.34414443991</v>
          </cell>
          <cell r="C883">
            <v>17108.817906450266</v>
          </cell>
          <cell r="D883">
            <v>16292.027167173312</v>
          </cell>
          <cell r="E883">
            <v>16227.468776019019</v>
          </cell>
          <cell r="F883">
            <v>15897.353847367338</v>
          </cell>
          <cell r="G883">
            <v>15585.640340471293</v>
          </cell>
          <cell r="H883">
            <v>15401.278059581247</v>
          </cell>
          <cell r="I883">
            <v>15493.858917458518</v>
          </cell>
          <cell r="J883">
            <v>15417.709948926469</v>
          </cell>
          <cell r="K883">
            <v>15348.341882516539</v>
          </cell>
          <cell r="L883">
            <v>15450.736139262714</v>
          </cell>
          <cell r="M883">
            <v>15245.652627148902</v>
          </cell>
          <cell r="N883">
            <v>15333.306498064969</v>
          </cell>
          <cell r="O883">
            <v>15475.244408066264</v>
          </cell>
          <cell r="P883">
            <v>15542.247085953941</v>
          </cell>
          <cell r="Q883">
            <v>1193.5483756389799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</row>
        <row r="884">
          <cell r="A884">
            <v>-108260.87454943958</v>
          </cell>
          <cell r="B884">
            <v>15430.105171624804</v>
          </cell>
          <cell r="C884">
            <v>17167.919046277413</v>
          </cell>
          <cell r="D884">
            <v>16660.638932447098</v>
          </cell>
          <cell r="E884">
            <v>16239.707842949872</v>
          </cell>
          <cell r="F884">
            <v>15947.833533430785</v>
          </cell>
          <cell r="G884">
            <v>15696.384191976213</v>
          </cell>
          <cell r="H884">
            <v>15389.569746927711</v>
          </cell>
          <cell r="I884">
            <v>15601.914183246206</v>
          </cell>
          <cell r="J884">
            <v>15569.330359695006</v>
          </cell>
          <cell r="K884">
            <v>15415.896670144793</v>
          </cell>
          <cell r="L884">
            <v>15567.007887253834</v>
          </cell>
          <cell r="M884">
            <v>15904.429100542246</v>
          </cell>
          <cell r="N884">
            <v>15693.913432800091</v>
          </cell>
          <cell r="O884">
            <v>15520.961873305834</v>
          </cell>
          <cell r="P884">
            <v>15339.751708031939</v>
          </cell>
          <cell r="Q884">
            <v>1241.7089267322522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</row>
        <row r="885">
          <cell r="A885">
            <v>-96837.161148300933</v>
          </cell>
          <cell r="B885">
            <v>15171.010858929998</v>
          </cell>
          <cell r="C885">
            <v>16741.370959867963</v>
          </cell>
          <cell r="D885">
            <v>16201.708018781228</v>
          </cell>
          <cell r="E885">
            <v>16106.41652058356</v>
          </cell>
          <cell r="F885">
            <v>15573.724602600047</v>
          </cell>
          <cell r="G885">
            <v>15351.392521456964</v>
          </cell>
          <cell r="H885">
            <v>15278.720518572653</v>
          </cell>
          <cell r="I885">
            <v>15192.818053086961</v>
          </cell>
          <cell r="J885">
            <v>15274.687565095515</v>
          </cell>
          <cell r="K885">
            <v>15205.957236103861</v>
          </cell>
          <cell r="L885">
            <v>15261.894182386057</v>
          </cell>
          <cell r="M885">
            <v>15184.998446928284</v>
          </cell>
          <cell r="N885">
            <v>15297.995631077705</v>
          </cell>
          <cell r="O885">
            <v>15404.368289898412</v>
          </cell>
          <cell r="P885">
            <v>15551.764082193115</v>
          </cell>
          <cell r="Q885">
            <v>1110.6835035065524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</row>
        <row r="886">
          <cell r="A886">
            <v>-96616.823436774692</v>
          </cell>
          <cell r="B886">
            <v>15167.172520564851</v>
          </cell>
          <cell r="C886">
            <v>16989.939854293436</v>
          </cell>
          <cell r="D886">
            <v>16181.752097863102</v>
          </cell>
          <cell r="E886">
            <v>15813.850844844041</v>
          </cell>
          <cell r="F886">
            <v>15525.975952343786</v>
          </cell>
          <cell r="G886">
            <v>15347.297329463328</v>
          </cell>
          <cell r="H886">
            <v>15053.209517146988</v>
          </cell>
          <cell r="I886">
            <v>15135.873505573614</v>
          </cell>
          <cell r="J886">
            <v>15204.767584680827</v>
          </cell>
          <cell r="K886">
            <v>15331.501855068978</v>
          </cell>
          <cell r="L886">
            <v>15336.142350984248</v>
          </cell>
          <cell r="M886">
            <v>15164.836499585981</v>
          </cell>
          <cell r="N886">
            <v>15150.250232239989</v>
          </cell>
          <cell r="O886">
            <v>15251.965307159768</v>
          </cell>
          <cell r="P886">
            <v>15528.859284749822</v>
          </cell>
          <cell r="Q886">
            <v>1108.1563180904309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A887">
            <v>-93466.309598826949</v>
          </cell>
          <cell r="B887">
            <v>15201.089340320175</v>
          </cell>
          <cell r="C887">
            <v>16662.507233081393</v>
          </cell>
          <cell r="D887">
            <v>16245.828247183954</v>
          </cell>
          <cell r="E887">
            <v>15681.748460941228</v>
          </cell>
          <cell r="F887">
            <v>15602.445866957492</v>
          </cell>
          <cell r="G887">
            <v>15233.611775870992</v>
          </cell>
          <cell r="H887">
            <v>15076.600589364545</v>
          </cell>
          <cell r="I887">
            <v>15437.510409615199</v>
          </cell>
          <cell r="J887">
            <v>15310.989456971594</v>
          </cell>
          <cell r="K887">
            <v>15245.05010905422</v>
          </cell>
          <cell r="L887">
            <v>15329.041022630065</v>
          </cell>
          <cell r="M887">
            <v>15312.318901558701</v>
          </cell>
          <cell r="N887">
            <v>15302.413357406433</v>
          </cell>
          <cell r="O887">
            <v>15162.049225785304</v>
          </cell>
          <cell r="P887">
            <v>15296.04217267752</v>
          </cell>
          <cell r="Q887">
            <v>1072.0211845747053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</row>
        <row r="888">
          <cell r="A888">
            <v>-99850.831141160248</v>
          </cell>
          <cell r="B888">
            <v>15257.623109303131</v>
          </cell>
          <cell r="C888">
            <v>16772.958570738032</v>
          </cell>
          <cell r="D888">
            <v>16296.51247742757</v>
          </cell>
          <cell r="E888">
            <v>16143.357159570478</v>
          </cell>
          <cell r="F888">
            <v>15807.85326319281</v>
          </cell>
          <cell r="G888">
            <v>15541.528193964637</v>
          </cell>
          <cell r="H888">
            <v>15396.307279242141</v>
          </cell>
          <cell r="I888">
            <v>15446.765177048477</v>
          </cell>
          <cell r="J888">
            <v>15408.308735462226</v>
          </cell>
          <cell r="K888">
            <v>15442.376052716805</v>
          </cell>
          <cell r="L888">
            <v>15415.260855115121</v>
          </cell>
          <cell r="M888">
            <v>15561.439388352184</v>
          </cell>
          <cell r="N888">
            <v>15298.645694477742</v>
          </cell>
          <cell r="O888">
            <v>15399.314878922889</v>
          </cell>
          <cell r="P888">
            <v>15359.206532155029</v>
          </cell>
          <cell r="Q888">
            <v>1145.2490928566515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</row>
        <row r="889">
          <cell r="A889">
            <v>-101020.46793450623</v>
          </cell>
          <cell r="B889">
            <v>15421.89216697166</v>
          </cell>
          <cell r="C889">
            <v>16872.735477436003</v>
          </cell>
          <cell r="D889">
            <v>16381.775784761767</v>
          </cell>
          <cell r="E889">
            <v>15974.447367220855</v>
          </cell>
          <cell r="F889">
            <v>15561.842531273089</v>
          </cell>
          <cell r="G889">
            <v>15450.468656982084</v>
          </cell>
          <cell r="H889">
            <v>15230.283025806249</v>
          </cell>
          <cell r="I889">
            <v>15154.433967300945</v>
          </cell>
          <cell r="J889">
            <v>15520.838113842419</v>
          </cell>
          <cell r="K889">
            <v>15365.318758023106</v>
          </cell>
          <cell r="L889">
            <v>15521.439075747245</v>
          </cell>
          <cell r="M889">
            <v>15412.790666923462</v>
          </cell>
          <cell r="N889">
            <v>15453.274712955917</v>
          </cell>
          <cell r="O889">
            <v>15401.140619013751</v>
          </cell>
          <cell r="P889">
            <v>15281.531090768294</v>
          </cell>
          <cell r="Q889">
            <v>1158.6643590216127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A890">
            <v>-98353.824014772574</v>
          </cell>
          <cell r="B890">
            <v>15259.868715589644</v>
          </cell>
          <cell r="C890">
            <v>16809.189565402681</v>
          </cell>
          <cell r="D890">
            <v>16401.495680949512</v>
          </cell>
          <cell r="E890">
            <v>15900.82502128297</v>
          </cell>
          <cell r="F890">
            <v>15582.648163798056</v>
          </cell>
          <cell r="G890">
            <v>15256.998828610351</v>
          </cell>
          <cell r="H890">
            <v>15228.964514878366</v>
          </cell>
          <cell r="I890">
            <v>15413.85131783814</v>
          </cell>
          <cell r="J890">
            <v>15391.009774533712</v>
          </cell>
          <cell r="K890">
            <v>15362.253195399237</v>
          </cell>
          <cell r="L890">
            <v>15362.243481898709</v>
          </cell>
          <cell r="M890">
            <v>15173.690085030346</v>
          </cell>
          <cell r="N890">
            <v>15357.815668973699</v>
          </cell>
          <cell r="O890">
            <v>15472.422717278336</v>
          </cell>
          <cell r="P890">
            <v>15368.782025889686</v>
          </cell>
          <cell r="Q890">
            <v>1128.0790199198354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</row>
        <row r="891">
          <cell r="A891">
            <v>-99881.580583006871</v>
          </cell>
          <cell r="B891">
            <v>15343.696732440259</v>
          </cell>
          <cell r="C891">
            <v>17111.828837104054</v>
          </cell>
          <cell r="D891">
            <v>16386.051791740876</v>
          </cell>
          <cell r="E891">
            <v>16133.700741089404</v>
          </cell>
          <cell r="F891">
            <v>15907.78059924905</v>
          </cell>
          <cell r="G891">
            <v>15370.844692812778</v>
          </cell>
          <cell r="H891">
            <v>15233.14354859559</v>
          </cell>
          <cell r="I891">
            <v>15217.467053904065</v>
          </cell>
          <cell r="J891">
            <v>15390.070154127596</v>
          </cell>
          <cell r="K891">
            <v>15227.812868485318</v>
          </cell>
          <cell r="L891">
            <v>15506.255401359724</v>
          </cell>
          <cell r="M891">
            <v>15474.790713485807</v>
          </cell>
          <cell r="N891">
            <v>15261.867519626012</v>
          </cell>
          <cell r="O891">
            <v>15308.828317568657</v>
          </cell>
          <cell r="P891">
            <v>15534.577084702134</v>
          </cell>
          <cell r="Q891">
            <v>1145.6017766548555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A892">
            <v>-108201.81433755987</v>
          </cell>
          <cell r="B892">
            <v>15638.343180366817</v>
          </cell>
          <cell r="C892">
            <v>17125.385577557769</v>
          </cell>
          <cell r="D892">
            <v>16625.170339417426</v>
          </cell>
          <cell r="E892">
            <v>16307.557188659644</v>
          </cell>
          <cell r="F892">
            <v>15845.459489482524</v>
          </cell>
          <cell r="G892">
            <v>15682.863297712844</v>
          </cell>
          <cell r="H892">
            <v>15571.231713436642</v>
          </cell>
          <cell r="I892">
            <v>15469.994322719605</v>
          </cell>
          <cell r="J892">
            <v>15637.373602354561</v>
          </cell>
          <cell r="K892">
            <v>15471.911186958328</v>
          </cell>
          <cell r="L892">
            <v>15478.189983918559</v>
          </cell>
          <cell r="M892">
            <v>15434.156502647165</v>
          </cell>
          <cell r="N892">
            <v>15438.725937054052</v>
          </cell>
          <cell r="O892">
            <v>15573.332780613286</v>
          </cell>
          <cell r="P892">
            <v>15539.802230564814</v>
          </cell>
          <cell r="Q892">
            <v>1241.0315297260765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</row>
        <row r="893">
          <cell r="A893">
            <v>-109057.56764496563</v>
          </cell>
          <cell r="B893">
            <v>15498.657019061049</v>
          </cell>
          <cell r="C893">
            <v>16826.5025744751</v>
          </cell>
          <cell r="D893">
            <v>16530.727743977764</v>
          </cell>
          <cell r="E893">
            <v>16295.088603638531</v>
          </cell>
          <cell r="F893">
            <v>16079.529610491689</v>
          </cell>
          <cell r="G893">
            <v>15600.71014399259</v>
          </cell>
          <cell r="H893">
            <v>15525.425277401757</v>
          </cell>
          <cell r="I893">
            <v>15519.569571245274</v>
          </cell>
          <cell r="J893">
            <v>15585.493992808493</v>
          </cell>
          <cell r="K893">
            <v>15532.64294505245</v>
          </cell>
          <cell r="L893">
            <v>15577.230320284154</v>
          </cell>
          <cell r="M893">
            <v>15656.831959054136</v>
          </cell>
          <cell r="N893">
            <v>15648.248575957987</v>
          </cell>
          <cell r="O893">
            <v>15571.075501988376</v>
          </cell>
          <cell r="P893">
            <v>15568.679844120385</v>
          </cell>
          <cell r="Q893">
            <v>1250.8466778606978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</row>
        <row r="894">
          <cell r="A894">
            <v>-97265.759022806655</v>
          </cell>
          <cell r="B894">
            <v>15178.151226464599</v>
          </cell>
          <cell r="C894">
            <v>16772.093432474034</v>
          </cell>
          <cell r="D894">
            <v>16271.165418895216</v>
          </cell>
          <cell r="E894">
            <v>16002.077179292441</v>
          </cell>
          <cell r="F894">
            <v>15636.354746142844</v>
          </cell>
          <cell r="G894">
            <v>15351.778156589089</v>
          </cell>
          <cell r="H894">
            <v>15446.464972232701</v>
          </cell>
          <cell r="I894">
            <v>15220.280940281747</v>
          </cell>
          <cell r="J894">
            <v>15357.607346083671</v>
          </cell>
          <cell r="K894">
            <v>15323.51255636823</v>
          </cell>
          <cell r="L894">
            <v>15372.238473423511</v>
          </cell>
          <cell r="M894">
            <v>15335.907639008414</v>
          </cell>
          <cell r="N894">
            <v>15306.532754915019</v>
          </cell>
          <cell r="O894">
            <v>15168.440582059091</v>
          </cell>
          <cell r="P894">
            <v>15336.951176688319</v>
          </cell>
          <cell r="Q894">
            <v>1115.5993496879832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</row>
        <row r="895">
          <cell r="A895">
            <v>-96075.315795669012</v>
          </cell>
          <cell r="B895">
            <v>15190.553181640385</v>
          </cell>
          <cell r="C895">
            <v>16490.395729278236</v>
          </cell>
          <cell r="D895">
            <v>16388.683947442729</v>
          </cell>
          <cell r="E895">
            <v>15806.747841175893</v>
          </cell>
          <cell r="F895">
            <v>15621.63015233336</v>
          </cell>
          <cell r="G895">
            <v>15114.941748684809</v>
          </cell>
          <cell r="H895">
            <v>15047.474762480446</v>
          </cell>
          <cell r="I895">
            <v>15279.746978767052</v>
          </cell>
          <cell r="J895">
            <v>15184.140661879232</v>
          </cell>
          <cell r="K895">
            <v>15307.06982139596</v>
          </cell>
          <cell r="L895">
            <v>15042.483943205254</v>
          </cell>
          <cell r="M895">
            <v>15142.613876130945</v>
          </cell>
          <cell r="N895">
            <v>15213.451144805029</v>
          </cell>
          <cell r="O895">
            <v>15377.759947724942</v>
          </cell>
          <cell r="P895">
            <v>15261.871450327861</v>
          </cell>
          <cell r="Q895">
            <v>1101.9454420500051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</row>
        <row r="896">
          <cell r="A896">
            <v>-108676.32901046253</v>
          </cell>
          <cell r="B896">
            <v>15645.570818651246</v>
          </cell>
          <cell r="C896">
            <v>17144.205600940149</v>
          </cell>
          <cell r="D896">
            <v>16665.862285204097</v>
          </cell>
          <cell r="E896">
            <v>16140.117507806277</v>
          </cell>
          <cell r="F896">
            <v>15866.366572170677</v>
          </cell>
          <cell r="G896">
            <v>15641.780811378594</v>
          </cell>
          <cell r="H896">
            <v>15479.474053032915</v>
          </cell>
          <cell r="I896">
            <v>15587.630797630849</v>
          </cell>
          <cell r="J896">
            <v>15538.563167824461</v>
          </cell>
          <cell r="K896">
            <v>15534.159290840917</v>
          </cell>
          <cell r="L896">
            <v>15560.044995638331</v>
          </cell>
          <cell r="M896">
            <v>15707.354459785005</v>
          </cell>
          <cell r="N896">
            <v>15494.974214061465</v>
          </cell>
          <cell r="O896">
            <v>15616.304061001836</v>
          </cell>
          <cell r="P896">
            <v>15713.711535431103</v>
          </cell>
          <cell r="Q896">
            <v>1246.4740232184008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</row>
        <row r="897">
          <cell r="A897">
            <v>-106728.10777781908</v>
          </cell>
          <cell r="B897">
            <v>15357.718099403566</v>
          </cell>
          <cell r="C897">
            <v>17056.395339674105</v>
          </cell>
          <cell r="D897">
            <v>16700.126630967854</v>
          </cell>
          <cell r="E897">
            <v>16317.498806368081</v>
          </cell>
          <cell r="F897">
            <v>15848.226575404376</v>
          </cell>
          <cell r="G897">
            <v>15443.793952424719</v>
          </cell>
          <cell r="H897">
            <v>15474.080899940131</v>
          </cell>
          <cell r="I897">
            <v>15511.18565289682</v>
          </cell>
          <cell r="J897">
            <v>15399.407655834359</v>
          </cell>
          <cell r="K897">
            <v>15493.098399241113</v>
          </cell>
          <cell r="L897">
            <v>15349.663486522344</v>
          </cell>
          <cell r="M897">
            <v>15440.465753780871</v>
          </cell>
          <cell r="N897">
            <v>15530.293104271035</v>
          </cell>
          <cell r="O897">
            <v>15515.57109592139</v>
          </cell>
          <cell r="P897">
            <v>15493.988776726683</v>
          </cell>
          <cell r="Q897">
            <v>1224.1287049684736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</row>
        <row r="898">
          <cell r="A898">
            <v>-92952.216947056455</v>
          </cell>
          <cell r="B898">
            <v>14892.911495175205</v>
          </cell>
          <cell r="C898">
            <v>16625.828081643594</v>
          </cell>
          <cell r="D898">
            <v>16136.673630522402</v>
          </cell>
          <cell r="E898">
            <v>16065.564857658143</v>
          </cell>
          <cell r="F898">
            <v>15805.952291814256</v>
          </cell>
          <cell r="G898">
            <v>15369.080982502437</v>
          </cell>
          <cell r="H898">
            <v>15256.70285562497</v>
          </cell>
          <cell r="I898">
            <v>15265.411465746511</v>
          </cell>
          <cell r="J898">
            <v>15208.690076788125</v>
          </cell>
          <cell r="K898">
            <v>15270.234987722313</v>
          </cell>
          <cell r="L898">
            <v>15164.171809938873</v>
          </cell>
          <cell r="M898">
            <v>15201.980764333272</v>
          </cell>
          <cell r="N898">
            <v>15261.050902686178</v>
          </cell>
          <cell r="O898">
            <v>15500.827244907377</v>
          </cell>
          <cell r="P898">
            <v>15251.402500181001</v>
          </cell>
          <cell r="Q898">
            <v>1066.1247474959587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</row>
        <row r="899">
          <cell r="A899">
            <v>-99898.430925690758</v>
          </cell>
          <cell r="B899">
            <v>15260.667657961762</v>
          </cell>
          <cell r="C899">
            <v>16749.54006630776</v>
          </cell>
          <cell r="D899">
            <v>16268.927750064297</v>
          </cell>
          <cell r="E899">
            <v>15757.015371264586</v>
          </cell>
          <cell r="F899">
            <v>15706.474999925807</v>
          </cell>
          <cell r="G899">
            <v>15370.976400975982</v>
          </cell>
          <cell r="H899">
            <v>15358.882908023304</v>
          </cell>
          <cell r="I899">
            <v>15370.139561476464</v>
          </cell>
          <cell r="J899">
            <v>15275.200940749299</v>
          </cell>
          <cell r="K899">
            <v>15297.243883570427</v>
          </cell>
          <cell r="L899">
            <v>15300.959249112095</v>
          </cell>
          <cell r="M899">
            <v>15289.275463340928</v>
          </cell>
          <cell r="N899">
            <v>15462.703918933355</v>
          </cell>
          <cell r="O899">
            <v>15468.109276157382</v>
          </cell>
          <cell r="P899">
            <v>15310.519476385467</v>
          </cell>
          <cell r="Q899">
            <v>1145.7950433453027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</row>
        <row r="900">
          <cell r="A900">
            <v>-92233.233230576501</v>
          </cell>
          <cell r="B900">
            <v>15030.103818250022</v>
          </cell>
          <cell r="C900">
            <v>16509.21881093879</v>
          </cell>
          <cell r="D900">
            <v>16076.498433284698</v>
          </cell>
          <cell r="E900">
            <v>15692.583999063103</v>
          </cell>
          <cell r="F900">
            <v>15460.911927527466</v>
          </cell>
          <cell r="G900">
            <v>15210.09584782011</v>
          </cell>
          <cell r="H900">
            <v>15197.824401215719</v>
          </cell>
          <cell r="I900">
            <v>15001.604798715272</v>
          </cell>
          <cell r="J900">
            <v>15157.851015576902</v>
          </cell>
          <cell r="K900">
            <v>15189.186160960395</v>
          </cell>
          <cell r="L900">
            <v>15414.47844899445</v>
          </cell>
          <cell r="M900">
            <v>15256.02534293176</v>
          </cell>
          <cell r="N900">
            <v>14991.100205250877</v>
          </cell>
          <cell r="O900">
            <v>15025.363683683052</v>
          </cell>
          <cell r="P900">
            <v>15394.878551278045</v>
          </cell>
          <cell r="Q900">
            <v>1057.8782918614202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A901">
            <v>-103260.68413068572</v>
          </cell>
          <cell r="B901">
            <v>15378.318189867046</v>
          </cell>
          <cell r="C901">
            <v>17057.944682322945</v>
          </cell>
          <cell r="D901">
            <v>16316.734626482594</v>
          </cell>
          <cell r="E901">
            <v>16285.335598589092</v>
          </cell>
          <cell r="F901">
            <v>15981.590272011137</v>
          </cell>
          <cell r="G901">
            <v>15557.51970013939</v>
          </cell>
          <cell r="H901">
            <v>15229.281504997343</v>
          </cell>
          <cell r="I901">
            <v>15323.769854426333</v>
          </cell>
          <cell r="J901">
            <v>15462.629939822702</v>
          </cell>
          <cell r="K901">
            <v>15493.034494986458</v>
          </cell>
          <cell r="L901">
            <v>15317.192378461154</v>
          </cell>
          <cell r="M901">
            <v>15599.768000847775</v>
          </cell>
          <cell r="N901">
            <v>15438.210385435905</v>
          </cell>
          <cell r="O901">
            <v>15433.828787200207</v>
          </cell>
          <cell r="P901">
            <v>15428.031543814435</v>
          </cell>
          <cell r="Q901">
            <v>1184.3587427053128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</row>
        <row r="902">
          <cell r="A902">
            <v>-108556.19744447815</v>
          </cell>
          <cell r="B902">
            <v>15391.458393911718</v>
          </cell>
          <cell r="C902">
            <v>16884.363575591575</v>
          </cell>
          <cell r="D902">
            <v>16639.888825510305</v>
          </cell>
          <cell r="E902">
            <v>16220.849863928059</v>
          </cell>
          <cell r="F902">
            <v>16061.622901629269</v>
          </cell>
          <cell r="G902">
            <v>15708.878864820337</v>
          </cell>
          <cell r="H902">
            <v>15352.707684517547</v>
          </cell>
          <cell r="I902">
            <v>15578.095933023855</v>
          </cell>
          <cell r="J902">
            <v>15592.892191555991</v>
          </cell>
          <cell r="K902">
            <v>15581.300348547957</v>
          </cell>
          <cell r="L902">
            <v>15419.469359757128</v>
          </cell>
          <cell r="M902">
            <v>15787.1094158129</v>
          </cell>
          <cell r="N902">
            <v>15483.628370205173</v>
          </cell>
          <cell r="O902">
            <v>15328.385757306038</v>
          </cell>
          <cell r="P902">
            <v>15701.481613783084</v>
          </cell>
          <cell r="Q902">
            <v>1245.0961622091866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</row>
        <row r="903">
          <cell r="A903">
            <v>-98158.292870464866</v>
          </cell>
          <cell r="B903">
            <v>15082.647223038657</v>
          </cell>
          <cell r="C903">
            <v>16674.208324633295</v>
          </cell>
          <cell r="D903">
            <v>16418.238481105531</v>
          </cell>
          <cell r="E903">
            <v>16090.162209422955</v>
          </cell>
          <cell r="F903">
            <v>15658.671534218423</v>
          </cell>
          <cell r="G903">
            <v>15695.944516887623</v>
          </cell>
          <cell r="H903">
            <v>15231.377338434953</v>
          </cell>
          <cell r="I903">
            <v>15301.128700523392</v>
          </cell>
          <cell r="J903">
            <v>15395.179993581674</v>
          </cell>
          <cell r="K903">
            <v>15200.162600240723</v>
          </cell>
          <cell r="L903">
            <v>15302.774120935959</v>
          </cell>
          <cell r="M903">
            <v>15463.661025421123</v>
          </cell>
          <cell r="N903">
            <v>15574.054145936809</v>
          </cell>
          <cell r="O903">
            <v>15386.938128803164</v>
          </cell>
          <cell r="P903">
            <v>15289.722490455459</v>
          </cell>
          <cell r="Q903">
            <v>1125.8363559070838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A904">
            <v>-95587.753687774646</v>
          </cell>
          <cell r="B904">
            <v>15121.598611645066</v>
          </cell>
          <cell r="C904">
            <v>16821.165600723361</v>
          </cell>
          <cell r="D904">
            <v>16151.569008850194</v>
          </cell>
          <cell r="E904">
            <v>15955.78574178529</v>
          </cell>
          <cell r="F904">
            <v>15542.814526011007</v>
          </cell>
          <cell r="G904">
            <v>15389.104638681136</v>
          </cell>
          <cell r="H904">
            <v>15237.469168646339</v>
          </cell>
          <cell r="I904">
            <v>15117.754891180188</v>
          </cell>
          <cell r="J904">
            <v>15287.611313567144</v>
          </cell>
          <cell r="K904">
            <v>15297.511367808493</v>
          </cell>
          <cell r="L904">
            <v>15067.647409869505</v>
          </cell>
          <cell r="M904">
            <v>15364.404612499995</v>
          </cell>
          <cell r="N904">
            <v>15417.480052907464</v>
          </cell>
          <cell r="O904">
            <v>15334.833553851109</v>
          </cell>
          <cell r="P904">
            <v>15461.831060318269</v>
          </cell>
          <cell r="Q904">
            <v>1096.3532996972999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</row>
        <row r="905">
          <cell r="A905">
            <v>-99200.771474186695</v>
          </cell>
          <cell r="B905">
            <v>15078.377123215312</v>
          </cell>
          <cell r="C905">
            <v>16671.563627985775</v>
          </cell>
          <cell r="D905">
            <v>16360.277388410494</v>
          </cell>
          <cell r="E905">
            <v>16177.262399838637</v>
          </cell>
          <cell r="F905">
            <v>15622.865620600471</v>
          </cell>
          <cell r="G905">
            <v>15561.617950907246</v>
          </cell>
          <cell r="H905">
            <v>15352.450341094129</v>
          </cell>
          <cell r="I905">
            <v>15397.21885245301</v>
          </cell>
          <cell r="J905">
            <v>15204.63273429238</v>
          </cell>
          <cell r="K905">
            <v>15235.502887792281</v>
          </cell>
          <cell r="L905">
            <v>15300.827973128722</v>
          </cell>
          <cell r="M905">
            <v>15419.450689969013</v>
          </cell>
          <cell r="N905">
            <v>15393.694462295744</v>
          </cell>
          <cell r="O905">
            <v>15316.99597851919</v>
          </cell>
          <cell r="P905">
            <v>15580.317148352315</v>
          </cell>
          <cell r="Q905">
            <v>1137.7931685003316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</row>
        <row r="906">
          <cell r="A906">
            <v>-99587.09857345889</v>
          </cell>
          <cell r="B906">
            <v>15070.026756078692</v>
          </cell>
          <cell r="C906">
            <v>16918.345402157327</v>
          </cell>
          <cell r="D906">
            <v>16420.974730058453</v>
          </cell>
          <cell r="E906">
            <v>16162.368789216544</v>
          </cell>
          <cell r="F906">
            <v>15671.607263533768</v>
          </cell>
          <cell r="G906">
            <v>15528.645540953225</v>
          </cell>
          <cell r="H906">
            <v>15314.072989666334</v>
          </cell>
          <cell r="I906">
            <v>15138.513242933888</v>
          </cell>
          <cell r="J906">
            <v>15387.282293623484</v>
          </cell>
          <cell r="K906">
            <v>15186.205725020305</v>
          </cell>
          <cell r="L906">
            <v>15385.560042958592</v>
          </cell>
          <cell r="M906">
            <v>15309.698466022495</v>
          </cell>
          <cell r="N906">
            <v>15344.554990531087</v>
          </cell>
          <cell r="O906">
            <v>15456.801888007822</v>
          </cell>
          <cell r="P906">
            <v>15612.835147657575</v>
          </cell>
          <cell r="Q906">
            <v>1142.2241857981439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</row>
        <row r="907">
          <cell r="A907">
            <v>-91923.325278183125</v>
          </cell>
          <cell r="B907">
            <v>15094.191632203951</v>
          </cell>
          <cell r="C907">
            <v>16594.214915838103</v>
          </cell>
          <cell r="D907">
            <v>16010.84388580526</v>
          </cell>
          <cell r="E907">
            <v>15732.244046729244</v>
          </cell>
          <cell r="F907">
            <v>15815.218102760227</v>
          </cell>
          <cell r="G907">
            <v>15393.565756039814</v>
          </cell>
          <cell r="H907">
            <v>15351.907576727404</v>
          </cell>
          <cell r="I907">
            <v>15232.989700923314</v>
          </cell>
          <cell r="J907">
            <v>15307.537487936759</v>
          </cell>
          <cell r="K907">
            <v>15208.905832072425</v>
          </cell>
          <cell r="L907">
            <v>15162.042232941752</v>
          </cell>
          <cell r="M907">
            <v>15213.437803973802</v>
          </cell>
          <cell r="N907">
            <v>15238.558716240888</v>
          </cell>
          <cell r="O907">
            <v>14997.206000430819</v>
          </cell>
          <cell r="P907">
            <v>15355.469724822731</v>
          </cell>
          <cell r="Q907">
            <v>1054.3237716106489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</row>
        <row r="908">
          <cell r="A908">
            <v>-91992.740471899859</v>
          </cell>
          <cell r="B908">
            <v>15191.415415898315</v>
          </cell>
          <cell r="C908">
            <v>16487.034513534818</v>
          </cell>
          <cell r="D908">
            <v>16060.785774242639</v>
          </cell>
          <cell r="E908">
            <v>15703.740108006454</v>
          </cell>
          <cell r="F908">
            <v>15485.177042180316</v>
          </cell>
          <cell r="G908">
            <v>15250.916770001906</v>
          </cell>
          <cell r="H908">
            <v>15142.485417620055</v>
          </cell>
          <cell r="I908">
            <v>15038.690281308023</v>
          </cell>
          <cell r="J908">
            <v>15089.223085704445</v>
          </cell>
          <cell r="K908">
            <v>15140.160958320364</v>
          </cell>
          <cell r="L908">
            <v>15164.267023901368</v>
          </cell>
          <cell r="M908">
            <v>15137.521283085385</v>
          </cell>
          <cell r="N908">
            <v>15247.451309145537</v>
          </cell>
          <cell r="O908">
            <v>15267.454770294687</v>
          </cell>
          <cell r="P908">
            <v>15460.952228154156</v>
          </cell>
          <cell r="Q908">
            <v>1055.1199361165025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</row>
        <row r="909">
          <cell r="A909">
            <v>-96082.031228971682</v>
          </cell>
          <cell r="B909">
            <v>15277.625148075462</v>
          </cell>
          <cell r="C909">
            <v>16717.414265361251</v>
          </cell>
          <cell r="D909">
            <v>16164.991821581312</v>
          </cell>
          <cell r="E909">
            <v>15665.01108165579</v>
          </cell>
          <cell r="F909">
            <v>15606.806366677321</v>
          </cell>
          <cell r="G909">
            <v>15473.532517835189</v>
          </cell>
          <cell r="H909">
            <v>15196.372610918865</v>
          </cell>
          <cell r="I909">
            <v>15218.046056247746</v>
          </cell>
          <cell r="J909">
            <v>15352.248618322976</v>
          </cell>
          <cell r="K909">
            <v>15273.746937568047</v>
          </cell>
          <cell r="L909">
            <v>15310.307431732967</v>
          </cell>
          <cell r="M909">
            <v>15297.195553812133</v>
          </cell>
          <cell r="N909">
            <v>15322.886992582982</v>
          </cell>
          <cell r="O909">
            <v>15348.209330593381</v>
          </cell>
          <cell r="P909">
            <v>15551.980954131417</v>
          </cell>
          <cell r="Q909">
            <v>1102.0224653838136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</row>
        <row r="910">
          <cell r="A910">
            <v>-96630.517638973193</v>
          </cell>
          <cell r="B910">
            <v>15260.104947102776</v>
          </cell>
          <cell r="C910">
            <v>16964.597336984618</v>
          </cell>
          <cell r="D910">
            <v>16239.940802548892</v>
          </cell>
          <cell r="E910">
            <v>15909.900572126509</v>
          </cell>
          <cell r="F910">
            <v>15543.016443736378</v>
          </cell>
          <cell r="G910">
            <v>15357.205045648214</v>
          </cell>
          <cell r="H910">
            <v>15163.621729342984</v>
          </cell>
          <cell r="I910">
            <v>15172.798221449508</v>
          </cell>
          <cell r="J910">
            <v>15331.357177460523</v>
          </cell>
          <cell r="K910">
            <v>15348.715752050204</v>
          </cell>
          <cell r="L910">
            <v>15386.051962424553</v>
          </cell>
          <cell r="M910">
            <v>15597.161855742301</v>
          </cell>
          <cell r="N910">
            <v>15522.619329834783</v>
          </cell>
          <cell r="O910">
            <v>15208.326522442663</v>
          </cell>
          <cell r="P910">
            <v>15311.153224462709</v>
          </cell>
          <cell r="Q910">
            <v>1108.3133851119669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A911">
            <v>-90406.807654894335</v>
          </cell>
          <cell r="B911">
            <v>15109.953097961883</v>
          </cell>
          <cell r="C911">
            <v>16687.437706748744</v>
          </cell>
          <cell r="D911">
            <v>16096.75715150078</v>
          </cell>
          <cell r="E911">
            <v>15669.154765542808</v>
          </cell>
          <cell r="F911">
            <v>15424.101558053739</v>
          </cell>
          <cell r="G911">
            <v>15263.287967532044</v>
          </cell>
          <cell r="H911">
            <v>15085.730198146452</v>
          </cell>
          <cell r="I911">
            <v>15182.44496409726</v>
          </cell>
          <cell r="J911">
            <v>15200.081506992685</v>
          </cell>
          <cell r="K911">
            <v>15100.254361615822</v>
          </cell>
          <cell r="L911">
            <v>15288.7329880752</v>
          </cell>
          <cell r="M911">
            <v>15176.861573018206</v>
          </cell>
          <cell r="N911">
            <v>15158.501973798138</v>
          </cell>
          <cell r="O911">
            <v>14996.814406182373</v>
          </cell>
          <cell r="P911">
            <v>15149.753399927515</v>
          </cell>
          <cell r="Q911">
            <v>1036.9299210785759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</row>
        <row r="912">
          <cell r="A912">
            <v>-106646.7556871319</v>
          </cell>
          <cell r="B912">
            <v>15428.151251106112</v>
          </cell>
          <cell r="C912">
            <v>17126.476364844188</v>
          </cell>
          <cell r="D912">
            <v>16698.522559513855</v>
          </cell>
          <cell r="E912">
            <v>16243.921843739434</v>
          </cell>
          <cell r="F912">
            <v>15835.111118698151</v>
          </cell>
          <cell r="G912">
            <v>15587.472926773335</v>
          </cell>
          <cell r="H912">
            <v>15352.997508511287</v>
          </cell>
          <cell r="I912">
            <v>15390.21525951416</v>
          </cell>
          <cell r="J912">
            <v>15402.671142092237</v>
          </cell>
          <cell r="K912">
            <v>15495.223352756115</v>
          </cell>
          <cell r="L912">
            <v>15535.382495190508</v>
          </cell>
          <cell r="M912">
            <v>15378.035962267746</v>
          </cell>
          <cell r="N912">
            <v>15624.571609458182</v>
          </cell>
          <cell r="O912">
            <v>15471.719130660007</v>
          </cell>
          <cell r="P912">
            <v>15665.130957938887</v>
          </cell>
          <cell r="Q912">
            <v>1223.1956290291278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</row>
        <row r="913">
          <cell r="A913">
            <v>-97130.766847418054</v>
          </cell>
          <cell r="B913">
            <v>15023.165721561165</v>
          </cell>
          <cell r="C913">
            <v>16700.619999149174</v>
          </cell>
          <cell r="D913">
            <v>16330.512905010837</v>
          </cell>
          <cell r="E913">
            <v>15968.710840007278</v>
          </cell>
          <cell r="F913">
            <v>15635.771318461018</v>
          </cell>
          <cell r="G913">
            <v>15371.166667145044</v>
          </cell>
          <cell r="H913">
            <v>15207.249833927348</v>
          </cell>
          <cell r="I913">
            <v>15301.135667008131</v>
          </cell>
          <cell r="J913">
            <v>15260.540745555812</v>
          </cell>
          <cell r="K913">
            <v>15256.166042840838</v>
          </cell>
          <cell r="L913">
            <v>15275.438680447132</v>
          </cell>
          <cell r="M913">
            <v>15504.259183847653</v>
          </cell>
          <cell r="N913">
            <v>15419.929496480556</v>
          </cell>
          <cell r="O913">
            <v>15433.043018655746</v>
          </cell>
          <cell r="P913">
            <v>15484.006285461988</v>
          </cell>
          <cell r="Q913">
            <v>1114.0510434331461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A914">
            <v>-93488.789084185293</v>
          </cell>
          <cell r="B914">
            <v>15181.101329195448</v>
          </cell>
          <cell r="C914">
            <v>16529.027883426585</v>
          </cell>
          <cell r="D914">
            <v>16021.844471572467</v>
          </cell>
          <cell r="E914">
            <v>15889.722177435491</v>
          </cell>
          <cell r="F914">
            <v>15558.86535926388</v>
          </cell>
          <cell r="G914">
            <v>15197.195776811248</v>
          </cell>
          <cell r="H914">
            <v>15111.121530197113</v>
          </cell>
          <cell r="I914">
            <v>15124.630216428453</v>
          </cell>
          <cell r="J914">
            <v>15350.025235484774</v>
          </cell>
          <cell r="K914">
            <v>15184.612602151934</v>
          </cell>
          <cell r="L914">
            <v>15131.437250876177</v>
          </cell>
          <cell r="M914">
            <v>15140.351162073803</v>
          </cell>
          <cell r="N914">
            <v>15149.500025806592</v>
          </cell>
          <cell r="O914">
            <v>15142.14262029617</v>
          </cell>
          <cell r="P914">
            <v>14993.307286650164</v>
          </cell>
          <cell r="Q914">
            <v>1072.2790152799716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</row>
        <row r="915">
          <cell r="A915">
            <v>-96833.856851977223</v>
          </cell>
          <cell r="B915">
            <v>15058.613554833795</v>
          </cell>
          <cell r="C915">
            <v>16760.346131535403</v>
          </cell>
          <cell r="D915">
            <v>16447.366105455538</v>
          </cell>
          <cell r="E915">
            <v>15928.641799993749</v>
          </cell>
          <cell r="F915">
            <v>15549.601711943964</v>
          </cell>
          <cell r="G915">
            <v>15410.629826827611</v>
          </cell>
          <cell r="H915">
            <v>15252.23662792478</v>
          </cell>
          <cell r="I915">
            <v>15240.193050297912</v>
          </cell>
          <cell r="J915">
            <v>15244.327923276207</v>
          </cell>
          <cell r="K915">
            <v>15366.649298349839</v>
          </cell>
          <cell r="L915">
            <v>15246.245890305763</v>
          </cell>
          <cell r="M915">
            <v>15420.460811607583</v>
          </cell>
          <cell r="N915">
            <v>15360.508404900074</v>
          </cell>
          <cell r="O915">
            <v>15192.743893984589</v>
          </cell>
          <cell r="P915">
            <v>15361.035916113953</v>
          </cell>
          <cell r="Q915">
            <v>1110.6456045494378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A916">
            <v>-106628.71890114095</v>
          </cell>
          <cell r="B916">
            <v>15471.732783551495</v>
          </cell>
          <cell r="C916">
            <v>17025.336988423853</v>
          </cell>
          <cell r="D916">
            <v>16768.598859955</v>
          </cell>
          <cell r="E916">
            <v>16003.095781602242</v>
          </cell>
          <cell r="F916">
            <v>15621.593828905417</v>
          </cell>
          <cell r="G916">
            <v>15610.102469347315</v>
          </cell>
          <cell r="H916">
            <v>15483.394615184679</v>
          </cell>
          <cell r="I916">
            <v>15507.774865250911</v>
          </cell>
          <cell r="J916">
            <v>15349.998830472652</v>
          </cell>
          <cell r="K916">
            <v>15530.071536296593</v>
          </cell>
          <cell r="L916">
            <v>15620.886229577054</v>
          </cell>
          <cell r="M916">
            <v>15478.274131385489</v>
          </cell>
          <cell r="N916">
            <v>15534.16150121449</v>
          </cell>
          <cell r="O916">
            <v>15514.728918264682</v>
          </cell>
          <cell r="P916">
            <v>15543.392425298789</v>
          </cell>
          <cell r="Q916">
            <v>1222.988754308526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</row>
        <row r="917">
          <cell r="A917">
            <v>-107057.3317934467</v>
          </cell>
          <cell r="B917">
            <v>15585.399789282757</v>
          </cell>
          <cell r="C917">
            <v>16928.639972506098</v>
          </cell>
          <cell r="D917">
            <v>16771.266831918823</v>
          </cell>
          <cell r="E917">
            <v>16367.194021922041</v>
          </cell>
          <cell r="F917">
            <v>15981.073011879165</v>
          </cell>
          <cell r="G917">
            <v>15481.364247200287</v>
          </cell>
          <cell r="H917">
            <v>15425.862649556613</v>
          </cell>
          <cell r="I917">
            <v>15339.911220918219</v>
          </cell>
          <cell r="J917">
            <v>15445.544549611543</v>
          </cell>
          <cell r="K917">
            <v>15597.531530438835</v>
          </cell>
          <cell r="L917">
            <v>15623.802552573476</v>
          </cell>
          <cell r="M917">
            <v>15384.642787492829</v>
          </cell>
          <cell r="N917">
            <v>15481.214654190178</v>
          </cell>
          <cell r="O917">
            <v>15421.972581791797</v>
          </cell>
          <cell r="P917">
            <v>15577.107976292587</v>
          </cell>
          <cell r="Q917">
            <v>1227.9047727381162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</row>
        <row r="918">
          <cell r="A918">
            <v>-99016.964408204411</v>
          </cell>
          <cell r="B918">
            <v>15352.231293511286</v>
          </cell>
          <cell r="C918">
            <v>16855.64713048976</v>
          </cell>
          <cell r="D918">
            <v>16356.583032487975</v>
          </cell>
          <cell r="E918">
            <v>16164.331729546964</v>
          </cell>
          <cell r="F918">
            <v>15634.617059868557</v>
          </cell>
          <cell r="G918">
            <v>15475.777928717864</v>
          </cell>
          <cell r="H918">
            <v>15389.644343280695</v>
          </cell>
          <cell r="I918">
            <v>15396.238657050535</v>
          </cell>
          <cell r="J918">
            <v>15407.471723956543</v>
          </cell>
          <cell r="K918">
            <v>15225.400533951415</v>
          </cell>
          <cell r="L918">
            <v>15075.080182758051</v>
          </cell>
          <cell r="M918">
            <v>15174.895707566629</v>
          </cell>
          <cell r="N918">
            <v>15250.214066522085</v>
          </cell>
          <cell r="O918">
            <v>15575.958054640516</v>
          </cell>
          <cell r="P918">
            <v>15455.112717148861</v>
          </cell>
          <cell r="Q918">
            <v>1135.6849749763412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</row>
        <row r="919">
          <cell r="A919">
            <v>-92136.892818890934</v>
          </cell>
          <cell r="B919">
            <v>14975.48873757953</v>
          </cell>
          <cell r="C919">
            <v>16541.919239885054</v>
          </cell>
          <cell r="D919">
            <v>16114.416382471492</v>
          </cell>
          <cell r="E919">
            <v>15694.410779841721</v>
          </cell>
          <cell r="F919">
            <v>15248.044140324793</v>
          </cell>
          <cell r="G919">
            <v>15414.191508580418</v>
          </cell>
          <cell r="H919">
            <v>15276.118711414241</v>
          </cell>
          <cell r="I919">
            <v>15030.916566896905</v>
          </cell>
          <cell r="J919">
            <v>15056.061599577599</v>
          </cell>
          <cell r="K919">
            <v>15124.191748900172</v>
          </cell>
          <cell r="L919">
            <v>15093.561863169969</v>
          </cell>
          <cell r="M919">
            <v>15293.462667351421</v>
          </cell>
          <cell r="N919">
            <v>15133.32027010437</v>
          </cell>
          <cell r="O919">
            <v>15167.77665289803</v>
          </cell>
          <cell r="P919">
            <v>15274.144173893441</v>
          </cell>
          <cell r="Q919">
            <v>1056.7733058755514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A920">
            <v>-102881.10568197496</v>
          </cell>
          <cell r="B920">
            <v>15245.827246921443</v>
          </cell>
          <cell r="C920">
            <v>17036.818748479353</v>
          </cell>
          <cell r="D920">
            <v>16402.050568951145</v>
          </cell>
          <cell r="E920">
            <v>16144.752234548978</v>
          </cell>
          <cell r="F920">
            <v>16061.377451776047</v>
          </cell>
          <cell r="G920">
            <v>15664.474689197032</v>
          </cell>
          <cell r="H920">
            <v>15190.535020246338</v>
          </cell>
          <cell r="I920">
            <v>15334.939579934371</v>
          </cell>
          <cell r="J920">
            <v>15529.785539721157</v>
          </cell>
          <cell r="K920">
            <v>15473.495705782127</v>
          </cell>
          <cell r="L920">
            <v>15502.950298611373</v>
          </cell>
          <cell r="M920">
            <v>15483.067446562767</v>
          </cell>
          <cell r="N920">
            <v>15479.252998634</v>
          </cell>
          <cell r="O920">
            <v>15574.169769805099</v>
          </cell>
          <cell r="P920">
            <v>15372.371067273121</v>
          </cell>
          <cell r="Q920">
            <v>1180.0051297299799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A921">
            <v>-102996.00135087781</v>
          </cell>
          <cell r="B921">
            <v>15276.403026752254</v>
          </cell>
          <cell r="C921">
            <v>17004.417173976643</v>
          </cell>
          <cell r="D921">
            <v>16320.363824656943</v>
          </cell>
          <cell r="E921">
            <v>16051.676733677792</v>
          </cell>
          <cell r="F921">
            <v>15874.824060405066</v>
          </cell>
          <cell r="G921">
            <v>15728.513659738241</v>
          </cell>
          <cell r="H921">
            <v>15345.782676779909</v>
          </cell>
          <cell r="I921">
            <v>15260.542250808985</v>
          </cell>
          <cell r="J921">
            <v>15521.622748134658</v>
          </cell>
          <cell r="K921">
            <v>15494.758041997698</v>
          </cell>
          <cell r="L921">
            <v>15447.902430711443</v>
          </cell>
          <cell r="M921">
            <v>15361.209345584455</v>
          </cell>
          <cell r="N921">
            <v>15527.839976094867</v>
          </cell>
          <cell r="O921">
            <v>15478.497819120288</v>
          </cell>
          <cell r="P921">
            <v>15429.808254732503</v>
          </cell>
          <cell r="Q921">
            <v>1181.322937094028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A922">
            <v>-99457.938239303388</v>
          </cell>
          <cell r="B922">
            <v>15214.232737085493</v>
          </cell>
          <cell r="C922">
            <v>16770.360665338463</v>
          </cell>
          <cell r="D922">
            <v>16437.095873754719</v>
          </cell>
          <cell r="E922">
            <v>15824.359277490556</v>
          </cell>
          <cell r="F922">
            <v>15710.009400869065</v>
          </cell>
          <cell r="G922">
            <v>15502.819079597528</v>
          </cell>
          <cell r="H922">
            <v>15257.45779916094</v>
          </cell>
          <cell r="I922">
            <v>15328.438707178626</v>
          </cell>
          <cell r="J922">
            <v>15358.861148640764</v>
          </cell>
          <cell r="K922">
            <v>15120.366689426732</v>
          </cell>
          <cell r="L922">
            <v>15332.171048598691</v>
          </cell>
          <cell r="M922">
            <v>15434.063555964658</v>
          </cell>
          <cell r="N922">
            <v>15341.774813035634</v>
          </cell>
          <cell r="O922">
            <v>15387.673286199533</v>
          </cell>
          <cell r="P922">
            <v>15591.494587282155</v>
          </cell>
          <cell r="Q922">
            <v>1140.7427684295139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A923">
            <v>-107827.1265991531</v>
          </cell>
          <cell r="B923">
            <v>15324.898568371162</v>
          </cell>
          <cell r="C923">
            <v>17185.44069435406</v>
          </cell>
          <cell r="D923">
            <v>16674.184484469446</v>
          </cell>
          <cell r="E923">
            <v>16140.849686781721</v>
          </cell>
          <cell r="F923">
            <v>15987.95826583145</v>
          </cell>
          <cell r="G923">
            <v>15548.743075083166</v>
          </cell>
          <cell r="H923">
            <v>15415.188365579415</v>
          </cell>
          <cell r="I923">
            <v>15597.473204876746</v>
          </cell>
          <cell r="J923">
            <v>15572.527570278635</v>
          </cell>
          <cell r="K923">
            <v>15554.440080794557</v>
          </cell>
          <cell r="L923">
            <v>15457.83199789088</v>
          </cell>
          <cell r="M923">
            <v>15416.10145667779</v>
          </cell>
          <cell r="N923">
            <v>15419.338124123606</v>
          </cell>
          <cell r="O923">
            <v>15516.104673498809</v>
          </cell>
          <cell r="P923">
            <v>15644.156109327874</v>
          </cell>
          <cell r="Q923">
            <v>1236.7340112416462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A924">
            <v>-105815.30966770617</v>
          </cell>
          <cell r="B924">
            <v>15401.439357634981</v>
          </cell>
          <cell r="C924">
            <v>16989.587689647211</v>
          </cell>
          <cell r="D924">
            <v>16470.614111164163</v>
          </cell>
          <cell r="E924">
            <v>16160.616334101289</v>
          </cell>
          <cell r="F924">
            <v>15864.40736408607</v>
          </cell>
          <cell r="G924">
            <v>15511.670981012903</v>
          </cell>
          <cell r="H924">
            <v>15521.120659025977</v>
          </cell>
          <cell r="I924">
            <v>15597.550111939583</v>
          </cell>
          <cell r="J924">
            <v>15380.194742043695</v>
          </cell>
          <cell r="K924">
            <v>15623.507957706834</v>
          </cell>
          <cell r="L924">
            <v>15502.640328293362</v>
          </cell>
          <cell r="M924">
            <v>15753.997539675998</v>
          </cell>
          <cell r="N924">
            <v>15563.364807014126</v>
          </cell>
          <cell r="O924">
            <v>15515.109346901223</v>
          </cell>
          <cell r="P924">
            <v>15446.781344559782</v>
          </cell>
          <cell r="Q924">
            <v>1213.6592757647227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A925">
            <v>-92791.938989140064</v>
          </cell>
          <cell r="B925">
            <v>15119.04726244797</v>
          </cell>
          <cell r="C925">
            <v>16592.764244088594</v>
          </cell>
          <cell r="D925">
            <v>16118.066742254965</v>
          </cell>
          <cell r="E925">
            <v>16008.940708105343</v>
          </cell>
          <cell r="F925">
            <v>15657.275745426323</v>
          </cell>
          <cell r="G925">
            <v>15252.755763513807</v>
          </cell>
          <cell r="H925">
            <v>15120.558870244011</v>
          </cell>
          <cell r="I925">
            <v>15070.024279502828</v>
          </cell>
          <cell r="J925">
            <v>15072.716150071343</v>
          </cell>
          <cell r="K925">
            <v>15274.810812247868</v>
          </cell>
          <cell r="L925">
            <v>15044.941605612941</v>
          </cell>
          <cell r="M925">
            <v>15067.616180341272</v>
          </cell>
          <cell r="N925">
            <v>15263.724684174056</v>
          </cell>
          <cell r="O925">
            <v>15281.790180863583</v>
          </cell>
          <cell r="P925">
            <v>15379.802225470568</v>
          </cell>
          <cell r="Q925">
            <v>1064.2864234298406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A926">
            <v>-98458.18138078702</v>
          </cell>
          <cell r="B926">
            <v>15275.972174521177</v>
          </cell>
          <cell r="C926">
            <v>16795.28701364739</v>
          </cell>
          <cell r="D926">
            <v>16381.242670417018</v>
          </cell>
          <cell r="E926">
            <v>15879.704610843772</v>
          </cell>
          <cell r="F926">
            <v>15481.486281896192</v>
          </cell>
          <cell r="G926">
            <v>15513.227760298607</v>
          </cell>
          <cell r="H926">
            <v>15386.579091799364</v>
          </cell>
          <cell r="I926">
            <v>15132.744865063123</v>
          </cell>
          <cell r="J926">
            <v>15458.183770103762</v>
          </cell>
          <cell r="K926">
            <v>15461.322903447828</v>
          </cell>
          <cell r="L926">
            <v>15359.156021021494</v>
          </cell>
          <cell r="M926">
            <v>15315.6207595296</v>
          </cell>
          <cell r="N926">
            <v>15486.410193372878</v>
          </cell>
          <cell r="O926">
            <v>15505.136133478711</v>
          </cell>
          <cell r="P926">
            <v>15561.657787641809</v>
          </cell>
          <cell r="Q926">
            <v>1129.2759571650747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A927">
            <v>-109020.21324665294</v>
          </cell>
          <cell r="B927">
            <v>15372.413710918168</v>
          </cell>
          <cell r="C927">
            <v>17208.610417881413</v>
          </cell>
          <cell r="D927">
            <v>16851.376715244987</v>
          </cell>
          <cell r="E927">
            <v>16352.572753882745</v>
          </cell>
          <cell r="F927">
            <v>15925.708030138016</v>
          </cell>
          <cell r="G927">
            <v>15770.438485430501</v>
          </cell>
          <cell r="H927">
            <v>15678.068249162978</v>
          </cell>
          <cell r="I927">
            <v>15480.290603441985</v>
          </cell>
          <cell r="J927">
            <v>15535.695630779355</v>
          </cell>
          <cell r="K927">
            <v>15610.867427566358</v>
          </cell>
          <cell r="L927">
            <v>15553.599559686452</v>
          </cell>
          <cell r="M927">
            <v>15595.06138016902</v>
          </cell>
          <cell r="N927">
            <v>15639.141444982943</v>
          </cell>
          <cell r="O927">
            <v>15515.099906875648</v>
          </cell>
          <cell r="P927">
            <v>15566.104791602258</v>
          </cell>
          <cell r="Q927">
            <v>1250.4182378538105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A928">
            <v>-108531.94968969187</v>
          </cell>
          <cell r="B928">
            <v>15404.626891210439</v>
          </cell>
          <cell r="C928">
            <v>17155.790969492322</v>
          </cell>
          <cell r="D928">
            <v>16698.929236093005</v>
          </cell>
          <cell r="E928">
            <v>16190.907318300844</v>
          </cell>
          <cell r="F928">
            <v>15844.774988216985</v>
          </cell>
          <cell r="G928">
            <v>15734.081637869916</v>
          </cell>
          <cell r="H928">
            <v>15606.861520620012</v>
          </cell>
          <cell r="I928">
            <v>15275.269175627174</v>
          </cell>
          <cell r="J928">
            <v>15508.773675658138</v>
          </cell>
          <cell r="K928">
            <v>15498.459518191032</v>
          </cell>
          <cell r="L928">
            <v>15569.742715756187</v>
          </cell>
          <cell r="M928">
            <v>15275.411059688013</v>
          </cell>
          <cell r="N928">
            <v>15574.353483186487</v>
          </cell>
          <cell r="O928">
            <v>15558.566863917438</v>
          </cell>
          <cell r="P928">
            <v>15729.056284728653</v>
          </cell>
          <cell r="Q928">
            <v>1244.8180501608897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A929">
            <v>-102804.69729522461</v>
          </cell>
          <cell r="B929">
            <v>15362.308635341697</v>
          </cell>
          <cell r="C929">
            <v>16915.83918328477</v>
          </cell>
          <cell r="D929">
            <v>16370.239186323439</v>
          </cell>
          <cell r="E929">
            <v>16158.474438479807</v>
          </cell>
          <cell r="F929">
            <v>15783.224756211102</v>
          </cell>
          <cell r="G929">
            <v>15415.491872205843</v>
          </cell>
          <cell r="H929">
            <v>15440.080253585729</v>
          </cell>
          <cell r="I929">
            <v>15484.67899724774</v>
          </cell>
          <cell r="J929">
            <v>15457.611136803505</v>
          </cell>
          <cell r="K929">
            <v>15283.954281253487</v>
          </cell>
          <cell r="L929">
            <v>15377.079761865905</v>
          </cell>
          <cell r="M929">
            <v>15485.739154159564</v>
          </cell>
          <cell r="N929">
            <v>15297.283295773819</v>
          </cell>
          <cell r="O929">
            <v>15444.897064567804</v>
          </cell>
          <cell r="P929">
            <v>15462.858116925425</v>
          </cell>
          <cell r="Q929">
            <v>1179.128756097308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A930">
            <v>-97625.34568148914</v>
          </cell>
          <cell r="B930">
            <v>15302.653730413776</v>
          </cell>
          <cell r="C930">
            <v>16806.373055875065</v>
          </cell>
          <cell r="D930">
            <v>16142.333503231503</v>
          </cell>
          <cell r="E930">
            <v>15897.989599869827</v>
          </cell>
          <cell r="F930">
            <v>15874.642834448719</v>
          </cell>
          <cell r="G930">
            <v>15282.144515980075</v>
          </cell>
          <cell r="H930">
            <v>15214.40507395663</v>
          </cell>
          <cell r="I930">
            <v>15260.296044208775</v>
          </cell>
          <cell r="J930">
            <v>15204.168565484264</v>
          </cell>
          <cell r="K930">
            <v>15152.262015019651</v>
          </cell>
          <cell r="L930">
            <v>15355.128124997245</v>
          </cell>
          <cell r="M930">
            <v>15289.320980209541</v>
          </cell>
          <cell r="N930">
            <v>15273.180515646141</v>
          </cell>
          <cell r="O930">
            <v>15390.013481096548</v>
          </cell>
          <cell r="P930">
            <v>15299.282821215071</v>
          </cell>
          <cell r="Q930">
            <v>1119.7236648284077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A931">
            <v>-93535.454462866983</v>
          </cell>
          <cell r="B931">
            <v>15244.70647591269</v>
          </cell>
          <cell r="C931">
            <v>16678.245521566059</v>
          </cell>
          <cell r="D931">
            <v>16186.493493118855</v>
          </cell>
          <cell r="E931">
            <v>15710.697471094572</v>
          </cell>
          <cell r="F931">
            <v>15536.09048979589</v>
          </cell>
          <cell r="G931">
            <v>15394.229850216845</v>
          </cell>
          <cell r="H931">
            <v>15076.163828752102</v>
          </cell>
          <cell r="I931">
            <v>15215.736415593639</v>
          </cell>
          <cell r="J931">
            <v>15147.051901855979</v>
          </cell>
          <cell r="K931">
            <v>15095.706874301715</v>
          </cell>
          <cell r="L931">
            <v>15285.694551484787</v>
          </cell>
          <cell r="M931">
            <v>15499.494334607731</v>
          </cell>
          <cell r="N931">
            <v>15354.035781539071</v>
          </cell>
          <cell r="O931">
            <v>15193.243497768332</v>
          </cell>
          <cell r="P931">
            <v>15426.914089640923</v>
          </cell>
          <cell r="Q931">
            <v>1072.814248507299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A932">
            <v>-103647.00077593653</v>
          </cell>
          <cell r="B932">
            <v>15497.772678882629</v>
          </cell>
          <cell r="C932">
            <v>17028.589449790365</v>
          </cell>
          <cell r="D932">
            <v>16472.680097933669</v>
          </cell>
          <cell r="E932">
            <v>16082.041984158859</v>
          </cell>
          <cell r="F932">
            <v>15803.455241761516</v>
          </cell>
          <cell r="G932">
            <v>15489.616654489531</v>
          </cell>
          <cell r="H932">
            <v>15286.475284528147</v>
          </cell>
          <cell r="I932">
            <v>15829.562075093465</v>
          </cell>
          <cell r="J932">
            <v>15594.952269783713</v>
          </cell>
          <cell r="K932">
            <v>15458.305682570346</v>
          </cell>
          <cell r="L932">
            <v>15386.111242242712</v>
          </cell>
          <cell r="M932">
            <v>15291.847287306782</v>
          </cell>
          <cell r="N932">
            <v>15715.073009091695</v>
          </cell>
          <cell r="O932">
            <v>15513.902326315783</v>
          </cell>
          <cell r="P932">
            <v>15375.399656353071</v>
          </cell>
          <cell r="Q932">
            <v>1188.7896400996815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A933">
            <v>-107921.31034715162</v>
          </cell>
          <cell r="B933">
            <v>15630.315941552439</v>
          </cell>
          <cell r="C933">
            <v>17009.989275830292</v>
          </cell>
          <cell r="D933">
            <v>16713.91348257145</v>
          </cell>
          <cell r="E933">
            <v>16239.948475303672</v>
          </cell>
          <cell r="F933">
            <v>15995.659817647065</v>
          </cell>
          <cell r="G933">
            <v>15887.744649982753</v>
          </cell>
          <cell r="H933">
            <v>15474.042216803495</v>
          </cell>
          <cell r="I933">
            <v>15529.601871066179</v>
          </cell>
          <cell r="J933">
            <v>15375.928709474281</v>
          </cell>
          <cell r="K933">
            <v>15514.244780347603</v>
          </cell>
          <cell r="L933">
            <v>15399.338028600616</v>
          </cell>
          <cell r="M933">
            <v>15551.755869182212</v>
          </cell>
          <cell r="N933">
            <v>15440.276999998383</v>
          </cell>
          <cell r="O933">
            <v>15666.929604615885</v>
          </cell>
          <cell r="P933">
            <v>15621.609265307939</v>
          </cell>
          <cell r="Q933">
            <v>1237.81426115769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A934">
            <v>-100541.36938192946</v>
          </cell>
          <cell r="B934">
            <v>15547.801094696162</v>
          </cell>
          <cell r="C934">
            <v>16857.114628781237</v>
          </cell>
          <cell r="D934">
            <v>16287.734407547452</v>
          </cell>
          <cell r="E934">
            <v>15917.057923153136</v>
          </cell>
          <cell r="F934">
            <v>15720.386113646517</v>
          </cell>
          <cell r="G934">
            <v>15504.815005037155</v>
          </cell>
          <cell r="H934">
            <v>15603.30240627302</v>
          </cell>
          <cell r="I934">
            <v>15357.909631874967</v>
          </cell>
          <cell r="J934">
            <v>15301.194246543517</v>
          </cell>
          <cell r="K934">
            <v>15257.571255569161</v>
          </cell>
          <cell r="L934">
            <v>15267.411311316673</v>
          </cell>
          <cell r="M934">
            <v>15361.965770876435</v>
          </cell>
          <cell r="N934">
            <v>15439.544248251099</v>
          </cell>
          <cell r="O934">
            <v>15496.35429848198</v>
          </cell>
          <cell r="P934">
            <v>15531.331387359985</v>
          </cell>
          <cell r="Q934">
            <v>1153.1692902629779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A935">
            <v>-91547.219011628637</v>
          </cell>
          <cell r="B935">
            <v>15229.221100431843</v>
          </cell>
          <cell r="C935">
            <v>16639.215614911176</v>
          </cell>
          <cell r="D935">
            <v>16002.622536431658</v>
          </cell>
          <cell r="E935">
            <v>15807.033301763404</v>
          </cell>
          <cell r="F935">
            <v>15389.612176891547</v>
          </cell>
          <cell r="G935">
            <v>15204.944297544698</v>
          </cell>
          <cell r="H935">
            <v>15052.257951209656</v>
          </cell>
          <cell r="I935">
            <v>15262.081257851973</v>
          </cell>
          <cell r="J935">
            <v>15296.932219095015</v>
          </cell>
          <cell r="K935">
            <v>15250.925427810791</v>
          </cell>
          <cell r="L935">
            <v>15273.932553377703</v>
          </cell>
          <cell r="M935">
            <v>15362.851289944927</v>
          </cell>
          <cell r="N935">
            <v>15192.527862676641</v>
          </cell>
          <cell r="O935">
            <v>15117.188932221226</v>
          </cell>
          <cell r="P935">
            <v>15160.522826878994</v>
          </cell>
          <cell r="Q935">
            <v>1050.0099831757757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A936">
            <v>-101051.10715924349</v>
          </cell>
          <cell r="B936">
            <v>15494.893734164492</v>
          </cell>
          <cell r="C936">
            <v>16818.593212283195</v>
          </cell>
          <cell r="D936">
            <v>16318.704913785852</v>
          </cell>
          <cell r="E936">
            <v>16080.071417678942</v>
          </cell>
          <cell r="F936">
            <v>16002.861379027439</v>
          </cell>
          <cell r="G936">
            <v>15516.790630862843</v>
          </cell>
          <cell r="H936">
            <v>15297.028465572068</v>
          </cell>
          <cell r="I936">
            <v>15534.957266527868</v>
          </cell>
          <cell r="J936">
            <v>15434.670444638337</v>
          </cell>
          <cell r="K936">
            <v>15316.568629121655</v>
          </cell>
          <cell r="L936">
            <v>15368.185971362516</v>
          </cell>
          <cell r="M936">
            <v>15217.368941893874</v>
          </cell>
          <cell r="N936">
            <v>15202.434767940191</v>
          </cell>
          <cell r="O936">
            <v>15471.763031537885</v>
          </cell>
          <cell r="P936">
            <v>15435.584552202719</v>
          </cell>
          <cell r="Q936">
            <v>1159.015778673659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A937">
            <v>-103766.78200697842</v>
          </cell>
          <cell r="B937">
            <v>15299.81081896097</v>
          </cell>
          <cell r="C937">
            <v>16901.572753956079</v>
          </cell>
          <cell r="D937">
            <v>16539.15932017241</v>
          </cell>
          <cell r="E937">
            <v>16204.145073558429</v>
          </cell>
          <cell r="F937">
            <v>15871.016525261679</v>
          </cell>
          <cell r="G937">
            <v>15658.871398700538</v>
          </cell>
          <cell r="H937">
            <v>15366.76757062405</v>
          </cell>
          <cell r="I937">
            <v>15592.653539191506</v>
          </cell>
          <cell r="J937">
            <v>15408.791313697529</v>
          </cell>
          <cell r="K937">
            <v>15416.281213171202</v>
          </cell>
          <cell r="L937">
            <v>15571.146528440338</v>
          </cell>
          <cell r="M937">
            <v>15555.933271336318</v>
          </cell>
          <cell r="N937">
            <v>15489.064546491998</v>
          </cell>
          <cell r="O937">
            <v>15348.785893295742</v>
          </cell>
          <cell r="P937">
            <v>15674.352253591711</v>
          </cell>
          <cell r="Q937">
            <v>1190.1634829072395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A938">
            <v>-106090.98064436158</v>
          </cell>
          <cell r="B938">
            <v>15688.882217083396</v>
          </cell>
          <cell r="C938">
            <v>17198.537684779662</v>
          </cell>
          <cell r="D938">
            <v>16637.827288854955</v>
          </cell>
          <cell r="E938">
            <v>16156.80871100856</v>
          </cell>
          <cell r="F938">
            <v>16013.659693044032</v>
          </cell>
          <cell r="G938">
            <v>15819.675860410396</v>
          </cell>
          <cell r="H938">
            <v>15509.753032855855</v>
          </cell>
          <cell r="I938">
            <v>15598.414721553563</v>
          </cell>
          <cell r="J938">
            <v>15476.37535920339</v>
          </cell>
          <cell r="K938">
            <v>15565.309245055854</v>
          </cell>
          <cell r="L938">
            <v>15513.339000220953</v>
          </cell>
          <cell r="M938">
            <v>15787.876531098002</v>
          </cell>
          <cell r="N938">
            <v>15625.008685417712</v>
          </cell>
          <cell r="O938">
            <v>15633.699911945791</v>
          </cell>
          <cell r="P938">
            <v>15466.701129068091</v>
          </cell>
          <cell r="Q938">
            <v>1216.8211115985694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A939">
            <v>-108876.42631733624</v>
          </cell>
          <cell r="B939">
            <v>15325.567135237998</v>
          </cell>
          <cell r="C939">
            <v>16955.970321402499</v>
          </cell>
          <cell r="D939">
            <v>16633.145234360334</v>
          </cell>
          <cell r="E939">
            <v>16194.182311204302</v>
          </cell>
          <cell r="F939">
            <v>16024.016922555547</v>
          </cell>
          <cell r="G939">
            <v>15731.952398048208</v>
          </cell>
          <cell r="H939">
            <v>15479.782103500051</v>
          </cell>
          <cell r="I939">
            <v>15494.91307962471</v>
          </cell>
          <cell r="J939">
            <v>15723.715503312222</v>
          </cell>
          <cell r="K939">
            <v>15674.401147406272</v>
          </cell>
          <cell r="L939">
            <v>15667.927991697215</v>
          </cell>
          <cell r="M939">
            <v>15664.021044258789</v>
          </cell>
          <cell r="N939">
            <v>15654.660735962294</v>
          </cell>
          <cell r="O939">
            <v>15516.415365679328</v>
          </cell>
          <cell r="P939">
            <v>15742.816076054194</v>
          </cell>
          <cell r="Q939">
            <v>1248.7690592893196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A940">
            <v>-99277.529416697813</v>
          </cell>
          <cell r="B940">
            <v>15273.428744820765</v>
          </cell>
          <cell r="C940">
            <v>16611.462064173298</v>
          </cell>
          <cell r="D940">
            <v>16210.368395435817</v>
          </cell>
          <cell r="E940">
            <v>15994.46532551002</v>
          </cell>
          <cell r="F940">
            <v>15997.372369892551</v>
          </cell>
          <cell r="G940">
            <v>15542.934619655995</v>
          </cell>
          <cell r="H940">
            <v>15257.062835750114</v>
          </cell>
          <cell r="I940">
            <v>15286.616958082313</v>
          </cell>
          <cell r="J940">
            <v>15392.417091794396</v>
          </cell>
          <cell r="K940">
            <v>15171.34911753282</v>
          </cell>
          <cell r="L940">
            <v>15263.208671152954</v>
          </cell>
          <cell r="M940">
            <v>15272.897958478301</v>
          </cell>
          <cell r="N940">
            <v>15371.002675974534</v>
          </cell>
          <cell r="O940">
            <v>15278.221975703589</v>
          </cell>
          <cell r="P940">
            <v>15379.05316756538</v>
          </cell>
          <cell r="Q940">
            <v>1138.6735513977571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A941">
            <v>-107605.7266959761</v>
          </cell>
          <cell r="B941">
            <v>15512.844989889625</v>
          </cell>
          <cell r="C941">
            <v>17147.800788962497</v>
          </cell>
          <cell r="D941">
            <v>16525.562395176123</v>
          </cell>
          <cell r="E941">
            <v>16142.688786167197</v>
          </cell>
          <cell r="F941">
            <v>15980.603216979871</v>
          </cell>
          <cell r="G941">
            <v>15562.63230700132</v>
          </cell>
          <cell r="H941">
            <v>15325.064152143023</v>
          </cell>
          <cell r="I941">
            <v>15631.317822287921</v>
          </cell>
          <cell r="J941">
            <v>15713.84019293106</v>
          </cell>
          <cell r="K941">
            <v>15390.379512650521</v>
          </cell>
          <cell r="L941">
            <v>15615.339743707769</v>
          </cell>
          <cell r="M941">
            <v>15434.049001650526</v>
          </cell>
          <cell r="N941">
            <v>15518.368308238209</v>
          </cell>
          <cell r="O941">
            <v>15552.238434719064</v>
          </cell>
          <cell r="P941">
            <v>15567.749289175979</v>
          </cell>
          <cell r="Q941">
            <v>1234.1946429121674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A942">
            <v>-101471.26029938053</v>
          </cell>
          <cell r="B942">
            <v>15353.134435593231</v>
          </cell>
          <cell r="C942">
            <v>16847.366512947974</v>
          </cell>
          <cell r="D942">
            <v>16489.184508343147</v>
          </cell>
          <cell r="E942">
            <v>15971.933092828498</v>
          </cell>
          <cell r="F942">
            <v>15783.710430988867</v>
          </cell>
          <cell r="G942">
            <v>15332.693711502721</v>
          </cell>
          <cell r="H942">
            <v>15431.139779409858</v>
          </cell>
          <cell r="I942">
            <v>15443.569746477413</v>
          </cell>
          <cell r="J942">
            <v>15399.798959987442</v>
          </cell>
          <cell r="K942">
            <v>15462.537415095801</v>
          </cell>
          <cell r="L942">
            <v>15146.527112786025</v>
          </cell>
          <cell r="M942">
            <v>15485.938039697796</v>
          </cell>
          <cell r="N942">
            <v>15500.134964356368</v>
          </cell>
          <cell r="O942">
            <v>15360.113905980914</v>
          </cell>
          <cell r="P942">
            <v>15621.441126617072</v>
          </cell>
          <cell r="Q942">
            <v>1163.8347671297747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A943">
            <v>-102473.99507911595</v>
          </cell>
          <cell r="B943">
            <v>15124.219589006756</v>
          </cell>
          <cell r="C943">
            <v>16768.841744291185</v>
          </cell>
          <cell r="D943">
            <v>16278.280384607322</v>
          </cell>
          <cell r="E943">
            <v>16128.945776277194</v>
          </cell>
          <cell r="F943">
            <v>15735.725343374816</v>
          </cell>
          <cell r="G943">
            <v>15335.964138790425</v>
          </cell>
          <cell r="H943">
            <v>15434.518447513885</v>
          </cell>
          <cell r="I943">
            <v>15416.123587490642</v>
          </cell>
          <cell r="J943">
            <v>15506.982920877879</v>
          </cell>
          <cell r="K943">
            <v>15479.105023978003</v>
          </cell>
          <cell r="L943">
            <v>15552.731092840862</v>
          </cell>
          <cell r="M943">
            <v>15497.357087260338</v>
          </cell>
          <cell r="N943">
            <v>15500.41343500394</v>
          </cell>
          <cell r="O943">
            <v>15281.087929003847</v>
          </cell>
          <cell r="P943">
            <v>15524.51535646489</v>
          </cell>
          <cell r="Q943">
            <v>1175.3357339594284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A944">
            <v>-90186.371961266908</v>
          </cell>
          <cell r="B944">
            <v>15048.153821496602</v>
          </cell>
          <cell r="C944">
            <v>16365.800180985223</v>
          </cell>
          <cell r="D944">
            <v>15958.670014053261</v>
          </cell>
          <cell r="E944">
            <v>15845.260802398625</v>
          </cell>
          <cell r="F944">
            <v>15554.560680069633</v>
          </cell>
          <cell r="G944">
            <v>15357.425671490433</v>
          </cell>
          <cell r="H944">
            <v>15012.173556266662</v>
          </cell>
          <cell r="I944">
            <v>15051.097016068159</v>
          </cell>
          <cell r="J944">
            <v>15221.051631754533</v>
          </cell>
          <cell r="K944">
            <v>15150.068999895071</v>
          </cell>
          <cell r="L944">
            <v>15152.100486996791</v>
          </cell>
          <cell r="M944">
            <v>15100.312625511033</v>
          </cell>
          <cell r="N944">
            <v>15280.822465352285</v>
          </cell>
          <cell r="O944">
            <v>15369.284820078872</v>
          </cell>
          <cell r="P944">
            <v>15374.571098303633</v>
          </cell>
          <cell r="Q944">
            <v>1034.4016118469467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A945">
            <v>-97461.304498492405</v>
          </cell>
          <cell r="B945">
            <v>15174.726108188923</v>
          </cell>
          <cell r="C945">
            <v>16664.292758086209</v>
          </cell>
          <cell r="D945">
            <v>16179.026825728841</v>
          </cell>
          <cell r="E945">
            <v>15927.662815700953</v>
          </cell>
          <cell r="F945">
            <v>15669.086989344014</v>
          </cell>
          <cell r="G945">
            <v>15588.367897328237</v>
          </cell>
          <cell r="H945">
            <v>15265.170364056388</v>
          </cell>
          <cell r="I945">
            <v>15398.851943159651</v>
          </cell>
          <cell r="J945">
            <v>15174.039323359393</v>
          </cell>
          <cell r="K945">
            <v>15325.556180935537</v>
          </cell>
          <cell r="L945">
            <v>15225.451797169982</v>
          </cell>
          <cell r="M945">
            <v>15182.895472043248</v>
          </cell>
          <cell r="N945">
            <v>15281.654697095431</v>
          </cell>
          <cell r="O945">
            <v>15318.017861668974</v>
          </cell>
          <cell r="P945">
            <v>15273.998921114086</v>
          </cell>
          <cell r="Q945">
            <v>1117.8421780759084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A946">
            <v>-105293.27327686048</v>
          </cell>
          <cell r="B946">
            <v>15330.476984578756</v>
          </cell>
          <cell r="C946">
            <v>17030.97633846349</v>
          </cell>
          <cell r="D946">
            <v>16575.570435215021</v>
          </cell>
          <cell r="E946">
            <v>16286.855000126568</v>
          </cell>
          <cell r="F946">
            <v>15721.454000978014</v>
          </cell>
          <cell r="G946">
            <v>15666.163650425911</v>
          </cell>
          <cell r="H946">
            <v>15416.888632031561</v>
          </cell>
          <cell r="I946">
            <v>15435.419357067007</v>
          </cell>
          <cell r="J946">
            <v>15455.259072882276</v>
          </cell>
          <cell r="K946">
            <v>15472.708957258688</v>
          </cell>
          <cell r="L946">
            <v>15513.593484408651</v>
          </cell>
          <cell r="M946">
            <v>15417.010765903156</v>
          </cell>
          <cell r="N946">
            <v>15527.869726125193</v>
          </cell>
          <cell r="O946">
            <v>15449.603736037081</v>
          </cell>
          <cell r="P946">
            <v>15533.78293491355</v>
          </cell>
          <cell r="Q946">
            <v>1207.6717271762786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A947">
            <v>-106453.59281000383</v>
          </cell>
          <cell r="B947">
            <v>15380.586904344091</v>
          </cell>
          <cell r="C947">
            <v>17093.907321642953</v>
          </cell>
          <cell r="D947">
            <v>16680.095860057161</v>
          </cell>
          <cell r="E947">
            <v>16348.074648814321</v>
          </cell>
          <cell r="F947">
            <v>16042.578818108872</v>
          </cell>
          <cell r="G947">
            <v>15528.3541807373</v>
          </cell>
          <cell r="H947">
            <v>15487.068019575581</v>
          </cell>
          <cell r="I947">
            <v>15450.543715778676</v>
          </cell>
          <cell r="J947">
            <v>15407.373861097985</v>
          </cell>
          <cell r="K947">
            <v>15851.093691353253</v>
          </cell>
          <cell r="L947">
            <v>15491.703873321807</v>
          </cell>
          <cell r="M947">
            <v>15489.797471116586</v>
          </cell>
          <cell r="N947">
            <v>15541.048699783991</v>
          </cell>
          <cell r="O947">
            <v>15685.919047210005</v>
          </cell>
          <cell r="P947">
            <v>15535.489194094993</v>
          </cell>
          <cell r="Q947">
            <v>1220.9801280936199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A948">
            <v>-107345.73409849114</v>
          </cell>
          <cell r="B948">
            <v>15641.165854943438</v>
          </cell>
          <cell r="C948">
            <v>17091.969596566247</v>
          </cell>
          <cell r="D948">
            <v>16697.028093007018</v>
          </cell>
          <cell r="E948">
            <v>16313.186985825236</v>
          </cell>
          <cell r="F948">
            <v>15942.512052915776</v>
          </cell>
          <cell r="G948">
            <v>15721.242823429995</v>
          </cell>
          <cell r="H948">
            <v>15537.210045491458</v>
          </cell>
          <cell r="I948">
            <v>15358.270297511568</v>
          </cell>
          <cell r="J948">
            <v>15638.570701697754</v>
          </cell>
          <cell r="K948">
            <v>15574.648427472905</v>
          </cell>
          <cell r="L948">
            <v>15696.253341924757</v>
          </cell>
          <cell r="M948">
            <v>15660.225436229201</v>
          </cell>
          <cell r="N948">
            <v>15600.957033310182</v>
          </cell>
          <cell r="O948">
            <v>15667.979004447763</v>
          </cell>
          <cell r="P948">
            <v>15441.033739485534</v>
          </cell>
          <cell r="Q948">
            <v>1231.212631816054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A949">
            <v>-93825.329690363884</v>
          </cell>
          <cell r="B949">
            <v>15243.240184222863</v>
          </cell>
          <cell r="C949">
            <v>16583.840795242861</v>
          </cell>
          <cell r="D949">
            <v>16208.287430417266</v>
          </cell>
          <cell r="E949">
            <v>15957.235259120893</v>
          </cell>
          <cell r="F949">
            <v>15480.769303219513</v>
          </cell>
          <cell r="G949">
            <v>15338.185751669316</v>
          </cell>
          <cell r="H949">
            <v>15197.375546772622</v>
          </cell>
          <cell r="I949">
            <v>15386.971760409575</v>
          </cell>
          <cell r="J949">
            <v>15373.270772677035</v>
          </cell>
          <cell r="K949">
            <v>15156.499793210036</v>
          </cell>
          <cell r="L949">
            <v>15148.857990803479</v>
          </cell>
          <cell r="M949">
            <v>15101.169940589474</v>
          </cell>
          <cell r="N949">
            <v>15314.110827824179</v>
          </cell>
          <cell r="O949">
            <v>15312.068924362939</v>
          </cell>
          <cell r="P949">
            <v>15374.858808332732</v>
          </cell>
          <cell r="Q949">
            <v>1076.1390014165975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A950">
            <v>-98804.616611546197</v>
          </cell>
          <cell r="B950">
            <v>15163.565346058804</v>
          </cell>
          <cell r="C950">
            <v>16891.437486068877</v>
          </cell>
          <cell r="D950">
            <v>16364.40290983737</v>
          </cell>
          <cell r="E950">
            <v>16138.541446742998</v>
          </cell>
          <cell r="F950">
            <v>15729.181544499072</v>
          </cell>
          <cell r="G950">
            <v>15276.979338814381</v>
          </cell>
          <cell r="H950">
            <v>15375.084139836279</v>
          </cell>
          <cell r="I950">
            <v>15341.853765377376</v>
          </cell>
          <cell r="J950">
            <v>15241.874248345088</v>
          </cell>
          <cell r="K950">
            <v>15363.405234087282</v>
          </cell>
          <cell r="L950">
            <v>15068.662204001954</v>
          </cell>
          <cell r="M950">
            <v>15297.21428145022</v>
          </cell>
          <cell r="N950">
            <v>15397.717780196499</v>
          </cell>
          <cell r="O950">
            <v>15386.985755697075</v>
          </cell>
          <cell r="P950">
            <v>15553.43407637193</v>
          </cell>
          <cell r="Q950">
            <v>1133.2494306877902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A951">
            <v>-98218.477014870601</v>
          </cell>
          <cell r="B951">
            <v>15044.256998448422</v>
          </cell>
          <cell r="C951">
            <v>16844.830054456736</v>
          </cell>
          <cell r="D951">
            <v>16209.767454391704</v>
          </cell>
          <cell r="E951">
            <v>15985.143078710835</v>
          </cell>
          <cell r="F951">
            <v>15719.695291979458</v>
          </cell>
          <cell r="G951">
            <v>15512.903324031538</v>
          </cell>
          <cell r="H951">
            <v>15279.884134965581</v>
          </cell>
          <cell r="I951">
            <v>15347.414327692997</v>
          </cell>
          <cell r="J951">
            <v>15413.636864890083</v>
          </cell>
          <cell r="K951">
            <v>15236.457033075932</v>
          </cell>
          <cell r="L951">
            <v>15467.950861847024</v>
          </cell>
          <cell r="M951">
            <v>15495.018078609068</v>
          </cell>
          <cell r="N951">
            <v>15366.159570154985</v>
          </cell>
          <cell r="O951">
            <v>15364.035015666392</v>
          </cell>
          <cell r="P951">
            <v>15595.751626013222</v>
          </cell>
          <cell r="Q951">
            <v>1126.5266439697598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A952">
            <v>-95430.399998850378</v>
          </cell>
          <cell r="B952">
            <v>15072.683527740635</v>
          </cell>
          <cell r="C952">
            <v>16562.137249888303</v>
          </cell>
          <cell r="D952">
            <v>16007.326751778268</v>
          </cell>
          <cell r="E952">
            <v>16104.993115639352</v>
          </cell>
          <cell r="F952">
            <v>15601.193359223456</v>
          </cell>
          <cell r="G952">
            <v>15396.789883329267</v>
          </cell>
          <cell r="H952">
            <v>15129.246093384139</v>
          </cell>
          <cell r="I952">
            <v>15239.587044986962</v>
          </cell>
          <cell r="J952">
            <v>15152.655434636637</v>
          </cell>
          <cell r="K952">
            <v>15536.063559521153</v>
          </cell>
          <cell r="L952">
            <v>15392.031807784922</v>
          </cell>
          <cell r="M952">
            <v>15322.495652956344</v>
          </cell>
          <cell r="N952">
            <v>15169.089276661573</v>
          </cell>
          <cell r="O952">
            <v>15147.118273237833</v>
          </cell>
          <cell r="P952">
            <v>15204.213553694819</v>
          </cell>
          <cell r="Q952">
            <v>1094.5485158268141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A953">
            <v>-92529.597631846365</v>
          </cell>
          <cell r="B953">
            <v>14954.293818665941</v>
          </cell>
          <cell r="C953">
            <v>16558.703795852343</v>
          </cell>
          <cell r="D953">
            <v>16001.285767066307</v>
          </cell>
          <cell r="E953">
            <v>15809.130964273292</v>
          </cell>
          <cell r="F953">
            <v>15540.693635688393</v>
          </cell>
          <cell r="G953">
            <v>15005.556373109201</v>
          </cell>
          <cell r="H953">
            <v>15192.682234800901</v>
          </cell>
          <cell r="I953">
            <v>15379.294955184054</v>
          </cell>
          <cell r="J953">
            <v>15095.661990527524</v>
          </cell>
          <cell r="K953">
            <v>15079.511875654731</v>
          </cell>
          <cell r="L953">
            <v>15212.417629732679</v>
          </cell>
          <cell r="M953">
            <v>15146.699900450218</v>
          </cell>
          <cell r="N953">
            <v>15152.532586930149</v>
          </cell>
          <cell r="O953">
            <v>15366.321210100941</v>
          </cell>
          <cell r="P953">
            <v>15298.693137466191</v>
          </cell>
          <cell r="Q953">
            <v>1061.277472998225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A954">
            <v>-100204.63641990192</v>
          </cell>
          <cell r="B954">
            <v>15181.539575454652</v>
          </cell>
          <cell r="C954">
            <v>16846.534649770645</v>
          </cell>
          <cell r="D954">
            <v>16498.107177087324</v>
          </cell>
          <cell r="E954">
            <v>15989.43823905952</v>
          </cell>
          <cell r="F954">
            <v>15722.979331573704</v>
          </cell>
          <cell r="G954">
            <v>15626.130956229936</v>
          </cell>
          <cell r="H954">
            <v>15508.347398691054</v>
          </cell>
          <cell r="I954">
            <v>15238.14949799583</v>
          </cell>
          <cell r="J954">
            <v>15242.140212601986</v>
          </cell>
          <cell r="K954">
            <v>15248.389113338329</v>
          </cell>
          <cell r="L954">
            <v>15509.566289858183</v>
          </cell>
          <cell r="M954">
            <v>15291.003799368715</v>
          </cell>
          <cell r="N954">
            <v>15671.699217150122</v>
          </cell>
          <cell r="O954">
            <v>15388.539369873512</v>
          </cell>
          <cell r="P954">
            <v>15388.909585868514</v>
          </cell>
          <cell r="Q954">
            <v>1149.307097881707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A955">
            <v>-96615.572339936902</v>
          </cell>
          <cell r="B955">
            <v>15119.385800133972</v>
          </cell>
          <cell r="C955">
            <v>16724.023434128707</v>
          </cell>
          <cell r="D955">
            <v>16245.397412112101</v>
          </cell>
          <cell r="E955">
            <v>15918.949798180878</v>
          </cell>
          <cell r="F955">
            <v>15726.044651052885</v>
          </cell>
          <cell r="G955">
            <v>15716.434584266784</v>
          </cell>
          <cell r="H955">
            <v>15293.395597246556</v>
          </cell>
          <cell r="I955">
            <v>15059.868946995663</v>
          </cell>
          <cell r="J955">
            <v>15115.093041258979</v>
          </cell>
          <cell r="K955">
            <v>15330.516288045994</v>
          </cell>
          <cell r="L955">
            <v>15298.601380020391</v>
          </cell>
          <cell r="M955">
            <v>15436.287160217962</v>
          </cell>
          <cell r="N955">
            <v>15436.792440087364</v>
          </cell>
          <cell r="O955">
            <v>15354.507606838331</v>
          </cell>
          <cell r="P955">
            <v>15519.956333769842</v>
          </cell>
          <cell r="Q955">
            <v>1108.1419685101403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A956">
            <v>-99306.070555516548</v>
          </cell>
          <cell r="B956">
            <v>15242.447033170156</v>
          </cell>
          <cell r="C956">
            <v>16705.837011879099</v>
          </cell>
          <cell r="D956">
            <v>16557.21055341246</v>
          </cell>
          <cell r="E956">
            <v>15948.218824053174</v>
          </cell>
          <cell r="F956">
            <v>15668.190058039934</v>
          </cell>
          <cell r="G956">
            <v>15697.538392111157</v>
          </cell>
          <cell r="H956">
            <v>15275.874934911315</v>
          </cell>
          <cell r="I956">
            <v>15180.713119481754</v>
          </cell>
          <cell r="J956">
            <v>15418.676550488834</v>
          </cell>
          <cell r="K956">
            <v>15447.276328295749</v>
          </cell>
          <cell r="L956">
            <v>15415.02858769866</v>
          </cell>
          <cell r="M956">
            <v>15213.109584358073</v>
          </cell>
          <cell r="N956">
            <v>15196.665845444926</v>
          </cell>
          <cell r="O956">
            <v>15388.950338788873</v>
          </cell>
          <cell r="P956">
            <v>15452.965583493209</v>
          </cell>
          <cell r="Q956">
            <v>1139.0009068435525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A957">
            <v>-103926.70297907978</v>
          </cell>
          <cell r="B957">
            <v>15252.971292037522</v>
          </cell>
          <cell r="C957">
            <v>17023.628057662761</v>
          </cell>
          <cell r="D957">
            <v>16517.869669734398</v>
          </cell>
          <cell r="E957">
            <v>16047.671627873377</v>
          </cell>
          <cell r="F957">
            <v>15810.463547974638</v>
          </cell>
          <cell r="G957">
            <v>15380.404926210645</v>
          </cell>
          <cell r="H957">
            <v>15465.948181077207</v>
          </cell>
          <cell r="I957">
            <v>15311.555431591911</v>
          </cell>
          <cell r="J957">
            <v>15342.449579366974</v>
          </cell>
          <cell r="K957">
            <v>15535.526552704583</v>
          </cell>
          <cell r="L957">
            <v>15412.587324155385</v>
          </cell>
          <cell r="M957">
            <v>15510.914534481028</v>
          </cell>
          <cell r="N957">
            <v>15512.877362956086</v>
          </cell>
          <cell r="O957">
            <v>15530.009801563468</v>
          </cell>
          <cell r="P957">
            <v>15493.847982551692</v>
          </cell>
          <cell r="Q957">
            <v>1191.9977124888535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A958">
            <v>-105063.6227854265</v>
          </cell>
          <cell r="B958">
            <v>15240.057589892207</v>
          </cell>
          <cell r="C958">
            <v>16877.460982895063</v>
          </cell>
          <cell r="D958">
            <v>16658.993536566228</v>
          </cell>
          <cell r="E958">
            <v>16018.308826199915</v>
          </cell>
          <cell r="F958">
            <v>15636.680652582123</v>
          </cell>
          <cell r="G958">
            <v>15664.911245698402</v>
          </cell>
          <cell r="H958">
            <v>15586.296960232758</v>
          </cell>
          <cell r="I958">
            <v>15354.392351311268</v>
          </cell>
          <cell r="J958">
            <v>15553.0824249333</v>
          </cell>
          <cell r="K958">
            <v>15568.204202198296</v>
          </cell>
          <cell r="L958">
            <v>15431.702973960553</v>
          </cell>
          <cell r="M958">
            <v>15455.875370021156</v>
          </cell>
          <cell r="N958">
            <v>15653.613415119593</v>
          </cell>
          <cell r="O958">
            <v>15573.217891408738</v>
          </cell>
          <cell r="P958">
            <v>15475.916856970649</v>
          </cell>
          <cell r="Q958">
            <v>1205.0377278997278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A959">
            <v>-91195.214765051016</v>
          </cell>
          <cell r="B959">
            <v>14941.616446281667</v>
          </cell>
          <cell r="C959">
            <v>16445.390887814196</v>
          </cell>
          <cell r="D959">
            <v>16249.753237958812</v>
          </cell>
          <cell r="E959">
            <v>15834.538814093759</v>
          </cell>
          <cell r="F959">
            <v>15662.064247402483</v>
          </cell>
          <cell r="G959">
            <v>15151.564622253347</v>
          </cell>
          <cell r="H959">
            <v>14906.11493334957</v>
          </cell>
          <cell r="I959">
            <v>15059.014242526311</v>
          </cell>
          <cell r="J959">
            <v>15226.906534680156</v>
          </cell>
          <cell r="K959">
            <v>15118.327891764622</v>
          </cell>
          <cell r="L959">
            <v>15157.513454054038</v>
          </cell>
          <cell r="M959">
            <v>15117.775942087232</v>
          </cell>
          <cell r="N959">
            <v>15090.77189533586</v>
          </cell>
          <cell r="O959">
            <v>15124.198106759402</v>
          </cell>
          <cell r="P959">
            <v>15247.148295870622</v>
          </cell>
          <cell r="Q959">
            <v>1045.9726352692292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A960">
            <v>-102121.20168842431</v>
          </cell>
          <cell r="B960">
            <v>15294.046639475473</v>
          </cell>
          <cell r="C960">
            <v>16983.968318087595</v>
          </cell>
          <cell r="D960">
            <v>16448.218486683531</v>
          </cell>
          <cell r="E960">
            <v>16007.360657047488</v>
          </cell>
          <cell r="F960">
            <v>15848.647725386432</v>
          </cell>
          <cell r="G960">
            <v>15681.586908600842</v>
          </cell>
          <cell r="H960">
            <v>15394.879334820573</v>
          </cell>
          <cell r="I960">
            <v>15265.523667763035</v>
          </cell>
          <cell r="J960">
            <v>15404.351434245656</v>
          </cell>
          <cell r="K960">
            <v>15268.378276146432</v>
          </cell>
          <cell r="L960">
            <v>15345.110374135111</v>
          </cell>
          <cell r="M960">
            <v>15389.594253084804</v>
          </cell>
          <cell r="N960">
            <v>15289.823715679257</v>
          </cell>
          <cell r="O960">
            <v>15533.139896238737</v>
          </cell>
          <cell r="P960">
            <v>15564.447618725473</v>
          </cell>
          <cell r="Q960">
            <v>1171.2893348855514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A961">
            <v>-90170.844808281792</v>
          </cell>
          <cell r="B961">
            <v>15146.16174212706</v>
          </cell>
          <cell r="C961">
            <v>16503.082711201816</v>
          </cell>
          <cell r="D961">
            <v>16030.796812240123</v>
          </cell>
          <cell r="E961">
            <v>15773.164539110807</v>
          </cell>
          <cell r="F961">
            <v>15630.363012499341</v>
          </cell>
          <cell r="G961">
            <v>15222.338316821684</v>
          </cell>
          <cell r="H961">
            <v>15113.587976870949</v>
          </cell>
          <cell r="I961">
            <v>15174.43220262403</v>
          </cell>
          <cell r="J961">
            <v>15110.488689851605</v>
          </cell>
          <cell r="K961">
            <v>15086.89686083195</v>
          </cell>
          <cell r="L961">
            <v>15141.542433835592</v>
          </cell>
          <cell r="M961">
            <v>15138.173523276479</v>
          </cell>
          <cell r="N961">
            <v>15030.14846276314</v>
          </cell>
          <cell r="O961">
            <v>15339.546541862983</v>
          </cell>
          <cell r="P961">
            <v>15278.06087113176</v>
          </cell>
          <cell r="Q961">
            <v>1034.2235216130687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A962">
            <v>-100780.43659054693</v>
          </cell>
          <cell r="B962">
            <v>15163.0108629877</v>
          </cell>
          <cell r="C962">
            <v>16586.048223731661</v>
          </cell>
          <cell r="D962">
            <v>16563.709815271603</v>
          </cell>
          <cell r="E962">
            <v>16076.914928660204</v>
          </cell>
          <cell r="F962">
            <v>15762.20460696677</v>
          </cell>
          <cell r="G962">
            <v>15543.400344128537</v>
          </cell>
          <cell r="H962">
            <v>15325.478889298152</v>
          </cell>
          <cell r="I962">
            <v>15321.924246258735</v>
          </cell>
          <cell r="J962">
            <v>15287.87944418868</v>
          </cell>
          <cell r="K962">
            <v>15390.978075694067</v>
          </cell>
          <cell r="L962">
            <v>15310.19199200354</v>
          </cell>
          <cell r="M962">
            <v>15371.041605335013</v>
          </cell>
          <cell r="N962">
            <v>15429.608792503595</v>
          </cell>
          <cell r="O962">
            <v>15415.853860999076</v>
          </cell>
          <cell r="P962">
            <v>15463.85692243377</v>
          </cell>
          <cell r="Q962">
            <v>1155.9112955189369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A963">
            <v>-104572.85448389727</v>
          </cell>
          <cell r="B963">
            <v>15407.795573778698</v>
          </cell>
          <cell r="C963">
            <v>17082.394456861672</v>
          </cell>
          <cell r="D963">
            <v>16441.662802729177</v>
          </cell>
          <cell r="E963">
            <v>16162.167315473769</v>
          </cell>
          <cell r="F963">
            <v>15934.540869891662</v>
          </cell>
          <cell r="G963">
            <v>15611.97983474331</v>
          </cell>
          <cell r="H963">
            <v>15423.325774092107</v>
          </cell>
          <cell r="I963">
            <v>15430.35200721943</v>
          </cell>
          <cell r="J963">
            <v>15480.847601276182</v>
          </cell>
          <cell r="K963">
            <v>15419.280917531414</v>
          </cell>
          <cell r="L963">
            <v>15443.266775631673</v>
          </cell>
          <cell r="M963">
            <v>15431.49857811434</v>
          </cell>
          <cell r="N963">
            <v>15411.259813871089</v>
          </cell>
          <cell r="O963">
            <v>15616.682584944243</v>
          </cell>
          <cell r="P963">
            <v>15627.744279886676</v>
          </cell>
          <cell r="Q963">
            <v>1199.408811788508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A964">
            <v>-107610.42159049326</v>
          </cell>
          <cell r="B964">
            <v>15590.932828514184</v>
          </cell>
          <cell r="C964">
            <v>17048.503808420181</v>
          </cell>
          <cell r="D964">
            <v>16419.228977360719</v>
          </cell>
          <cell r="E964">
            <v>16178.292347909421</v>
          </cell>
          <cell r="F964">
            <v>15892.628749900698</v>
          </cell>
          <cell r="G964">
            <v>15529.455025097221</v>
          </cell>
          <cell r="H964">
            <v>15406.090937615485</v>
          </cell>
          <cell r="I964">
            <v>15598.651714629574</v>
          </cell>
          <cell r="J964">
            <v>15846.562932640752</v>
          </cell>
          <cell r="K964">
            <v>15712.127801450868</v>
          </cell>
          <cell r="L964">
            <v>15485.169945060323</v>
          </cell>
          <cell r="M964">
            <v>15792.258799343534</v>
          </cell>
          <cell r="N964">
            <v>15785.430874081067</v>
          </cell>
          <cell r="O964">
            <v>15416.417627419109</v>
          </cell>
          <cell r="P964">
            <v>15726.510269102488</v>
          </cell>
          <cell r="Q964">
            <v>1234.2484914743216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A965">
            <v>-104344.06791019443</v>
          </cell>
          <cell r="B965">
            <v>15308.305781030984</v>
          </cell>
          <cell r="C965">
            <v>16997.83024764045</v>
          </cell>
          <cell r="D965">
            <v>16539.59069694181</v>
          </cell>
          <cell r="E965">
            <v>16089.971041587372</v>
          </cell>
          <cell r="F965">
            <v>15706.11701939898</v>
          </cell>
          <cell r="G965">
            <v>15785.496783180928</v>
          </cell>
          <cell r="H965">
            <v>15435.715579926711</v>
          </cell>
          <cell r="I965">
            <v>15396.514737834888</v>
          </cell>
          <cell r="J965">
            <v>15457.494793162503</v>
          </cell>
          <cell r="K965">
            <v>15667.277795513728</v>
          </cell>
          <cell r="L965">
            <v>15537.248246423056</v>
          </cell>
          <cell r="M965">
            <v>15400.90555205119</v>
          </cell>
          <cell r="N965">
            <v>15541.520051140433</v>
          </cell>
          <cell r="O965">
            <v>15413.969482208095</v>
          </cell>
          <cell r="P965">
            <v>15525.981495122043</v>
          </cell>
          <cell r="Q965">
            <v>1196.7847213027658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A966">
            <v>-95226.620028720528</v>
          </cell>
          <cell r="B966">
            <v>15174.391738486747</v>
          </cell>
          <cell r="C966">
            <v>16607.57644594094</v>
          </cell>
          <cell r="D966">
            <v>16136.304811061185</v>
          </cell>
          <cell r="E966">
            <v>15859.14761906839</v>
          </cell>
          <cell r="F966">
            <v>15505.296868497404</v>
          </cell>
          <cell r="G966">
            <v>15196.593939083461</v>
          </cell>
          <cell r="H966">
            <v>15229.80261500318</v>
          </cell>
          <cell r="I966">
            <v>15237.644334107556</v>
          </cell>
          <cell r="J966">
            <v>15447.842069303457</v>
          </cell>
          <cell r="K966">
            <v>15399.160774971455</v>
          </cell>
          <cell r="L966">
            <v>15246.81897250863</v>
          </cell>
          <cell r="M966">
            <v>15241.357800822985</v>
          </cell>
          <cell r="N966">
            <v>15121.383975511029</v>
          </cell>
          <cell r="O966">
            <v>15304.635163346873</v>
          </cell>
          <cell r="P966">
            <v>15406.481903534712</v>
          </cell>
          <cell r="Q966">
            <v>1092.2112410814129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A967">
            <v>-95601.511124280049</v>
          </cell>
          <cell r="B967">
            <v>15271.29840669359</v>
          </cell>
          <cell r="C967">
            <v>16656.138787837135</v>
          </cell>
          <cell r="D967">
            <v>16375.246671368108</v>
          </cell>
          <cell r="E967">
            <v>15912.953387601607</v>
          </cell>
          <cell r="F967">
            <v>15676.849060315439</v>
          </cell>
          <cell r="G967">
            <v>15332.313134733338</v>
          </cell>
          <cell r="H967">
            <v>15210.260409686121</v>
          </cell>
          <cell r="I967">
            <v>15317.764773749892</v>
          </cell>
          <cell r="J967">
            <v>15307.837380901066</v>
          </cell>
          <cell r="K967">
            <v>15139.487595317616</v>
          </cell>
          <cell r="L967">
            <v>15309.148711181291</v>
          </cell>
          <cell r="M967">
            <v>15339.961035298289</v>
          </cell>
          <cell r="N967">
            <v>15315.061350599564</v>
          </cell>
          <cell r="O967">
            <v>15468.682574902141</v>
          </cell>
          <cell r="P967">
            <v>15187.589255110055</v>
          </cell>
          <cell r="Q967">
            <v>1096.5110919910423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A968">
            <v>-104197.1091361703</v>
          </cell>
          <cell r="B968">
            <v>15297.833124010351</v>
          </cell>
          <cell r="C968">
            <v>16998.697168145442</v>
          </cell>
          <cell r="D968">
            <v>16718.234389047782</v>
          </cell>
          <cell r="E968">
            <v>16190.520086693534</v>
          </cell>
          <cell r="F968">
            <v>15860.355650798207</v>
          </cell>
          <cell r="G968">
            <v>15471.157336513897</v>
          </cell>
          <cell r="H968">
            <v>15571.482423188392</v>
          </cell>
          <cell r="I968">
            <v>15441.26208921376</v>
          </cell>
          <cell r="J968">
            <v>15417.871375199522</v>
          </cell>
          <cell r="K968">
            <v>15573.459417300543</v>
          </cell>
          <cell r="L968">
            <v>15462.979426782691</v>
          </cell>
          <cell r="M968">
            <v>15311.087787852657</v>
          </cell>
          <cell r="N968">
            <v>15354.816052194574</v>
          </cell>
          <cell r="O968">
            <v>15488.426289088831</v>
          </cell>
          <cell r="P968">
            <v>15564.975334600687</v>
          </cell>
          <cell r="Q968">
            <v>1195.0991629482187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A969">
            <v>-101846.15166394325</v>
          </cell>
          <cell r="B969">
            <v>15364.816314948264</v>
          </cell>
          <cell r="C969">
            <v>16763.947791024053</v>
          </cell>
          <cell r="D969">
            <v>16611.105052811588</v>
          </cell>
          <cell r="E969">
            <v>16166.643380917858</v>
          </cell>
          <cell r="F969">
            <v>15948.643865538168</v>
          </cell>
          <cell r="G969">
            <v>15581.387921053956</v>
          </cell>
          <cell r="H969">
            <v>15372.816349530342</v>
          </cell>
          <cell r="I969">
            <v>15199.52662615034</v>
          </cell>
          <cell r="J969">
            <v>15499.482341583898</v>
          </cell>
          <cell r="K969">
            <v>15289.004349923827</v>
          </cell>
          <cell r="L969">
            <v>15345.206769980705</v>
          </cell>
          <cell r="M969">
            <v>15270.82316641766</v>
          </cell>
          <cell r="N969">
            <v>15288.17215381443</v>
          </cell>
          <cell r="O969">
            <v>15575.998063849835</v>
          </cell>
          <cell r="P969">
            <v>15558.06619823346</v>
          </cell>
          <cell r="Q969">
            <v>1168.1346211247635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A970">
            <v>-101652.00092353486</v>
          </cell>
          <cell r="B970">
            <v>15124.016469727503</v>
          </cell>
          <cell r="C970">
            <v>16872.196148955078</v>
          </cell>
          <cell r="D970">
            <v>16518.819600627212</v>
          </cell>
          <cell r="E970">
            <v>16142.119973340068</v>
          </cell>
          <cell r="F970">
            <v>15790.686271186278</v>
          </cell>
          <cell r="G970">
            <v>15444.110464240908</v>
          </cell>
          <cell r="H970">
            <v>15302.52641325448</v>
          </cell>
          <cell r="I970">
            <v>15359.981978513082</v>
          </cell>
          <cell r="J970">
            <v>15400.861837466957</v>
          </cell>
          <cell r="K970">
            <v>15352.64093963969</v>
          </cell>
          <cell r="L970">
            <v>15577.408328775175</v>
          </cell>
          <cell r="M970">
            <v>15345.260327906155</v>
          </cell>
          <cell r="N970">
            <v>15451.870588330932</v>
          </cell>
          <cell r="O970">
            <v>15412.515662408741</v>
          </cell>
          <cell r="P970">
            <v>15520.412978494656</v>
          </cell>
          <cell r="Q970">
            <v>1165.9077897925752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A971">
            <v>-92892.31654538415</v>
          </cell>
          <cell r="B971">
            <v>15219.029980245952</v>
          </cell>
          <cell r="C971">
            <v>16608.665998900058</v>
          </cell>
          <cell r="D971">
            <v>16195.685178752396</v>
          </cell>
          <cell r="E971">
            <v>15815.893402044057</v>
          </cell>
          <cell r="F971">
            <v>15459.799460623861</v>
          </cell>
          <cell r="G971">
            <v>15232.476337900567</v>
          </cell>
          <cell r="H971">
            <v>14979.287244312331</v>
          </cell>
          <cell r="I971">
            <v>15262.194201908062</v>
          </cell>
          <cell r="J971">
            <v>15241.396456553732</v>
          </cell>
          <cell r="K971">
            <v>15300.674348700206</v>
          </cell>
          <cell r="L971">
            <v>15298.817777781645</v>
          </cell>
          <cell r="M971">
            <v>15334.874215755906</v>
          </cell>
          <cell r="N971">
            <v>15228.682594577407</v>
          </cell>
          <cell r="O971">
            <v>15128.677610503204</v>
          </cell>
          <cell r="P971">
            <v>15280.824315463924</v>
          </cell>
          <cell r="Q971">
            <v>1065.4377138489378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A972">
            <v>-92439.6329302339</v>
          </cell>
          <cell r="B972">
            <v>15108.979679732673</v>
          </cell>
          <cell r="C972">
            <v>16454.204271745588</v>
          </cell>
          <cell r="D972">
            <v>16485.889786309082</v>
          </cell>
          <cell r="E972">
            <v>15851.08776419686</v>
          </cell>
          <cell r="F972">
            <v>15619.675923392921</v>
          </cell>
          <cell r="G972">
            <v>15238.0899145064</v>
          </cell>
          <cell r="H972">
            <v>15135.828887597854</v>
          </cell>
          <cell r="I972">
            <v>15228.0947107471</v>
          </cell>
          <cell r="J972">
            <v>15174.085508850516</v>
          </cell>
          <cell r="K972">
            <v>15058.673558711027</v>
          </cell>
          <cell r="L972">
            <v>15177.863903083815</v>
          </cell>
          <cell r="M972">
            <v>15200.215400036384</v>
          </cell>
          <cell r="N972">
            <v>15449.736932626121</v>
          </cell>
          <cell r="O972">
            <v>15120.765177977675</v>
          </cell>
          <cell r="P972">
            <v>15096.739106124998</v>
          </cell>
          <cell r="Q972">
            <v>1060.2456138566106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A973">
            <v>-97775.690510261658</v>
          </cell>
          <cell r="B973">
            <v>15272.868983299857</v>
          </cell>
          <cell r="C973">
            <v>16709.635911963189</v>
          </cell>
          <cell r="D973">
            <v>16330.887682941742</v>
          </cell>
          <cell r="E973">
            <v>15938.862260599413</v>
          </cell>
          <cell r="F973">
            <v>15714.159386059247</v>
          </cell>
          <cell r="G973">
            <v>15233.493597615805</v>
          </cell>
          <cell r="H973">
            <v>15194.665991533686</v>
          </cell>
          <cell r="I973">
            <v>15497.806966140904</v>
          </cell>
          <cell r="J973">
            <v>15258.682243880037</v>
          </cell>
          <cell r="K973">
            <v>15380.303804400093</v>
          </cell>
          <cell r="L973">
            <v>15220.157298665466</v>
          </cell>
          <cell r="M973">
            <v>15364.867375033813</v>
          </cell>
          <cell r="N973">
            <v>15376.01534239725</v>
          </cell>
          <cell r="O973">
            <v>15539.787395714149</v>
          </cell>
          <cell r="P973">
            <v>15196.147048222927</v>
          </cell>
          <cell r="Q973">
            <v>1121.4480598764969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A974">
            <v>-102012.04282841274</v>
          </cell>
          <cell r="B974">
            <v>15267.559443664097</v>
          </cell>
          <cell r="C974">
            <v>16885.924258197287</v>
          </cell>
          <cell r="D974">
            <v>16461.229626118278</v>
          </cell>
          <cell r="E974">
            <v>15967.693345597887</v>
          </cell>
          <cell r="F974">
            <v>15749.480641880342</v>
          </cell>
          <cell r="G974">
            <v>15462.945979772387</v>
          </cell>
          <cell r="H974">
            <v>15342.829040295797</v>
          </cell>
          <cell r="I974">
            <v>15289.911195695444</v>
          </cell>
          <cell r="J974">
            <v>15551.905409467581</v>
          </cell>
          <cell r="K974">
            <v>15367.749905386101</v>
          </cell>
          <cell r="L974">
            <v>15482.318258446572</v>
          </cell>
          <cell r="M974">
            <v>15240.936669284361</v>
          </cell>
          <cell r="N974">
            <v>15274.94837111651</v>
          </cell>
          <cell r="O974">
            <v>15606.14643747184</v>
          </cell>
          <cell r="P974">
            <v>15423.975328980763</v>
          </cell>
          <cell r="Q974">
            <v>1170.0373264247628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A975">
            <v>-96009.921161071368</v>
          </cell>
          <cell r="B975">
            <v>15246.586027543064</v>
          </cell>
          <cell r="C975">
            <v>16551.31560728874</v>
          </cell>
          <cell r="D975">
            <v>16333.917175973715</v>
          </cell>
          <cell r="E975">
            <v>15889.759186947462</v>
          </cell>
          <cell r="F975">
            <v>15481.169776639865</v>
          </cell>
          <cell r="G975">
            <v>15372.378296661886</v>
          </cell>
          <cell r="H975">
            <v>15264.644920224469</v>
          </cell>
          <cell r="I975">
            <v>15349.269877351177</v>
          </cell>
          <cell r="J975">
            <v>15226.253756809216</v>
          </cell>
          <cell r="K975">
            <v>15441.089296964004</v>
          </cell>
          <cell r="L975">
            <v>15125.882739944103</v>
          </cell>
          <cell r="M975">
            <v>15417.542637727851</v>
          </cell>
          <cell r="N975">
            <v>15304.506853383686</v>
          </cell>
          <cell r="O975">
            <v>15256.326359025505</v>
          </cell>
          <cell r="P975">
            <v>15318.347762378246</v>
          </cell>
          <cell r="Q975">
            <v>1101.1953917490241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A976">
            <v>-104500.56791278558</v>
          </cell>
          <cell r="B976">
            <v>15316.207144008571</v>
          </cell>
          <cell r="C976">
            <v>16868.009297090175</v>
          </cell>
          <cell r="D976">
            <v>16618.049639984467</v>
          </cell>
          <cell r="E976">
            <v>16061.887691219345</v>
          </cell>
          <cell r="F976">
            <v>15810.995102082143</v>
          </cell>
          <cell r="G976">
            <v>15596.928121311186</v>
          </cell>
          <cell r="H976">
            <v>15444.458920394984</v>
          </cell>
          <cell r="I976">
            <v>15287.484516219305</v>
          </cell>
          <cell r="J976">
            <v>15405.53639592187</v>
          </cell>
          <cell r="K976">
            <v>15432.499203140542</v>
          </cell>
          <cell r="L976">
            <v>15341.163360818216</v>
          </cell>
          <cell r="M976">
            <v>15502.646907192215</v>
          </cell>
          <cell r="N976">
            <v>15274.62736332446</v>
          </cell>
          <cell r="O976">
            <v>15430.069917775134</v>
          </cell>
          <cell r="P976">
            <v>15376.640257778521</v>
          </cell>
          <cell r="Q976">
            <v>1198.5797137324853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A977">
            <v>-91483.726183364051</v>
          </cell>
          <cell r="B977">
            <v>15037.841055039022</v>
          </cell>
          <cell r="C977">
            <v>16364.411510627808</v>
          </cell>
          <cell r="D977">
            <v>16209.833858084208</v>
          </cell>
          <cell r="E977">
            <v>15800.365056340141</v>
          </cell>
          <cell r="F977">
            <v>15437.403912025989</v>
          </cell>
          <cell r="G977">
            <v>15114.924647776239</v>
          </cell>
          <cell r="H977">
            <v>15026.274910769942</v>
          </cell>
          <cell r="I977">
            <v>15129.475401191383</v>
          </cell>
          <cell r="J977">
            <v>15073.523155206336</v>
          </cell>
          <cell r="K977">
            <v>15244.464411753093</v>
          </cell>
          <cell r="L977">
            <v>15129.68094368494</v>
          </cell>
          <cell r="M977">
            <v>15048.016888511287</v>
          </cell>
          <cell r="N977">
            <v>15221.007185655668</v>
          </cell>
          <cell r="O977">
            <v>15303.842095161512</v>
          </cell>
          <cell r="P977">
            <v>15226.438675310295</v>
          </cell>
          <cell r="Q977">
            <v>1049.2817458327122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A978">
            <v>-105911.4613782761</v>
          </cell>
          <cell r="B978">
            <v>15435.718097357396</v>
          </cell>
          <cell r="C978">
            <v>16845.881719465622</v>
          </cell>
          <cell r="D978">
            <v>16618.035702264184</v>
          </cell>
          <cell r="E978">
            <v>16464.834776837681</v>
          </cell>
          <cell r="F978">
            <v>15848.624088442697</v>
          </cell>
          <cell r="G978">
            <v>15635.974890970352</v>
          </cell>
          <cell r="H978">
            <v>15338.50426649259</v>
          </cell>
          <cell r="I978">
            <v>15416.593309720247</v>
          </cell>
          <cell r="J978">
            <v>15390.24242934527</v>
          </cell>
          <cell r="K978">
            <v>15425.134357034573</v>
          </cell>
          <cell r="L978">
            <v>15544.107338861333</v>
          </cell>
          <cell r="M978">
            <v>15360.370734856664</v>
          </cell>
          <cell r="N978">
            <v>15460.19596556676</v>
          </cell>
          <cell r="O978">
            <v>15630.145131895593</v>
          </cell>
          <cell r="P978">
            <v>15185.183117291135</v>
          </cell>
          <cell r="Q978">
            <v>1214.7620974242755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A979">
            <v>-99025.282840926797</v>
          </cell>
          <cell r="B979">
            <v>15380.286818010001</v>
          </cell>
          <cell r="C979">
            <v>16726.055905907251</v>
          </cell>
          <cell r="D979">
            <v>16227.877140389061</v>
          </cell>
          <cell r="E979">
            <v>16009.970855718188</v>
          </cell>
          <cell r="F979">
            <v>15839.760722900926</v>
          </cell>
          <cell r="G979">
            <v>15520.664515191747</v>
          </cell>
          <cell r="H979">
            <v>15300.788617696871</v>
          </cell>
          <cell r="I979">
            <v>15388.21249872831</v>
          </cell>
          <cell r="J979">
            <v>15311.50035741098</v>
          </cell>
          <cell r="K979">
            <v>15226.095146345657</v>
          </cell>
          <cell r="L979">
            <v>15457.42401085223</v>
          </cell>
          <cell r="M979">
            <v>15304.692627074879</v>
          </cell>
          <cell r="N979">
            <v>15350.199150813605</v>
          </cell>
          <cell r="O979">
            <v>15244.372439205854</v>
          </cell>
          <cell r="P979">
            <v>15541.850475923115</v>
          </cell>
          <cell r="Q979">
            <v>1135.7803840722938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A980">
            <v>-99754.537740105079</v>
          </cell>
          <cell r="B980">
            <v>15097.980820775458</v>
          </cell>
          <cell r="C980">
            <v>16613.916374839551</v>
          </cell>
          <cell r="D980">
            <v>16413.076362611893</v>
          </cell>
          <cell r="E980">
            <v>15949.543191717064</v>
          </cell>
          <cell r="F980">
            <v>15728.673061480556</v>
          </cell>
          <cell r="G980">
            <v>15315.553709913824</v>
          </cell>
          <cell r="H980">
            <v>15319.363209577827</v>
          </cell>
          <cell r="I980">
            <v>15211.966955589356</v>
          </cell>
          <cell r="J980">
            <v>15569.830232177821</v>
          </cell>
          <cell r="K980">
            <v>15334.849488333781</v>
          </cell>
          <cell r="L980">
            <v>15345.695625855264</v>
          </cell>
          <cell r="M980">
            <v>15315.181018001</v>
          </cell>
          <cell r="N980">
            <v>15363.481350753897</v>
          </cell>
          <cell r="O980">
            <v>15274.222432282217</v>
          </cell>
          <cell r="P980">
            <v>15452.004490960335</v>
          </cell>
          <cell r="Q980">
            <v>1144.144646063909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A981">
            <v>-101670.8718513841</v>
          </cell>
          <cell r="B981">
            <v>15203.329593565946</v>
          </cell>
          <cell r="C981">
            <v>16958.653035810246</v>
          </cell>
          <cell r="D981">
            <v>16495.004038487012</v>
          </cell>
          <cell r="E981">
            <v>16102.041071551619</v>
          </cell>
          <cell r="F981">
            <v>15741.864477630752</v>
          </cell>
          <cell r="G981">
            <v>15328.760523302459</v>
          </cell>
          <cell r="H981">
            <v>15453.416323252408</v>
          </cell>
          <cell r="I981">
            <v>15425.25576985171</v>
          </cell>
          <cell r="J981">
            <v>15318.660787937049</v>
          </cell>
          <cell r="K981">
            <v>15417.986536315351</v>
          </cell>
          <cell r="L981">
            <v>15505.388006313755</v>
          </cell>
          <cell r="M981">
            <v>15553.572033151464</v>
          </cell>
          <cell r="N981">
            <v>15399.08105962328</v>
          </cell>
          <cell r="O981">
            <v>15452.844849452111</v>
          </cell>
          <cell r="P981">
            <v>15547.854790982125</v>
          </cell>
          <cell r="Q981">
            <v>1166.1242317866349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A982">
            <v>-103076.3100801391</v>
          </cell>
          <cell r="B982">
            <v>15464.434878029864</v>
          </cell>
          <cell r="C982">
            <v>16947.099536914393</v>
          </cell>
          <cell r="D982">
            <v>16376.747681699737</v>
          </cell>
          <cell r="E982">
            <v>16199.359869181655</v>
          </cell>
          <cell r="F982">
            <v>15921.489512621443</v>
          </cell>
          <cell r="G982">
            <v>15588.215653753363</v>
          </cell>
          <cell r="H982">
            <v>15346.808098692076</v>
          </cell>
          <cell r="I982">
            <v>15497.019418289023</v>
          </cell>
          <cell r="J982">
            <v>15435.281193176794</v>
          </cell>
          <cell r="K982">
            <v>15503.868407767739</v>
          </cell>
          <cell r="L982">
            <v>15455.534736893376</v>
          </cell>
          <cell r="M982">
            <v>15402.764356429159</v>
          </cell>
          <cell r="N982">
            <v>15482.661040730469</v>
          </cell>
          <cell r="O982">
            <v>15551.16897089914</v>
          </cell>
          <cell r="P982">
            <v>15404.495479745083</v>
          </cell>
          <cell r="Q982">
            <v>1182.2440460951634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A983">
            <v>-99298.504135188879</v>
          </cell>
          <cell r="B983">
            <v>15277.381762669687</v>
          </cell>
          <cell r="C983">
            <v>17011.412439490727</v>
          </cell>
          <cell r="D983">
            <v>16443.400987315901</v>
          </cell>
          <cell r="E983">
            <v>16089.781067222164</v>
          </cell>
          <cell r="F983">
            <v>15741.12652214395</v>
          </cell>
          <cell r="G983">
            <v>15256.477413264507</v>
          </cell>
          <cell r="H983">
            <v>15440.718034829933</v>
          </cell>
          <cell r="I983">
            <v>15331.685050730433</v>
          </cell>
          <cell r="J983">
            <v>15294.493743152958</v>
          </cell>
          <cell r="K983">
            <v>15136.594781231659</v>
          </cell>
          <cell r="L983">
            <v>15529.851561585398</v>
          </cell>
          <cell r="M983">
            <v>15470.655950669674</v>
          </cell>
          <cell r="N983">
            <v>15295.472661658525</v>
          </cell>
          <cell r="O983">
            <v>15475.131036979594</v>
          </cell>
          <cell r="P983">
            <v>15513.173126358093</v>
          </cell>
          <cell r="Q983">
            <v>1138.9141230289622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A984">
            <v>-94622.617579820857</v>
          </cell>
          <cell r="B984">
            <v>15074.683601905857</v>
          </cell>
          <cell r="C984">
            <v>16592.568321624596</v>
          </cell>
          <cell r="D984">
            <v>16186.465420121549</v>
          </cell>
          <cell r="E984">
            <v>15919.238149965935</v>
          </cell>
          <cell r="F984">
            <v>15504.395987782507</v>
          </cell>
          <cell r="G984">
            <v>15294.90682122768</v>
          </cell>
          <cell r="H984">
            <v>14979.708605293612</v>
          </cell>
          <cell r="I984">
            <v>15123.622759867334</v>
          </cell>
          <cell r="J984">
            <v>15155.472730670263</v>
          </cell>
          <cell r="K984">
            <v>15140.160330786199</v>
          </cell>
          <cell r="L984">
            <v>15284.138448689271</v>
          </cell>
          <cell r="M984">
            <v>15230.579650512062</v>
          </cell>
          <cell r="N984">
            <v>15191.536953324769</v>
          </cell>
          <cell r="O984">
            <v>15293.854064844003</v>
          </cell>
          <cell r="P984">
            <v>15295.165568217362</v>
          </cell>
          <cell r="Q984">
            <v>1085.2835745935131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A985">
            <v>-99652.599918848195</v>
          </cell>
          <cell r="B985">
            <v>15210.764491324795</v>
          </cell>
          <cell r="C985">
            <v>16888.559494021254</v>
          </cell>
          <cell r="D985">
            <v>16336.018640382512</v>
          </cell>
          <cell r="E985">
            <v>16177.661235204032</v>
          </cell>
          <cell r="F985">
            <v>15750.343941395784</v>
          </cell>
          <cell r="G985">
            <v>15452.273220260464</v>
          </cell>
          <cell r="H985">
            <v>15398.364225745041</v>
          </cell>
          <cell r="I985">
            <v>15413.128595102324</v>
          </cell>
          <cell r="J985">
            <v>15475.909650345671</v>
          </cell>
          <cell r="K985">
            <v>15252.589148760109</v>
          </cell>
          <cell r="L985">
            <v>15236.984336148249</v>
          </cell>
          <cell r="M985">
            <v>15346.61403503877</v>
          </cell>
          <cell r="N985">
            <v>15392.071626575627</v>
          </cell>
          <cell r="O985">
            <v>15534.539415520667</v>
          </cell>
          <cell r="P985">
            <v>15602.563473131799</v>
          </cell>
          <cell r="Q985">
            <v>1142.975460029221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A986">
            <v>-91590.002822368406</v>
          </cell>
          <cell r="B986">
            <v>15254.893166286571</v>
          </cell>
          <cell r="C986">
            <v>16589.202771914363</v>
          </cell>
          <cell r="D986">
            <v>16197.511368154595</v>
          </cell>
          <cell r="E986">
            <v>15754.459453008036</v>
          </cell>
          <cell r="F986">
            <v>15389.461729148814</v>
          </cell>
          <cell r="G986">
            <v>15083.296882776081</v>
          </cell>
          <cell r="H986">
            <v>15228.014395117778</v>
          </cell>
          <cell r="I986">
            <v>15190.812382216605</v>
          </cell>
          <cell r="J986">
            <v>14980.864668779828</v>
          </cell>
          <cell r="K986">
            <v>15072.42364807273</v>
          </cell>
          <cell r="L986">
            <v>15324.28740776548</v>
          </cell>
          <cell r="M986">
            <v>15130.765057153949</v>
          </cell>
          <cell r="N986">
            <v>15029.33513962715</v>
          </cell>
          <cell r="O986">
            <v>15282.624741281355</v>
          </cell>
          <cell r="P986">
            <v>15375.105401250561</v>
          </cell>
          <cell r="Q986">
            <v>1050.5006963714366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A987">
            <v>-105380.61531773797</v>
          </cell>
          <cell r="B987">
            <v>15341.487922649965</v>
          </cell>
          <cell r="C987">
            <v>16957.988509809318</v>
          </cell>
          <cell r="D987">
            <v>16719.547845917899</v>
          </cell>
          <cell r="E987">
            <v>16329.93227958747</v>
          </cell>
          <cell r="F987">
            <v>16009.120332552968</v>
          </cell>
          <cell r="G987">
            <v>15764.25775468983</v>
          </cell>
          <cell r="H987">
            <v>15465.4642905029</v>
          </cell>
          <cell r="I987">
            <v>15544.872864375775</v>
          </cell>
          <cell r="J987">
            <v>15521.895224335589</v>
          </cell>
          <cell r="K987">
            <v>15484.611840346664</v>
          </cell>
          <cell r="L987">
            <v>15473.038114291865</v>
          </cell>
          <cell r="M987">
            <v>15480.145772298974</v>
          </cell>
          <cell r="N987">
            <v>15777.110638922979</v>
          </cell>
          <cell r="O987">
            <v>15491.694351894046</v>
          </cell>
          <cell r="P987">
            <v>15512.806365976678</v>
          </cell>
          <cell r="Q987">
            <v>1208.6735054483274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A988">
            <v>-94901.871428816521</v>
          </cell>
          <cell r="B988">
            <v>15076.564366534014</v>
          </cell>
          <cell r="C988">
            <v>16510.622475444703</v>
          </cell>
          <cell r="D988">
            <v>16215.294168333334</v>
          </cell>
          <cell r="E988">
            <v>15814.825008028824</v>
          </cell>
          <cell r="F988">
            <v>15457.90027096706</v>
          </cell>
          <cell r="G988">
            <v>15411.881718610757</v>
          </cell>
          <cell r="H988">
            <v>15184.076683532483</v>
          </cell>
          <cell r="I988">
            <v>15167.969140838424</v>
          </cell>
          <cell r="J988">
            <v>15295.768149633084</v>
          </cell>
          <cell r="K988">
            <v>15209.331264784378</v>
          </cell>
          <cell r="L988">
            <v>15242.554829396087</v>
          </cell>
          <cell r="M988">
            <v>15426.412077363917</v>
          </cell>
          <cell r="N988">
            <v>15393.032102966328</v>
          </cell>
          <cell r="O988">
            <v>15427.966862487145</v>
          </cell>
          <cell r="P988">
            <v>15340.181304940485</v>
          </cell>
          <cell r="Q988">
            <v>1088.4865045399538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A989">
            <v>-107040.74627051163</v>
          </cell>
          <cell r="B989">
            <v>15450.94995266138</v>
          </cell>
          <cell r="C989">
            <v>17314.287019313717</v>
          </cell>
          <cell r="D989">
            <v>16598.128727506257</v>
          </cell>
          <cell r="E989">
            <v>16270.426664669765</v>
          </cell>
          <cell r="F989">
            <v>15897.024532942589</v>
          </cell>
          <cell r="G989">
            <v>15612.952433100934</v>
          </cell>
          <cell r="H989">
            <v>15604.349252125638</v>
          </cell>
          <cell r="I989">
            <v>15407.746747726202</v>
          </cell>
          <cell r="J989">
            <v>15311.218006264018</v>
          </cell>
          <cell r="K989">
            <v>15547.711815207767</v>
          </cell>
          <cell r="L989">
            <v>15465.230763006461</v>
          </cell>
          <cell r="M989">
            <v>15591.263968510262</v>
          </cell>
          <cell r="N989">
            <v>15718.479215995609</v>
          </cell>
          <cell r="O989">
            <v>15726.51083298212</v>
          </cell>
          <cell r="P989">
            <v>15542.256341907709</v>
          </cell>
          <cell r="Q989">
            <v>1227.71454342426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A990">
            <v>-90992.11511332175</v>
          </cell>
          <cell r="B990">
            <v>15045.251432299323</v>
          </cell>
          <cell r="C990">
            <v>16389.749770834045</v>
          </cell>
          <cell r="D990">
            <v>15975.55055433877</v>
          </cell>
          <cell r="E990">
            <v>15807.200208646442</v>
          </cell>
          <cell r="F990">
            <v>15441.939261500735</v>
          </cell>
          <cell r="G990">
            <v>15203.648252594068</v>
          </cell>
          <cell r="H990">
            <v>15215.899170902489</v>
          </cell>
          <cell r="I990">
            <v>15279.705473175618</v>
          </cell>
          <cell r="J990">
            <v>14984.332069491989</v>
          </cell>
          <cell r="K990">
            <v>15098.240321346424</v>
          </cell>
          <cell r="L990">
            <v>14964.363368479786</v>
          </cell>
          <cell r="M990">
            <v>15167.169691906569</v>
          </cell>
          <cell r="N990">
            <v>15230.619870501872</v>
          </cell>
          <cell r="O990">
            <v>15282.086027077708</v>
          </cell>
          <cell r="P990">
            <v>15218.244089155814</v>
          </cell>
          <cell r="Q990">
            <v>1043.643163503755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A991">
            <v>-106834.44574955592</v>
          </cell>
          <cell r="B991">
            <v>15333.147298679816</v>
          </cell>
          <cell r="C991">
            <v>16827.967509788665</v>
          </cell>
          <cell r="D991">
            <v>16383.157499210549</v>
          </cell>
          <cell r="E991">
            <v>16026.688618420278</v>
          </cell>
          <cell r="F991">
            <v>15816.886248449537</v>
          </cell>
          <cell r="G991">
            <v>15618.772168949918</v>
          </cell>
          <cell r="H991">
            <v>15410.266186044402</v>
          </cell>
          <cell r="I991">
            <v>15416.655730978171</v>
          </cell>
          <cell r="J991">
            <v>15727.003232434978</v>
          </cell>
          <cell r="K991">
            <v>15565.060078879011</v>
          </cell>
          <cell r="L991">
            <v>15504.151573377452</v>
          </cell>
          <cell r="M991">
            <v>15457.185889501259</v>
          </cell>
          <cell r="N991">
            <v>15614.918238694996</v>
          </cell>
          <cell r="O991">
            <v>15552.858051527415</v>
          </cell>
          <cell r="P991">
            <v>15508.196840740544</v>
          </cell>
          <cell r="Q991">
            <v>1225.3483589691064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A992">
            <v>-89948.292152131107</v>
          </cell>
          <cell r="B992">
            <v>15024.936025991166</v>
          </cell>
          <cell r="C992">
            <v>16299.593553773047</v>
          </cell>
          <cell r="D992">
            <v>15897.82804084173</v>
          </cell>
          <cell r="E992">
            <v>15652.86134088246</v>
          </cell>
          <cell r="F992">
            <v>15356.305202167074</v>
          </cell>
          <cell r="G992">
            <v>15407.055847567819</v>
          </cell>
          <cell r="H992">
            <v>15182.736444017472</v>
          </cell>
          <cell r="I992">
            <v>15161.973156612046</v>
          </cell>
          <cell r="J992">
            <v>15113.384260371538</v>
          </cell>
          <cell r="K992">
            <v>15164.557261008376</v>
          </cell>
          <cell r="L992">
            <v>15094.053182821921</v>
          </cell>
          <cell r="M992">
            <v>14978.046564480119</v>
          </cell>
          <cell r="N992">
            <v>15008.371458003123</v>
          </cell>
          <cell r="O992">
            <v>15262.944652158174</v>
          </cell>
          <cell r="P992">
            <v>15196.907174510305</v>
          </cell>
          <cell r="Q992">
            <v>1031.6709316680829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A993">
            <v>-108886.36182112915</v>
          </cell>
          <cell r="B993">
            <v>15503.052705571379</v>
          </cell>
          <cell r="C993">
            <v>17032.292736507792</v>
          </cell>
          <cell r="D993">
            <v>16549.252722802084</v>
          </cell>
          <cell r="E993">
            <v>16192.531060786867</v>
          </cell>
          <cell r="F993">
            <v>16022.284467957759</v>
          </cell>
          <cell r="G993">
            <v>15855.211464211267</v>
          </cell>
          <cell r="H993">
            <v>15390.183547841934</v>
          </cell>
          <cell r="I993">
            <v>15706.120610786806</v>
          </cell>
          <cell r="J993">
            <v>15491.527990226568</v>
          </cell>
          <cell r="K993">
            <v>15568.242922226898</v>
          </cell>
          <cell r="L993">
            <v>15411.094916434151</v>
          </cell>
          <cell r="M993">
            <v>15576.101613463021</v>
          </cell>
          <cell r="N993">
            <v>15659.039264443572</v>
          </cell>
          <cell r="O993">
            <v>15627.966832040122</v>
          </cell>
          <cell r="P993">
            <v>15671.990180155037</v>
          </cell>
          <cell r="Q993">
            <v>1248.8830155436228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A994">
            <v>-98303.130665469507</v>
          </cell>
          <cell r="B994">
            <v>15254.878054058587</v>
          </cell>
          <cell r="C994">
            <v>16779.483543103044</v>
          </cell>
          <cell r="D994">
            <v>16391.220562157599</v>
          </cell>
          <cell r="E994">
            <v>15922.746744449381</v>
          </cell>
          <cell r="F994">
            <v>15547.980075407871</v>
          </cell>
          <cell r="G994">
            <v>15391.713277423012</v>
          </cell>
          <cell r="H994">
            <v>15251.621962287192</v>
          </cell>
          <cell r="I994">
            <v>15409.854656413554</v>
          </cell>
          <cell r="J994">
            <v>15280.003367646563</v>
          </cell>
          <cell r="K994">
            <v>15290.189068582898</v>
          </cell>
          <cell r="L994">
            <v>15187.432831649945</v>
          </cell>
          <cell r="M994">
            <v>15344.805419315078</v>
          </cell>
          <cell r="N994">
            <v>15266.418282328763</v>
          </cell>
          <cell r="O994">
            <v>15459.459170022157</v>
          </cell>
          <cell r="P994">
            <v>15433.067752885921</v>
          </cell>
          <cell r="Q994">
            <v>1127.4975874806689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A995">
            <v>-109491.26729526151</v>
          </cell>
          <cell r="B995">
            <v>15487.544937218736</v>
          </cell>
          <cell r="C995">
            <v>17104.836472600575</v>
          </cell>
          <cell r="D995">
            <v>16738.802629476606</v>
          </cell>
          <cell r="E995">
            <v>16365.740712576251</v>
          </cell>
          <cell r="F995">
            <v>15947.108584587229</v>
          </cell>
          <cell r="G995">
            <v>15694.387018154455</v>
          </cell>
          <cell r="H995">
            <v>15455.750028205906</v>
          </cell>
          <cell r="I995">
            <v>15504.410578013303</v>
          </cell>
          <cell r="J995">
            <v>15631.300999244639</v>
          </cell>
          <cell r="K995">
            <v>15573.044380071569</v>
          </cell>
          <cell r="L995">
            <v>15304.674364333299</v>
          </cell>
          <cell r="M995">
            <v>15566.212381143092</v>
          </cell>
          <cell r="N995">
            <v>15410.187192886475</v>
          </cell>
          <cell r="O995">
            <v>15435.602874345961</v>
          </cell>
          <cell r="P995">
            <v>15650.543055269967</v>
          </cell>
          <cell r="Q995">
            <v>1255.8210393697311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A996">
            <v>-106485.89415921172</v>
          </cell>
          <cell r="B996">
            <v>15558.508859055917</v>
          </cell>
          <cell r="C996">
            <v>17262.731104593084</v>
          </cell>
          <cell r="D996">
            <v>16721.817403396733</v>
          </cell>
          <cell r="E996">
            <v>16231.21663294551</v>
          </cell>
          <cell r="F996">
            <v>15952.288623000637</v>
          </cell>
          <cell r="G996">
            <v>15687.158279494561</v>
          </cell>
          <cell r="H996">
            <v>15389.784148384788</v>
          </cell>
          <cell r="I996">
            <v>15306.315236619448</v>
          </cell>
          <cell r="J996">
            <v>15244.373439874775</v>
          </cell>
          <cell r="K996">
            <v>15281.68269506626</v>
          </cell>
          <cell r="L996">
            <v>15482.758358471208</v>
          </cell>
          <cell r="M996">
            <v>15746.181872506273</v>
          </cell>
          <cell r="N996">
            <v>15477.773978393321</v>
          </cell>
          <cell r="O996">
            <v>15577.965630330087</v>
          </cell>
          <cell r="P996">
            <v>15696.78127126769</v>
          </cell>
          <cell r="Q996">
            <v>1221.3506116484946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A997">
            <v>-97975.477860502666</v>
          </cell>
          <cell r="B997">
            <v>15036.480171447525</v>
          </cell>
          <cell r="C997">
            <v>16452.181091906277</v>
          </cell>
          <cell r="D997">
            <v>16299.339185975843</v>
          </cell>
          <cell r="E997">
            <v>16082.970269946014</v>
          </cell>
          <cell r="F997">
            <v>15694.470933540146</v>
          </cell>
          <cell r="G997">
            <v>15354.937773718841</v>
          </cell>
          <cell r="H997">
            <v>15192.025447891856</v>
          </cell>
          <cell r="I997">
            <v>15358.595157557536</v>
          </cell>
          <cell r="J997">
            <v>15135.606846618179</v>
          </cell>
          <cell r="K997">
            <v>15221.202413628942</v>
          </cell>
          <cell r="L997">
            <v>15366.524880683948</v>
          </cell>
          <cell r="M997">
            <v>15394.052609171466</v>
          </cell>
          <cell r="N997">
            <v>15527.390275002621</v>
          </cell>
          <cell r="O997">
            <v>15376.662161300388</v>
          </cell>
          <cell r="P997">
            <v>15305.548451267499</v>
          </cell>
          <cell r="Q997">
            <v>1123.7395408688212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A998">
            <v>-97966.818303878797</v>
          </cell>
          <cell r="B998">
            <v>15189.204581820166</v>
          </cell>
          <cell r="C998">
            <v>16891.643296357302</v>
          </cell>
          <cell r="D998">
            <v>16342.072915888917</v>
          </cell>
          <cell r="E998">
            <v>15837.266416821272</v>
          </cell>
          <cell r="F998">
            <v>15758.099206132672</v>
          </cell>
          <cell r="G998">
            <v>15444.406483326642</v>
          </cell>
          <cell r="H998">
            <v>15324.144070382452</v>
          </cell>
          <cell r="I998">
            <v>15142.150398360965</v>
          </cell>
          <cell r="J998">
            <v>15236.544623157431</v>
          </cell>
          <cell r="K998">
            <v>15438.585401011702</v>
          </cell>
          <cell r="L998">
            <v>15238.226079882072</v>
          </cell>
          <cell r="M998">
            <v>15351.040319784246</v>
          </cell>
          <cell r="N998">
            <v>15495.968795890209</v>
          </cell>
          <cell r="O998">
            <v>15441.571265396611</v>
          </cell>
          <cell r="P998">
            <v>15386.893889046292</v>
          </cell>
          <cell r="Q998">
            <v>1123.6402192181681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A999">
            <v>-106470.54837932371</v>
          </cell>
          <cell r="B999">
            <v>15630.322929671387</v>
          </cell>
          <cell r="C999">
            <v>16945.209295418303</v>
          </cell>
          <cell r="D999">
            <v>16491.05802938516</v>
          </cell>
          <cell r="E999">
            <v>16257.560069369036</v>
          </cell>
          <cell r="F999">
            <v>15981.624916135937</v>
          </cell>
          <cell r="G999">
            <v>15721.850053595226</v>
          </cell>
          <cell r="H999">
            <v>15380.067350611051</v>
          </cell>
          <cell r="I999">
            <v>15616.773471320272</v>
          </cell>
          <cell r="J999">
            <v>15308.403058137548</v>
          </cell>
          <cell r="K999">
            <v>15440.415914282461</v>
          </cell>
          <cell r="L999">
            <v>15479.98609270513</v>
          </cell>
          <cell r="M999">
            <v>15491.562125854041</v>
          </cell>
          <cell r="N999">
            <v>15567.452397411002</v>
          </cell>
          <cell r="O999">
            <v>15613.201433114911</v>
          </cell>
          <cell r="P999">
            <v>15660.403710990806</v>
          </cell>
          <cell r="Q999">
            <v>1221.174601691491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A1000">
            <v>-92375.568006343936</v>
          </cell>
          <cell r="B1000">
            <v>15195.74948841699</v>
          </cell>
          <cell r="C1000">
            <v>16428.558716384086</v>
          </cell>
          <cell r="D1000">
            <v>16149.152239944577</v>
          </cell>
          <cell r="E1000">
            <v>15853.006424346109</v>
          </cell>
          <cell r="F1000">
            <v>15393.392403516027</v>
          </cell>
          <cell r="G1000">
            <v>15276.251463020799</v>
          </cell>
          <cell r="H1000">
            <v>15376.742488732196</v>
          </cell>
          <cell r="I1000">
            <v>15230.10192102204</v>
          </cell>
          <cell r="J1000">
            <v>15056.397716340573</v>
          </cell>
          <cell r="K1000">
            <v>15276.203329414748</v>
          </cell>
          <cell r="L1000">
            <v>15189.607816311</v>
          </cell>
          <cell r="M1000">
            <v>15321.590471801272</v>
          </cell>
          <cell r="N1000">
            <v>15286.894694030914</v>
          </cell>
          <cell r="O1000">
            <v>15215.069025757421</v>
          </cell>
          <cell r="P1000">
            <v>15142.102521529952</v>
          </cell>
          <cell r="Q1000">
            <v>1059.5108148055622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A1001">
            <v>-97804.841701986661</v>
          </cell>
          <cell r="B1001">
            <v>15126.388154125183</v>
          </cell>
          <cell r="C1001">
            <v>16798.33506545598</v>
          </cell>
          <cell r="D1001">
            <v>16355.183912420802</v>
          </cell>
          <cell r="E1001">
            <v>15876.88630967861</v>
          </cell>
          <cell r="F1001">
            <v>15676.479868224229</v>
          </cell>
          <cell r="G1001">
            <v>15367.814625718551</v>
          </cell>
          <cell r="H1001">
            <v>15192.217870511662</v>
          </cell>
          <cell r="I1001">
            <v>15126.715767674403</v>
          </cell>
          <cell r="J1001">
            <v>15303.483091769536</v>
          </cell>
          <cell r="K1001">
            <v>15455.91902198036</v>
          </cell>
          <cell r="L1001">
            <v>15323.057169271509</v>
          </cell>
          <cell r="M1001">
            <v>15280.401057758634</v>
          </cell>
          <cell r="N1001">
            <v>15480.681947909201</v>
          </cell>
          <cell r="O1001">
            <v>15400.941351883663</v>
          </cell>
          <cell r="P1001">
            <v>15531.735619079273</v>
          </cell>
          <cell r="Q1001">
            <v>1121.782412385106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9686.2355343006802</v>
          </cell>
          <cell r="B2">
            <v>7671.4010977909675</v>
          </cell>
          <cell r="C2">
            <v>8280.7202794895911</v>
          </cell>
          <cell r="D2">
            <v>8553.7027758743134</v>
          </cell>
          <cell r="E2">
            <v>7250.1504081319745</v>
          </cell>
          <cell r="F2">
            <v>8376.6215105540086</v>
          </cell>
          <cell r="G2">
            <v>8007.4857034099805</v>
          </cell>
          <cell r="H2">
            <v>7391.1174863979668</v>
          </cell>
          <cell r="I2">
            <v>7728.2298503201782</v>
          </cell>
          <cell r="J2">
            <v>8304.0020946112436</v>
          </cell>
          <cell r="K2">
            <v>9809.9672798406955</v>
          </cell>
          <cell r="L2">
            <v>9219.7673862233842</v>
          </cell>
          <cell r="M2">
            <v>9475.6847603458173</v>
          </cell>
          <cell r="N2">
            <v>10664.243636254636</v>
          </cell>
          <cell r="O2">
            <v>10652.576696411588</v>
          </cell>
          <cell r="Z2">
            <v>7395.4795753807057</v>
          </cell>
          <cell r="AA2">
            <v>5857.1454237677945</v>
          </cell>
          <cell r="AB2">
            <v>6322.3630562714197</v>
          </cell>
          <cell r="AC2">
            <v>6530.786284191141</v>
          </cell>
          <cell r="AD2">
            <v>5535.5188372103948</v>
          </cell>
          <cell r="AE2">
            <v>6395.5840297940258</v>
          </cell>
          <cell r="AF2">
            <v>6113.747364496332</v>
          </cell>
          <cell r="AG2">
            <v>5643.1477653347929</v>
          </cell>
          <cell r="AH2">
            <v>5900.5344036388569</v>
          </cell>
          <cell r="AI2">
            <v>6340.1388152440622</v>
          </cell>
          <cell r="AJ2">
            <v>7489.9492580274882</v>
          </cell>
          <cell r="AK2">
            <v>7039.3292784510977</v>
          </cell>
          <cell r="AL2">
            <v>7234.7232172630711</v>
          </cell>
          <cell r="AM2">
            <v>8142.1926732549582</v>
          </cell>
          <cell r="AN2">
            <v>8133.2849180170315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</row>
        <row r="3">
          <cell r="A3">
            <v>10148.865413480669</v>
          </cell>
          <cell r="B3">
            <v>8046.3697939111844</v>
          </cell>
          <cell r="C3">
            <v>9141.0697570633401</v>
          </cell>
          <cell r="D3">
            <v>7963.7720528367336</v>
          </cell>
          <cell r="E3">
            <v>7418.513134332482</v>
          </cell>
          <cell r="F3">
            <v>8954.3239802340522</v>
          </cell>
          <cell r="G3">
            <v>8226.9645580810684</v>
          </cell>
          <cell r="H3">
            <v>8074.0533658940931</v>
          </cell>
          <cell r="I3">
            <v>9834.4049312521565</v>
          </cell>
          <cell r="J3">
            <v>9895.5364873092949</v>
          </cell>
          <cell r="K3">
            <v>8252.879406043312</v>
          </cell>
          <cell r="L3">
            <v>8439.051039735532</v>
          </cell>
          <cell r="M3">
            <v>9426.3235279615492</v>
          </cell>
          <cell r="N3">
            <v>9495.9615223165183</v>
          </cell>
          <cell r="O3">
            <v>10492.921741995175</v>
          </cell>
          <cell r="Z3">
            <v>7748.6993386541453</v>
          </cell>
          <cell r="AA3">
            <v>6143.4355231303653</v>
          </cell>
          <cell r="AB3">
            <v>6979.243323796888</v>
          </cell>
          <cell r="AC3">
            <v>6080.371817429057</v>
          </cell>
          <cell r="AD3">
            <v>5664.0644521153863</v>
          </cell>
          <cell r="AE3">
            <v>6836.6621762046188</v>
          </cell>
          <cell r="AF3">
            <v>6281.3203479531267</v>
          </cell>
          <cell r="AG3">
            <v>6164.5720410736021</v>
          </cell>
          <cell r="AH3">
            <v>7508.6075026307444</v>
          </cell>
          <cell r="AI3">
            <v>7555.2816902065952</v>
          </cell>
          <cell r="AJ3">
            <v>6301.106438031693</v>
          </cell>
          <cell r="AK3">
            <v>6443.2492250422365</v>
          </cell>
          <cell r="AL3">
            <v>7197.0357188927537</v>
          </cell>
          <cell r="AM3">
            <v>7250.204606134751</v>
          </cell>
          <cell r="AN3">
            <v>8011.3877217002819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</row>
        <row r="4">
          <cell r="A4">
            <v>10609.631547351681</v>
          </cell>
          <cell r="B4">
            <v>7754.0446019485917</v>
          </cell>
          <cell r="C4">
            <v>7663.8240124375843</v>
          </cell>
          <cell r="D4">
            <v>7859.9277790614869</v>
          </cell>
          <cell r="E4">
            <v>6712.9576511657797</v>
          </cell>
          <cell r="F4">
            <v>8155.1630723029184</v>
          </cell>
          <cell r="G4">
            <v>7213.0492280946419</v>
          </cell>
          <cell r="H4">
            <v>7769.3559796020663</v>
          </cell>
          <cell r="I4">
            <v>9051.4234837837266</v>
          </cell>
          <cell r="J4">
            <v>7391.777722372467</v>
          </cell>
          <cell r="K4">
            <v>9430.9501760245148</v>
          </cell>
          <cell r="L4">
            <v>9452.0055160601987</v>
          </cell>
          <cell r="M4">
            <v>10147.31487211509</v>
          </cell>
          <cell r="N4">
            <v>8709.8880475574224</v>
          </cell>
          <cell r="O4">
            <v>8578.1098820870557</v>
          </cell>
          <cell r="Z4">
            <v>8100.4961249291964</v>
          </cell>
          <cell r="AA4">
            <v>5920.2440697661568</v>
          </cell>
          <cell r="AB4">
            <v>5851.3602887921443</v>
          </cell>
          <cell r="AC4">
            <v>6001.0862990245596</v>
          </cell>
          <cell r="AD4">
            <v>5125.3700184956779</v>
          </cell>
          <cell r="AE4">
            <v>6226.4996263555668</v>
          </cell>
          <cell r="AF4">
            <v>5507.1919378471694</v>
          </cell>
          <cell r="AG4">
            <v>5931.9343678500954</v>
          </cell>
          <cell r="AH4">
            <v>6910.7980355628106</v>
          </cell>
          <cell r="AI4">
            <v>5643.6518581422679</v>
          </cell>
          <cell r="AJ4">
            <v>7200.5681831954198</v>
          </cell>
          <cell r="AK4">
            <v>7216.6440195340265</v>
          </cell>
          <cell r="AL4">
            <v>7747.5154941193587</v>
          </cell>
          <cell r="AM4">
            <v>6650.0343638622808</v>
          </cell>
          <cell r="AN4">
            <v>6549.4212074129928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</row>
        <row r="5">
          <cell r="A5">
            <v>10189.030497273963</v>
          </cell>
          <cell r="B5">
            <v>7773.9178619181948</v>
          </cell>
          <cell r="C5">
            <v>8445.7537368229277</v>
          </cell>
          <cell r="D5">
            <v>7841.0991830593666</v>
          </cell>
          <cell r="E5">
            <v>8578.7488452728521</v>
          </cell>
          <cell r="F5">
            <v>7202.2582719408001</v>
          </cell>
          <cell r="G5">
            <v>8077.6834188934918</v>
          </cell>
          <cell r="H5">
            <v>8537.5758757409239</v>
          </cell>
          <cell r="I5">
            <v>7606.7279296525649</v>
          </cell>
          <cell r="J5">
            <v>8819.7091572923255</v>
          </cell>
          <cell r="K5">
            <v>8119.5309318052323</v>
          </cell>
          <cell r="L5">
            <v>7706.3430855037623</v>
          </cell>
          <cell r="M5">
            <v>9171.2552158374947</v>
          </cell>
          <cell r="N5">
            <v>11051.819995217835</v>
          </cell>
          <cell r="O5">
            <v>9892.1599721865932</v>
          </cell>
          <cell r="Z5">
            <v>7779.3655407906581</v>
          </cell>
          <cell r="AA5">
            <v>5935.4173832459883</v>
          </cell>
          <cell r="AB5">
            <v>6448.3667610792509</v>
          </cell>
          <cell r="AC5">
            <v>5986.7105906625575</v>
          </cell>
          <cell r="AD5">
            <v>6549.9090583612015</v>
          </cell>
          <cell r="AE5">
            <v>5498.9529996598876</v>
          </cell>
          <cell r="AF5">
            <v>6167.3436010588557</v>
          </cell>
          <cell r="AG5">
            <v>6518.4733314316964</v>
          </cell>
          <cell r="AH5">
            <v>5807.7672012014518</v>
          </cell>
          <cell r="AI5">
            <v>6733.8832204293194</v>
          </cell>
          <cell r="AJ5">
            <v>6199.2943445570208</v>
          </cell>
          <cell r="AK5">
            <v>5883.8237711544643</v>
          </cell>
          <cell r="AL5">
            <v>7002.2900423127894</v>
          </cell>
          <cell r="AM5">
            <v>8438.1087736287973</v>
          </cell>
          <cell r="AN5">
            <v>7552.7037074043519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</row>
        <row r="6">
          <cell r="A6">
            <v>10215.832650186661</v>
          </cell>
          <cell r="B6">
            <v>7929.7061368876939</v>
          </cell>
          <cell r="C6">
            <v>6986.4071376750835</v>
          </cell>
          <cell r="D6">
            <v>8241.1037178282131</v>
          </cell>
          <cell r="E6">
            <v>8228.2869030104175</v>
          </cell>
          <cell r="F6">
            <v>8108.2820326572246</v>
          </cell>
          <cell r="G6">
            <v>7650.7340308835965</v>
          </cell>
          <cell r="H6">
            <v>7176.8568756623063</v>
          </cell>
          <cell r="I6">
            <v>8282.4001614701901</v>
          </cell>
          <cell r="J6">
            <v>8836.6053777050874</v>
          </cell>
          <cell r="K6">
            <v>10033.920002131754</v>
          </cell>
          <cell r="L6">
            <v>9196.7773937389575</v>
          </cell>
          <cell r="M6">
            <v>10440.233924315273</v>
          </cell>
          <cell r="N6">
            <v>10570.404288485042</v>
          </cell>
          <cell r="O6">
            <v>8264.1390664562496</v>
          </cell>
          <cell r="Z6">
            <v>7799.8290917481145</v>
          </cell>
          <cell r="AA6">
            <v>6054.362354338301</v>
          </cell>
          <cell r="AB6">
            <v>5334.1497952434756</v>
          </cell>
          <cell r="AC6">
            <v>6292.1156529767122</v>
          </cell>
          <cell r="AD6">
            <v>6282.3299635960639</v>
          </cell>
          <cell r="AE6">
            <v>6190.7057650619208</v>
          </cell>
          <cell r="AF6">
            <v>5841.366035515749</v>
          </cell>
          <cell r="AG6">
            <v>5479.5589319956734</v>
          </cell>
          <cell r="AH6">
            <v>6323.6456528831341</v>
          </cell>
          <cell r="AI6">
            <v>6746.7835522993437</v>
          </cell>
          <cell r="AJ6">
            <v>7660.9380573076014</v>
          </cell>
          <cell r="AK6">
            <v>7021.7763272292677</v>
          </cell>
          <cell r="AL6">
            <v>7971.1603621504055</v>
          </cell>
          <cell r="AM6">
            <v>8070.5459558754819</v>
          </cell>
          <cell r="AN6">
            <v>6309.7032337956107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</row>
        <row r="7">
          <cell r="A7">
            <v>9087.7882592770638</v>
          </cell>
          <cell r="B7">
            <v>8373.4198527438693</v>
          </cell>
          <cell r="C7">
            <v>6937.2242668553799</v>
          </cell>
          <cell r="D7">
            <v>7110.8390224588393</v>
          </cell>
          <cell r="E7">
            <v>7640.2137429228696</v>
          </cell>
          <cell r="F7">
            <v>8956.5996995351361</v>
          </cell>
          <cell r="G7">
            <v>8694.6280287210084</v>
          </cell>
          <cell r="H7">
            <v>8271.9329375486468</v>
          </cell>
          <cell r="I7">
            <v>8313.0581619840468</v>
          </cell>
          <cell r="J7">
            <v>8947.0768508103229</v>
          </cell>
          <cell r="K7">
            <v>10273.458977683742</v>
          </cell>
          <cell r="L7">
            <v>10298.868815398297</v>
          </cell>
          <cell r="M7">
            <v>9863.5607172645814</v>
          </cell>
          <cell r="N7">
            <v>8943.4080084866218</v>
          </cell>
          <cell r="O7">
            <v>10164.919597579001</v>
          </cell>
          <cell r="Z7">
            <v>6938.5626871110735</v>
          </cell>
          <cell r="AA7">
            <v>6393.1395512493555</v>
          </cell>
          <cell r="AB7">
            <v>5296.5984766411493</v>
          </cell>
          <cell r="AC7">
            <v>5429.1540370034127</v>
          </cell>
          <cell r="AD7">
            <v>5833.3337535765813</v>
          </cell>
          <cell r="AE7">
            <v>6838.3996969938735</v>
          </cell>
          <cell r="AF7">
            <v>6638.383278440605</v>
          </cell>
          <cell r="AG7">
            <v>6315.6538855501412</v>
          </cell>
          <cell r="AH7">
            <v>6347.0531589074672</v>
          </cell>
          <cell r="AI7">
            <v>6831.1289639010838</v>
          </cell>
          <cell r="AJ7">
            <v>7843.8270232974473</v>
          </cell>
          <cell r="AK7">
            <v>7863.227536031859</v>
          </cell>
          <cell r="AL7">
            <v>7530.8680618743756</v>
          </cell>
          <cell r="AM7">
            <v>6828.3277881115691</v>
          </cell>
          <cell r="AN7">
            <v>7760.956772429955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</row>
        <row r="8">
          <cell r="A8">
            <v>9228.0820797043361</v>
          </cell>
          <cell r="B8">
            <v>8542.7027674131186</v>
          </cell>
          <cell r="C8">
            <v>8628.5037627084112</v>
          </cell>
          <cell r="D8">
            <v>7106.9127865567825</v>
          </cell>
          <cell r="E8">
            <v>9322.2757288522407</v>
          </cell>
          <cell r="F8">
            <v>8812.7235582971261</v>
          </cell>
          <cell r="G8">
            <v>7658.8167587714333</v>
          </cell>
          <cell r="H8">
            <v>8203.9975512925485</v>
          </cell>
          <cell r="I8">
            <v>7338.1866468618355</v>
          </cell>
          <cell r="J8">
            <v>9233.9888917358003</v>
          </cell>
          <cell r="K8">
            <v>8972.8342594810638</v>
          </cell>
          <cell r="L8">
            <v>9176.1407496123466</v>
          </cell>
          <cell r="M8">
            <v>11315.861117134522</v>
          </cell>
          <cell r="N8">
            <v>8942.0165290480018</v>
          </cell>
          <cell r="O8">
            <v>10516.567665242943</v>
          </cell>
          <cell r="Z8">
            <v>7045.6775801825779</v>
          </cell>
          <cell r="AA8">
            <v>6522.3877337309841</v>
          </cell>
          <cell r="AB8">
            <v>6587.8971368429229</v>
          </cell>
          <cell r="AC8">
            <v>5426.1563401872481</v>
          </cell>
          <cell r="AD8">
            <v>7117.5948080816006</v>
          </cell>
          <cell r="AE8">
            <v>6728.5496876540883</v>
          </cell>
          <cell r="AF8">
            <v>5847.5372305890241</v>
          </cell>
          <cell r="AG8">
            <v>6263.7849464020637</v>
          </cell>
          <cell r="AH8">
            <v>5602.7348576255972</v>
          </cell>
          <cell r="AI8">
            <v>7050.1874547958487</v>
          </cell>
          <cell r="AJ8">
            <v>6850.7948484508297</v>
          </cell>
          <cell r="AK8">
            <v>7006.0201668920226</v>
          </cell>
          <cell r="AL8">
            <v>8639.7052263766745</v>
          </cell>
          <cell r="AM8">
            <v>6827.2653879942645</v>
          </cell>
          <cell r="AN8">
            <v>8029.4414786836469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</row>
        <row r="9">
          <cell r="A9">
            <v>9420.6455299344525</v>
          </cell>
          <cell r="B9">
            <v>8575.8393529156128</v>
          </cell>
          <cell r="C9">
            <v>7456.296445219431</v>
          </cell>
          <cell r="D9">
            <v>8004.8683930882416</v>
          </cell>
          <cell r="E9">
            <v>8681.5530979165724</v>
          </cell>
          <cell r="F9">
            <v>8486.5069452125281</v>
          </cell>
          <cell r="G9">
            <v>8979.7767354561129</v>
          </cell>
          <cell r="H9">
            <v>7353.0429940575723</v>
          </cell>
          <cell r="I9">
            <v>9180.3396298974749</v>
          </cell>
          <cell r="J9">
            <v>7966.3150903908281</v>
          </cell>
          <cell r="K9">
            <v>8642.2482690346242</v>
          </cell>
          <cell r="L9">
            <v>10504.915506310152</v>
          </cell>
          <cell r="M9">
            <v>9377.2112400607966</v>
          </cell>
          <cell r="N9">
            <v>10269.004085549446</v>
          </cell>
          <cell r="O9">
            <v>9874.1958635714273</v>
          </cell>
          <cell r="Z9">
            <v>7192.7005446870717</v>
          </cell>
          <cell r="AA9">
            <v>6547.687649308481</v>
          </cell>
          <cell r="AB9">
            <v>5692.9121611108167</v>
          </cell>
          <cell r="AC9">
            <v>6111.7490375964453</v>
          </cell>
          <cell r="AD9">
            <v>6628.4005164716946</v>
          </cell>
          <cell r="AE9">
            <v>6479.4819986975454</v>
          </cell>
          <cell r="AF9">
            <v>6856.0954566276823</v>
          </cell>
          <cell r="AG9">
            <v>5614.0777381349317</v>
          </cell>
          <cell r="AH9">
            <v>7009.2260287852414</v>
          </cell>
          <cell r="AI9">
            <v>6082.3134367737575</v>
          </cell>
          <cell r="AJ9">
            <v>6598.3911224010108</v>
          </cell>
          <cell r="AK9">
            <v>8020.545008729825</v>
          </cell>
          <cell r="AL9">
            <v>7159.538290631378</v>
          </cell>
          <cell r="AM9">
            <v>7840.4256953333424</v>
          </cell>
          <cell r="AN9">
            <v>7538.9880386202376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</row>
        <row r="10">
          <cell r="A10">
            <v>10821.747272866945</v>
          </cell>
          <cell r="B10">
            <v>8839.4892186559991</v>
          </cell>
          <cell r="C10">
            <v>7556.1696966448899</v>
          </cell>
          <cell r="D10">
            <v>7960.6393677687893</v>
          </cell>
          <cell r="E10">
            <v>7792.9691519647331</v>
          </cell>
          <cell r="F10">
            <v>7928.0346037486115</v>
          </cell>
          <cell r="G10">
            <v>7038.1554210621571</v>
          </cell>
          <cell r="H10">
            <v>8629.7565128049282</v>
          </cell>
          <cell r="I10">
            <v>10244.354796328604</v>
          </cell>
          <cell r="J10">
            <v>8383.9935387364621</v>
          </cell>
          <cell r="K10">
            <v>10142.696648730736</v>
          </cell>
          <cell r="L10">
            <v>8589.2971678866652</v>
          </cell>
          <cell r="M10">
            <v>9085.2638245337239</v>
          </cell>
          <cell r="N10">
            <v>11126.575901112516</v>
          </cell>
          <cell r="O10">
            <v>9948.6885075453665</v>
          </cell>
          <cell r="Z10">
            <v>8262.4473298230041</v>
          </cell>
          <cell r="AA10">
            <v>6748.9853764007285</v>
          </cell>
          <cell r="AB10">
            <v>5769.1657880671582</v>
          </cell>
          <cell r="AC10">
            <v>6077.9799998489407</v>
          </cell>
          <cell r="AD10">
            <v>5949.9631194016802</v>
          </cell>
          <cell r="AE10">
            <v>6053.0861321004786</v>
          </cell>
          <cell r="AF10">
            <v>5373.6598166026415</v>
          </cell>
          <cell r="AG10">
            <v>6588.8536165526139</v>
          </cell>
          <cell r="AH10">
            <v>7821.6058644160721</v>
          </cell>
          <cell r="AI10">
            <v>6401.2126027994418</v>
          </cell>
          <cell r="AJ10">
            <v>7743.9894620925106</v>
          </cell>
          <cell r="AK10">
            <v>6557.9627448701394</v>
          </cell>
          <cell r="AL10">
            <v>6936.6352710867959</v>
          </cell>
          <cell r="AM10">
            <v>8495.1852068030094</v>
          </cell>
          <cell r="AN10">
            <v>7595.863470264916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</row>
        <row r="11">
          <cell r="A11">
            <v>10084.099627768799</v>
          </cell>
          <cell r="B11">
            <v>9233.4083179861809</v>
          </cell>
          <cell r="C11">
            <v>7524.5150050429966</v>
          </cell>
          <cell r="D11">
            <v>7689.5470117963996</v>
          </cell>
          <cell r="E11">
            <v>8017.0890334719461</v>
          </cell>
          <cell r="F11">
            <v>7155.5011288580035</v>
          </cell>
          <cell r="G11">
            <v>7924.4321381792915</v>
          </cell>
          <cell r="H11">
            <v>7264.7160252007179</v>
          </cell>
          <cell r="I11">
            <v>8523.3808856102369</v>
          </cell>
          <cell r="J11">
            <v>9111.7633926816434</v>
          </cell>
          <cell r="K11">
            <v>10065.020727755858</v>
          </cell>
          <cell r="L11">
            <v>8861.3565230689837</v>
          </cell>
          <cell r="M11">
            <v>8665.6497087452772</v>
          </cell>
          <cell r="N11">
            <v>10194.857979100754</v>
          </cell>
          <cell r="O11">
            <v>9742.9566505793809</v>
          </cell>
          <cell r="Z11">
            <v>7699.2504021999875</v>
          </cell>
          <cell r="AA11">
            <v>7049.7441844157192</v>
          </cell>
          <cell r="AB11">
            <v>5744.9973044103481</v>
          </cell>
          <cell r="AC11">
            <v>5870.9999016945976</v>
          </cell>
          <cell r="AD11">
            <v>6121.0795454119634</v>
          </cell>
          <cell r="AE11">
            <v>5463.2537338876009</v>
          </cell>
          <cell r="AF11">
            <v>6050.3356352284409</v>
          </cell>
          <cell r="AG11">
            <v>5546.6397441048475</v>
          </cell>
          <cell r="AH11">
            <v>6507.6353996869575</v>
          </cell>
          <cell r="AI11">
            <v>6956.8677973660042</v>
          </cell>
          <cell r="AJ11">
            <v>7684.6835857245078</v>
          </cell>
          <cell r="AK11">
            <v>6765.6811507892608</v>
          </cell>
          <cell r="AL11">
            <v>6616.2582152258519</v>
          </cell>
          <cell r="AM11">
            <v>7783.8148464753403</v>
          </cell>
          <cell r="AN11">
            <v>7438.7863745439581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</row>
        <row r="12">
          <cell r="A12">
            <v>9367.5668343649231</v>
          </cell>
          <cell r="B12">
            <v>8913.5130898305415</v>
          </cell>
          <cell r="C12">
            <v>8308.5329122244184</v>
          </cell>
          <cell r="D12">
            <v>7692.316832147234</v>
          </cell>
          <cell r="E12">
            <v>8535.4523835090895</v>
          </cell>
          <cell r="F12">
            <v>8258.0452194076843</v>
          </cell>
          <cell r="G12">
            <v>8736.5025210754666</v>
          </cell>
          <cell r="H12">
            <v>9955.9577699154779</v>
          </cell>
          <cell r="I12">
            <v>9334.0442353582057</v>
          </cell>
          <cell r="J12">
            <v>8091.6437330923764</v>
          </cell>
          <cell r="K12">
            <v>9316.3342553250895</v>
          </cell>
          <cell r="L12">
            <v>9408.1325156512121</v>
          </cell>
          <cell r="M12">
            <v>10362.250564753556</v>
          </cell>
          <cell r="N12">
            <v>10317.100376575907</v>
          </cell>
          <cell r="O12">
            <v>9874.3767578394672</v>
          </cell>
          <cell r="Z12">
            <v>7152.1747483049548</v>
          </cell>
          <cell r="AA12">
            <v>6805.5028981379764</v>
          </cell>
          <cell r="AB12">
            <v>6343.5981126149909</v>
          </cell>
          <cell r="AC12">
            <v>5873.1146706117406</v>
          </cell>
          <cell r="AD12">
            <v>6516.8520366187231</v>
          </cell>
          <cell r="AE12">
            <v>6305.0505571986441</v>
          </cell>
          <cell r="AF12">
            <v>6670.3546208512016</v>
          </cell>
          <cell r="AG12">
            <v>7601.413581161547</v>
          </cell>
          <cell r="AH12">
            <v>7126.5801098729307</v>
          </cell>
          <cell r="AI12">
            <v>6178.0023567909602</v>
          </cell>
          <cell r="AJ12">
            <v>7113.0584692777265</v>
          </cell>
          <cell r="AK12">
            <v>7183.1468082297624</v>
          </cell>
          <cell r="AL12">
            <v>7911.6197551915993</v>
          </cell>
          <cell r="AM12">
            <v>7877.1474059172097</v>
          </cell>
          <cell r="AN12">
            <v>7539.1261521174656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</row>
        <row r="13">
          <cell r="A13">
            <v>9359.2485786561665</v>
          </cell>
          <cell r="B13">
            <v>9530.7578534795048</v>
          </cell>
          <cell r="C13">
            <v>7977.1009799584535</v>
          </cell>
          <cell r="D13">
            <v>8886.7986638345519</v>
          </cell>
          <cell r="E13">
            <v>8011.9029723966496</v>
          </cell>
          <cell r="F13">
            <v>7951.5792693375406</v>
          </cell>
          <cell r="G13">
            <v>8281.1894913891865</v>
          </cell>
          <cell r="H13">
            <v>9007.6424759996025</v>
          </cell>
          <cell r="I13">
            <v>8676.9123014302895</v>
          </cell>
          <cell r="J13">
            <v>7521.8470543834237</v>
          </cell>
          <cell r="K13">
            <v>9092.4839454214689</v>
          </cell>
          <cell r="L13">
            <v>9458.2783171094106</v>
          </cell>
          <cell r="M13">
            <v>10205.318108735457</v>
          </cell>
          <cell r="N13">
            <v>9749.2164640941628</v>
          </cell>
          <cell r="O13">
            <v>9708.1852493823426</v>
          </cell>
          <cell r="Z13">
            <v>7145.8237267982968</v>
          </cell>
          <cell r="AA13">
            <v>7276.7717441630148</v>
          </cell>
          <cell r="AB13">
            <v>6090.5485066021984</v>
          </cell>
          <cell r="AC13">
            <v>6785.1063270323339</v>
          </cell>
          <cell r="AD13">
            <v>6117.1199670367305</v>
          </cell>
          <cell r="AE13">
            <v>6071.062578456289</v>
          </cell>
          <cell r="AF13">
            <v>6322.7213014336066</v>
          </cell>
          <cell r="AG13">
            <v>6877.3710609955988</v>
          </cell>
          <cell r="AH13">
            <v>6624.857249791231</v>
          </cell>
          <cell r="AI13">
            <v>5742.9603134099607</v>
          </cell>
          <cell r="AJ13">
            <v>6942.147862265072</v>
          </cell>
          <cell r="AK13">
            <v>7221.4333282263015</v>
          </cell>
          <cell r="AL13">
            <v>7791.8011972919548</v>
          </cell>
          <cell r="AM13">
            <v>7443.5657672017496</v>
          </cell>
          <cell r="AN13">
            <v>7412.2382706444168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</row>
        <row r="14">
          <cell r="A14">
            <v>8523.7047530678828</v>
          </cell>
          <cell r="B14">
            <v>9457.9547014451582</v>
          </cell>
          <cell r="C14">
            <v>8174.4345628479496</v>
          </cell>
          <cell r="D14">
            <v>7722.0500420729486</v>
          </cell>
          <cell r="E14">
            <v>8760.7408816337029</v>
          </cell>
          <cell r="F14">
            <v>8174.2316862783991</v>
          </cell>
          <cell r="G14">
            <v>8896.1779369299038</v>
          </cell>
          <cell r="H14">
            <v>7749.0233557580932</v>
          </cell>
          <cell r="I14">
            <v>7766.9619812318861</v>
          </cell>
          <cell r="J14">
            <v>7981.3696775795243</v>
          </cell>
          <cell r="K14">
            <v>9259.3635598121382</v>
          </cell>
          <cell r="L14">
            <v>7668.72755965957</v>
          </cell>
          <cell r="M14">
            <v>8588.2430597711736</v>
          </cell>
          <cell r="N14">
            <v>8243.044469510729</v>
          </cell>
          <cell r="O14">
            <v>9033.4078117299596</v>
          </cell>
          <cell r="Z14">
            <v>6507.8826737863392</v>
          </cell>
          <cell r="AA14">
            <v>7221.1862463721818</v>
          </cell>
          <cell r="AB14">
            <v>6241.2134864726604</v>
          </cell>
          <cell r="AC14">
            <v>5895.8160953228626</v>
          </cell>
          <cell r="AD14">
            <v>6688.860706090858</v>
          </cell>
          <cell r="AE14">
            <v>6241.0585894003007</v>
          </cell>
          <cell r="AF14">
            <v>6792.2674395577278</v>
          </cell>
          <cell r="AG14">
            <v>5916.4103282147271</v>
          </cell>
          <cell r="AH14">
            <v>5930.1065405184681</v>
          </cell>
          <cell r="AI14">
            <v>6093.8076743106767</v>
          </cell>
          <cell r="AJ14">
            <v>7069.5611153708051</v>
          </cell>
          <cell r="AK14">
            <v>5855.1041667103191</v>
          </cell>
          <cell r="AL14">
            <v>6557.1579291075286</v>
          </cell>
          <cell r="AM14">
            <v>6293.5974246493197</v>
          </cell>
          <cell r="AN14">
            <v>6897.0429978870707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</row>
        <row r="15">
          <cell r="A15">
            <v>10238.748062909266</v>
          </cell>
          <cell r="B15">
            <v>8657.6264833494788</v>
          </cell>
          <cell r="C15">
            <v>8474.7028677291037</v>
          </cell>
          <cell r="D15">
            <v>8555.5710971604331</v>
          </cell>
          <cell r="E15">
            <v>7794.8674280281411</v>
          </cell>
          <cell r="F15">
            <v>7939.9090609131654</v>
          </cell>
          <cell r="G15">
            <v>7298.9258753317026</v>
          </cell>
          <cell r="H15">
            <v>7460.1210061702905</v>
          </cell>
          <cell r="I15">
            <v>8229.3938641655968</v>
          </cell>
          <cell r="J15">
            <v>8638.3425937296615</v>
          </cell>
          <cell r="K15">
            <v>9916.8563872082395</v>
          </cell>
          <cell r="L15">
            <v>8195.0903481317109</v>
          </cell>
          <cell r="M15">
            <v>9244.5861350826563</v>
          </cell>
          <cell r="N15">
            <v>9965.7501841738231</v>
          </cell>
          <cell r="O15">
            <v>9317.9502972084374</v>
          </cell>
          <cell r="Z15">
            <v>7817.3251010234744</v>
          </cell>
          <cell r="AA15">
            <v>6610.1324505432594</v>
          </cell>
          <cell r="AB15">
            <v>6470.469538322639</v>
          </cell>
          <cell r="AC15">
            <v>6532.2127549663783</v>
          </cell>
          <cell r="AD15">
            <v>5951.4124607691965</v>
          </cell>
          <cell r="AE15">
            <v>6062.1523276434446</v>
          </cell>
          <cell r="AF15">
            <v>5572.7591015192556</v>
          </cell>
          <cell r="AG15">
            <v>5695.8322286950406</v>
          </cell>
          <cell r="AH15">
            <v>6283.1751328658884</v>
          </cell>
          <cell r="AI15">
            <v>6595.4091236829699</v>
          </cell>
          <cell r="AJ15">
            <v>7571.5595190590393</v>
          </cell>
          <cell r="AK15">
            <v>6256.9842611599515</v>
          </cell>
          <cell r="AL15">
            <v>7058.2784924801463</v>
          </cell>
          <cell r="AM15">
            <v>7608.8901286174514</v>
          </cell>
          <cell r="AN15">
            <v>7114.2923237198302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</row>
        <row r="16">
          <cell r="A16">
            <v>10515.564599272026</v>
          </cell>
          <cell r="B16">
            <v>7827.7774853522469</v>
          </cell>
          <cell r="C16">
            <v>7917.3134738863555</v>
          </cell>
          <cell r="D16">
            <v>7881.4130121837015</v>
          </cell>
          <cell r="E16">
            <v>7258.9864143696013</v>
          </cell>
          <cell r="F16">
            <v>7788.3666025905532</v>
          </cell>
          <cell r="G16">
            <v>7061.7850013781808</v>
          </cell>
          <cell r="H16">
            <v>7753.1281922350254</v>
          </cell>
          <cell r="I16">
            <v>7971.343230227304</v>
          </cell>
          <cell r="J16">
            <v>9696.8716285777136</v>
          </cell>
          <cell r="K16">
            <v>10303.208130721281</v>
          </cell>
          <cell r="L16">
            <v>9077.9879169146061</v>
          </cell>
          <cell r="M16">
            <v>10467.920537481428</v>
          </cell>
          <cell r="N16">
            <v>8985.5555855026614</v>
          </cell>
          <cell r="O16">
            <v>8802.1141068168454</v>
          </cell>
          <cell r="Z16">
            <v>8028.675633802588</v>
          </cell>
          <cell r="AA16">
            <v>5976.5394211763814</v>
          </cell>
          <cell r="AB16">
            <v>6044.9005065661258</v>
          </cell>
          <cell r="AC16">
            <v>6017.4903604543051</v>
          </cell>
          <cell r="AD16">
            <v>5542.265163316848</v>
          </cell>
          <cell r="AE16">
            <v>5946.4490545442968</v>
          </cell>
          <cell r="AF16">
            <v>5391.7010956922468</v>
          </cell>
          <cell r="AG16">
            <v>5919.5443872842088</v>
          </cell>
          <cell r="AH16">
            <v>6086.1524416514667</v>
          </cell>
          <cell r="AI16">
            <v>7403.6002759055973</v>
          </cell>
          <cell r="AJ16">
            <v>7866.5406206382195</v>
          </cell>
          <cell r="AK16">
            <v>6931.0800865159681</v>
          </cell>
          <cell r="AL16">
            <v>7992.2992020492202</v>
          </cell>
          <cell r="AM16">
            <v>6860.5076317536241</v>
          </cell>
          <cell r="AN16">
            <v>6720.4493290110877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</row>
        <row r="17">
          <cell r="A17">
            <v>8450.9899714327439</v>
          </cell>
          <cell r="B17">
            <v>9151.9750143512338</v>
          </cell>
          <cell r="C17">
            <v>8264.0924192154471</v>
          </cell>
          <cell r="D17">
            <v>8075.5950992097569</v>
          </cell>
          <cell r="E17">
            <v>9314.4958362159232</v>
          </cell>
          <cell r="F17">
            <v>7023.2162016764223</v>
          </cell>
          <cell r="G17">
            <v>7151.8661173579285</v>
          </cell>
          <cell r="H17">
            <v>8878.5202548837478</v>
          </cell>
          <cell r="I17">
            <v>8712.769113266384</v>
          </cell>
          <cell r="J17">
            <v>8546.1153755284286</v>
          </cell>
          <cell r="K17">
            <v>8310.9848723800533</v>
          </cell>
          <cell r="L17">
            <v>9087.793635320364</v>
          </cell>
          <cell r="M17">
            <v>8782.7056550472644</v>
          </cell>
          <cell r="N17">
            <v>8983.271096813527</v>
          </cell>
          <cell r="O17">
            <v>10165.795331046889</v>
          </cell>
          <cell r="Z17">
            <v>6452.3646471487846</v>
          </cell>
          <cell r="AA17">
            <v>6987.5695313572232</v>
          </cell>
          <cell r="AB17">
            <v>6309.6676184406697</v>
          </cell>
          <cell r="AC17">
            <v>6165.7491606270451</v>
          </cell>
          <cell r="AD17">
            <v>7111.6548289342009</v>
          </cell>
          <cell r="AE17">
            <v>5362.2536628447542</v>
          </cell>
          <cell r="AF17">
            <v>5460.4783880672458</v>
          </cell>
          <cell r="AG17">
            <v>6778.7857286847593</v>
          </cell>
          <cell r="AH17">
            <v>6652.2340690553356</v>
          </cell>
          <cell r="AI17">
            <v>6524.9932736774545</v>
          </cell>
          <cell r="AJ17">
            <v>6345.4701940016594</v>
          </cell>
          <cell r="AK17">
            <v>6938.5667917416386</v>
          </cell>
          <cell r="AL17">
            <v>6705.6308984512052</v>
          </cell>
          <cell r="AM17">
            <v>6858.763415501513</v>
          </cell>
          <cell r="AN17">
            <v>7761.6253984356226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</row>
        <row r="18">
          <cell r="A18">
            <v>9596.9448437127085</v>
          </cell>
          <cell r="B18">
            <v>8693.435148558423</v>
          </cell>
          <cell r="C18">
            <v>9049.4080811330787</v>
          </cell>
          <cell r="D18">
            <v>8087.6426240524961</v>
          </cell>
          <cell r="E18">
            <v>8013.8127748740399</v>
          </cell>
          <cell r="F18">
            <v>9874.3077290446163</v>
          </cell>
          <cell r="G18">
            <v>7667.2641998262461</v>
          </cell>
          <cell r="H18">
            <v>7715.5738646766067</v>
          </cell>
          <cell r="I18">
            <v>8619.5642058845879</v>
          </cell>
          <cell r="J18">
            <v>8866.4513155539153</v>
          </cell>
          <cell r="K18">
            <v>9692.7962062682618</v>
          </cell>
          <cell r="L18">
            <v>8811.4762776773387</v>
          </cell>
          <cell r="M18">
            <v>8679.4560051474145</v>
          </cell>
          <cell r="N18">
            <v>10239.45823670255</v>
          </cell>
          <cell r="O18">
            <v>10622.993109817073</v>
          </cell>
          <cell r="Z18">
            <v>7327.3057759540261</v>
          </cell>
          <cell r="AA18">
            <v>6637.472509664949</v>
          </cell>
          <cell r="AB18">
            <v>6909.2592675774295</v>
          </cell>
          <cell r="AC18">
            <v>6174.9474940345763</v>
          </cell>
          <cell r="AD18">
            <v>6118.5781088674275</v>
          </cell>
          <cell r="AE18">
            <v>7539.0734483564784</v>
          </cell>
          <cell r="AF18">
            <v>5853.9868856241374</v>
          </cell>
          <cell r="AG18">
            <v>5890.8715079760459</v>
          </cell>
          <cell r="AH18">
            <v>6581.0717494497048</v>
          </cell>
          <cell r="AI18">
            <v>6769.5710452306757</v>
          </cell>
          <cell r="AJ18">
            <v>7400.4886746706425</v>
          </cell>
          <cell r="AK18">
            <v>6727.5973839117578</v>
          </cell>
          <cell r="AL18">
            <v>6626.7993777540705</v>
          </cell>
          <cell r="AM18">
            <v>7817.8673215553436</v>
          </cell>
          <cell r="AN18">
            <v>8110.6977313177731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</row>
        <row r="19">
          <cell r="A19">
            <v>10776.527534844196</v>
          </cell>
          <cell r="B19">
            <v>8778.7413163633373</v>
          </cell>
          <cell r="C19">
            <v>8246.3935829775164</v>
          </cell>
          <cell r="D19">
            <v>7824.9668247440695</v>
          </cell>
          <cell r="E19">
            <v>8068.1207696922802</v>
          </cell>
          <cell r="F19">
            <v>8999.0935182609228</v>
          </cell>
          <cell r="G19">
            <v>7978.7854557497212</v>
          </cell>
          <cell r="H19">
            <v>7863.3950575559784</v>
          </cell>
          <cell r="I19">
            <v>7966.4821768107295</v>
          </cell>
          <cell r="J19">
            <v>8835.1235283166643</v>
          </cell>
          <cell r="K19">
            <v>7101.0739965614721</v>
          </cell>
          <cell r="L19">
            <v>8790.5550910538968</v>
          </cell>
          <cell r="M19">
            <v>9921.3138098417894</v>
          </cell>
          <cell r="N19">
            <v>9222.8280111473068</v>
          </cell>
          <cell r="O19">
            <v>9487.1525198616964</v>
          </cell>
          <cell r="Z19">
            <v>8227.9218789636816</v>
          </cell>
          <cell r="AA19">
            <v>6702.6041100086732</v>
          </cell>
          <cell r="AB19">
            <v>6296.1544861776656</v>
          </cell>
          <cell r="AC19">
            <v>5974.3934705593956</v>
          </cell>
          <cell r="AD19">
            <v>6160.0424801431336</v>
          </cell>
          <cell r="AE19">
            <v>6870.8438975662848</v>
          </cell>
          <cell r="AF19">
            <v>6091.8346106067347</v>
          </cell>
          <cell r="AG19">
            <v>6003.7335800242181</v>
          </cell>
          <cell r="AH19">
            <v>6082.4410079236977</v>
          </cell>
          <cell r="AI19">
            <v>6745.6521543638855</v>
          </cell>
          <cell r="AJ19">
            <v>5421.6984006706689</v>
          </cell>
          <cell r="AK19">
            <v>6711.623974240013</v>
          </cell>
          <cell r="AL19">
            <v>7574.962779069444</v>
          </cell>
          <cell r="AM19">
            <v>7041.6660778230116</v>
          </cell>
          <cell r="AN19">
            <v>7243.4788975244819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</row>
        <row r="20">
          <cell r="A20">
            <v>10954.049961846911</v>
          </cell>
          <cell r="B20">
            <v>8045.7483680175774</v>
          </cell>
          <cell r="C20">
            <v>9093.0425168402071</v>
          </cell>
          <cell r="D20">
            <v>8367.2699610295767</v>
          </cell>
          <cell r="E20">
            <v>7583.5206794563519</v>
          </cell>
          <cell r="F20">
            <v>7679.7437493858561</v>
          </cell>
          <cell r="G20">
            <v>9268.2924317960442</v>
          </cell>
          <cell r="H20">
            <v>9014.5550851335029</v>
          </cell>
          <cell r="I20">
            <v>9267.9103350201658</v>
          </cell>
          <cell r="J20">
            <v>9071.02005342956</v>
          </cell>
          <cell r="K20">
            <v>8022.4342508915788</v>
          </cell>
          <cell r="L20">
            <v>8520.5723279082413</v>
          </cell>
          <cell r="M20">
            <v>8568.5091478165032</v>
          </cell>
          <cell r="N20">
            <v>8926.2434239297163</v>
          </cell>
          <cell r="O20">
            <v>9124.9095255769389</v>
          </cell>
          <cell r="Z20">
            <v>8363.4609620699612</v>
          </cell>
          <cell r="AA20">
            <v>6142.9610619748919</v>
          </cell>
          <cell r="AB20">
            <v>6942.5743337775648</v>
          </cell>
          <cell r="AC20">
            <v>6388.4440843259245</v>
          </cell>
          <cell r="AD20">
            <v>5790.048372847642</v>
          </cell>
          <cell r="AE20">
            <v>5863.5150716310964</v>
          </cell>
          <cell r="AF20">
            <v>7076.3783448460072</v>
          </cell>
          <cell r="AG20">
            <v>6882.6488657197688</v>
          </cell>
          <cell r="AH20">
            <v>7076.0866124292352</v>
          </cell>
          <cell r="AI20">
            <v>6925.7600948736826</v>
          </cell>
          <cell r="AJ20">
            <v>6125.1606402927237</v>
          </cell>
          <cell r="AK20">
            <v>6505.4910546472529</v>
          </cell>
          <cell r="AL20">
            <v>6542.0910083944918</v>
          </cell>
          <cell r="AM20">
            <v>6815.2225591440347</v>
          </cell>
          <cell r="AN20">
            <v>6966.9049224160954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</row>
        <row r="21">
          <cell r="A21">
            <v>9142.7970167582916</v>
          </cell>
          <cell r="B21">
            <v>7689.4936689694277</v>
          </cell>
          <cell r="C21">
            <v>7876.3387594042206</v>
          </cell>
          <cell r="D21">
            <v>8587.9151135155225</v>
          </cell>
          <cell r="E21">
            <v>7471.7599674892845</v>
          </cell>
          <cell r="F21">
            <v>7563.793908032816</v>
          </cell>
          <cell r="G21">
            <v>8278.6638606803299</v>
          </cell>
          <cell r="H21">
            <v>8675.5644571577213</v>
          </cell>
          <cell r="I21">
            <v>11721.547963329234</v>
          </cell>
          <cell r="J21">
            <v>7833.7477875681279</v>
          </cell>
          <cell r="K21">
            <v>8119.9375718556967</v>
          </cell>
          <cell r="L21">
            <v>9353.9829391147396</v>
          </cell>
          <cell r="M21">
            <v>9446.9290760184431</v>
          </cell>
          <cell r="N21">
            <v>7540.5008275644304</v>
          </cell>
          <cell r="O21">
            <v>10507.410273809905</v>
          </cell>
          <cell r="Z21">
            <v>6980.5620934830213</v>
          </cell>
          <cell r="AA21">
            <v>5870.9591742328321</v>
          </cell>
          <cell r="AB21">
            <v>6013.6161481601594</v>
          </cell>
          <cell r="AC21">
            <v>6556.9075408295566</v>
          </cell>
          <cell r="AD21">
            <v>5704.7186222179371</v>
          </cell>
          <cell r="AE21">
            <v>5774.9869039586865</v>
          </cell>
          <cell r="AF21">
            <v>6320.7929722848721</v>
          </cell>
          <cell r="AG21">
            <v>6623.8281652977485</v>
          </cell>
          <cell r="AH21">
            <v>8949.4487561937221</v>
          </cell>
          <cell r="AI21">
            <v>5981.0977707994152</v>
          </cell>
          <cell r="AJ21">
            <v>6199.6048158621124</v>
          </cell>
          <cell r="AK21">
            <v>7141.8033899458587</v>
          </cell>
          <cell r="AL21">
            <v>7212.7681372563857</v>
          </cell>
          <cell r="AM21">
            <v>5757.2025438487517</v>
          </cell>
          <cell r="AN21">
            <v>8022.4497736949561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</row>
        <row r="22">
          <cell r="A22">
            <v>10400.860539430618</v>
          </cell>
          <cell r="B22">
            <v>7922.3769153316471</v>
          </cell>
          <cell r="C22">
            <v>8631.3484282289719</v>
          </cell>
          <cell r="D22">
            <v>8802.3237191277003</v>
          </cell>
          <cell r="E22">
            <v>7373.0302564891663</v>
          </cell>
          <cell r="F22">
            <v>8800.2189444119977</v>
          </cell>
          <cell r="G22">
            <v>8991.2381561709772</v>
          </cell>
          <cell r="H22">
            <v>8557.8814078019823</v>
          </cell>
          <cell r="I22">
            <v>8326.6605229325087</v>
          </cell>
          <cell r="J22">
            <v>8810.2592915509467</v>
          </cell>
          <cell r="K22">
            <v>8870.737616627388</v>
          </cell>
          <cell r="L22">
            <v>10717.612805928225</v>
          </cell>
          <cell r="M22">
            <v>9457.7350944918144</v>
          </cell>
          <cell r="N22">
            <v>8944.2631245605135</v>
          </cell>
          <cell r="O22">
            <v>10603.483479232251</v>
          </cell>
          <cell r="Z22">
            <v>7941.0986252974344</v>
          </cell>
          <cell r="AA22">
            <v>6048.7664643633743</v>
          </cell>
          <cell r="AB22">
            <v>6590.0690503465312</v>
          </cell>
          <cell r="AC22">
            <v>6720.6093688488754</v>
          </cell>
          <cell r="AD22">
            <v>5629.3380929505029</v>
          </cell>
          <cell r="AE22">
            <v>6719.0023649343366</v>
          </cell>
          <cell r="AF22">
            <v>6864.8462971891659</v>
          </cell>
          <cell r="AG22">
            <v>6533.9766863824434</v>
          </cell>
          <cell r="AH22">
            <v>6357.438615901061</v>
          </cell>
          <cell r="AI22">
            <v>6726.6682101363131</v>
          </cell>
          <cell r="AJ22">
            <v>6772.8436532454762</v>
          </cell>
          <cell r="AK22">
            <v>8182.940247777422</v>
          </cell>
          <cell r="AL22">
            <v>7221.018575584877</v>
          </cell>
          <cell r="AM22">
            <v>6828.9806726544493</v>
          </cell>
          <cell r="AN22">
            <v>8095.8020503277394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</row>
        <row r="23">
          <cell r="A23">
            <v>9334.1471394380551</v>
          </cell>
          <cell r="B23">
            <v>7852.6420495340535</v>
          </cell>
          <cell r="C23">
            <v>8092.6401771743367</v>
          </cell>
          <cell r="D23">
            <v>7424.2463809363826</v>
          </cell>
          <cell r="E23">
            <v>7375.73530472536</v>
          </cell>
          <cell r="F23">
            <v>8099.0938475793419</v>
          </cell>
          <cell r="G23">
            <v>9451.6249592809418</v>
          </cell>
          <cell r="H23">
            <v>7243.6507809692093</v>
          </cell>
          <cell r="I23">
            <v>8167.9436181328329</v>
          </cell>
          <cell r="J23">
            <v>8222.977774275807</v>
          </cell>
          <cell r="K23">
            <v>9261.3150836327186</v>
          </cell>
          <cell r="L23">
            <v>7872.0048573047725</v>
          </cell>
          <cell r="M23">
            <v>8790.8081194165788</v>
          </cell>
          <cell r="N23">
            <v>8585.0214522733477</v>
          </cell>
          <cell r="O23">
            <v>7787.4108471935169</v>
          </cell>
          <cell r="Z23">
            <v>7126.6586775495125</v>
          </cell>
          <cell r="AA23">
            <v>5995.5236153874475</v>
          </cell>
          <cell r="AB23">
            <v>6178.7631458333135</v>
          </cell>
          <cell r="AC23">
            <v>5668.4418088304519</v>
          </cell>
          <cell r="AD23">
            <v>5631.4034080990305</v>
          </cell>
          <cell r="AE23">
            <v>6183.6905490022164</v>
          </cell>
          <cell r="AF23">
            <v>7216.3534629108362</v>
          </cell>
          <cell r="AG23">
            <v>5530.5563458731149</v>
          </cell>
          <cell r="AH23">
            <v>6236.2576242188889</v>
          </cell>
          <cell r="AI23">
            <v>6278.2764225706751</v>
          </cell>
          <cell r="AJ23">
            <v>7071.0511116139141</v>
          </cell>
          <cell r="AK23">
            <v>6010.3071965716226</v>
          </cell>
          <cell r="AL23">
            <v>6711.8171624070337</v>
          </cell>
          <cell r="AM23">
            <v>6554.6982188965076</v>
          </cell>
          <cell r="AN23">
            <v>5945.7193314756378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</row>
        <row r="24">
          <cell r="A24">
            <v>9693.4272168666557</v>
          </cell>
          <cell r="B24">
            <v>7702.2833920712528</v>
          </cell>
          <cell r="C24">
            <v>8012.0432565949022</v>
          </cell>
          <cell r="D24">
            <v>8296.8943755847395</v>
          </cell>
          <cell r="E24">
            <v>7506.6195786634862</v>
          </cell>
          <cell r="F24">
            <v>9360.9879292388705</v>
          </cell>
          <cell r="G24">
            <v>7940.5891003784991</v>
          </cell>
          <cell r="H24">
            <v>8708.4141308503367</v>
          </cell>
          <cell r="I24">
            <v>8100.0481101288678</v>
          </cell>
          <cell r="J24">
            <v>9309.8088897646558</v>
          </cell>
          <cell r="K24">
            <v>9963.2407371978134</v>
          </cell>
          <cell r="L24">
            <v>8719.9742014145431</v>
          </cell>
          <cell r="M24">
            <v>9904.6275546594316</v>
          </cell>
          <cell r="N24">
            <v>9960.4293566276501</v>
          </cell>
          <cell r="O24">
            <v>10709.164197569486</v>
          </cell>
          <cell r="Z24">
            <v>7400.9704537865582</v>
          </cell>
          <cell r="AA24">
            <v>5880.7241789799682</v>
          </cell>
          <cell r="AB24">
            <v>6117.2270745832338</v>
          </cell>
          <cell r="AC24">
            <v>6334.7120433364507</v>
          </cell>
          <cell r="AD24">
            <v>5731.3340747878856</v>
          </cell>
          <cell r="AE24">
            <v>7147.1517279255931</v>
          </cell>
          <cell r="AF24">
            <v>6062.6715404953848</v>
          </cell>
          <cell r="AG24">
            <v>6648.9090225607533</v>
          </cell>
          <cell r="AH24">
            <v>6184.4191322758306</v>
          </cell>
          <cell r="AI24">
            <v>7108.0763265708729</v>
          </cell>
          <cell r="AJ24">
            <v>7606.9741558134774</v>
          </cell>
          <cell r="AK24">
            <v>6657.7351826768072</v>
          </cell>
          <cell r="AL24">
            <v>7562.2227564926943</v>
          </cell>
          <cell r="AM24">
            <v>7604.8276555026368</v>
          </cell>
          <cell r="AN24">
            <v>8176.4897015010929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</row>
        <row r="25">
          <cell r="A25">
            <v>10798.028384052615</v>
          </cell>
          <cell r="B25">
            <v>9374.775030601666</v>
          </cell>
          <cell r="C25">
            <v>7324.413947171598</v>
          </cell>
          <cell r="D25">
            <v>7864.0129997160711</v>
          </cell>
          <cell r="E25">
            <v>7214.306107877308</v>
          </cell>
          <cell r="F25">
            <v>7209.952217486044</v>
          </cell>
          <cell r="G25">
            <v>7152.1363507262413</v>
          </cell>
          <cell r="H25">
            <v>6296.7526002202603</v>
          </cell>
          <cell r="I25">
            <v>10257.389547928089</v>
          </cell>
          <cell r="J25">
            <v>8069.0589278091275</v>
          </cell>
          <cell r="K25">
            <v>10066.61329657006</v>
          </cell>
          <cell r="L25">
            <v>7764.038970202796</v>
          </cell>
          <cell r="M25">
            <v>10067.735705791101</v>
          </cell>
          <cell r="N25">
            <v>8842.9768558392716</v>
          </cell>
          <cell r="O25">
            <v>9259.9468997522054</v>
          </cell>
          <cell r="Z25">
            <v>8244.3378633377051</v>
          </cell>
          <cell r="AA25">
            <v>7157.6782349644936</v>
          </cell>
          <cell r="AB25">
            <v>5592.2193463213034</v>
          </cell>
          <cell r="AC25">
            <v>6004.2053813352168</v>
          </cell>
          <cell r="AD25">
            <v>5508.151570588755</v>
          </cell>
          <cell r="AE25">
            <v>5504.8273578594635</v>
          </cell>
          <cell r="AF25">
            <v>5460.6847123248872</v>
          </cell>
          <cell r="AG25">
            <v>4807.5957972785682</v>
          </cell>
          <cell r="AH25">
            <v>7831.5579494012864</v>
          </cell>
          <cell r="AI25">
            <v>6160.7587676179792</v>
          </cell>
          <cell r="AJ25">
            <v>7685.8995183844254</v>
          </cell>
          <cell r="AK25">
            <v>5927.8748099057148</v>
          </cell>
          <cell r="AL25">
            <v>7686.7564823143275</v>
          </cell>
          <cell r="AM25">
            <v>6751.6482013407058</v>
          </cell>
          <cell r="AN25">
            <v>7070.0064977484053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</row>
        <row r="26">
          <cell r="A26">
            <v>8507.3135895745418</v>
          </cell>
          <cell r="B26">
            <v>8175.0044665557189</v>
          </cell>
          <cell r="C26">
            <v>8462.0572687002659</v>
          </cell>
          <cell r="D26">
            <v>7385.0249289679032</v>
          </cell>
          <cell r="E26">
            <v>7557.6977185960723</v>
          </cell>
          <cell r="F26">
            <v>8378.0771480366711</v>
          </cell>
          <cell r="G26">
            <v>8847.4092837049429</v>
          </cell>
          <cell r="H26">
            <v>9047.928444406205</v>
          </cell>
          <cell r="I26">
            <v>7548.8764991681546</v>
          </cell>
          <cell r="J26">
            <v>7809.1960371958367</v>
          </cell>
          <cell r="K26">
            <v>9191.9365734875191</v>
          </cell>
          <cell r="L26">
            <v>8430.5211584960671</v>
          </cell>
          <cell r="M26">
            <v>9286.2201038334042</v>
          </cell>
          <cell r="N26">
            <v>10301.415340664793</v>
          </cell>
          <cell r="O26">
            <v>8817.1951206671165</v>
          </cell>
          <cell r="Z26">
            <v>6495.3679548945192</v>
          </cell>
          <cell r="AA26">
            <v>6241.6486102331573</v>
          </cell>
          <cell r="AB26">
            <v>6460.8145728817271</v>
          </cell>
          <cell r="AC26">
            <v>5638.4960733667085</v>
          </cell>
          <cell r="AD26">
            <v>5770.3324389389754</v>
          </cell>
          <cell r="AE26">
            <v>6396.6954148345894</v>
          </cell>
          <cell r="AF26">
            <v>6755.032377745857</v>
          </cell>
          <cell r="AG26">
            <v>6908.1295590179143</v>
          </cell>
          <cell r="AH26">
            <v>5763.5974026208814</v>
          </cell>
          <cell r="AI26">
            <v>5962.3524111831684</v>
          </cell>
          <cell r="AJ26">
            <v>7018.0803416040126</v>
          </cell>
          <cell r="AK26">
            <v>6436.736626596381</v>
          </cell>
          <cell r="AL26">
            <v>7090.066194157218</v>
          </cell>
          <cell r="AM26">
            <v>7865.1718182589302</v>
          </cell>
          <cell r="AN26">
            <v>6731.9637434098258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</row>
        <row r="27">
          <cell r="A27">
            <v>9506.1425538825733</v>
          </cell>
          <cell r="B27">
            <v>7423.6249437106808</v>
          </cell>
          <cell r="C27">
            <v>6091.1774264920659</v>
          </cell>
          <cell r="D27">
            <v>6915.8965383409377</v>
          </cell>
          <cell r="E27">
            <v>8743.2582524418267</v>
          </cell>
          <cell r="F27">
            <v>8448.3558992150192</v>
          </cell>
          <cell r="G27">
            <v>8691.5031282503805</v>
          </cell>
          <cell r="H27">
            <v>8131.920973092002</v>
          </cell>
          <cell r="I27">
            <v>8903.7758251132273</v>
          </cell>
          <cell r="J27">
            <v>9312.5888751750081</v>
          </cell>
          <cell r="K27">
            <v>8522.0769005759994</v>
          </cell>
          <cell r="L27">
            <v>8042.9169784575533</v>
          </cell>
          <cell r="M27">
            <v>8279.4716375285461</v>
          </cell>
          <cell r="N27">
            <v>8692.9916948718874</v>
          </cell>
          <cell r="O27">
            <v>9878.0969379924118</v>
          </cell>
          <cell r="Z27">
            <v>7257.977864459559</v>
          </cell>
          <cell r="AA27">
            <v>5667.96733902288</v>
          </cell>
          <cell r="AB27">
            <v>4650.638329836398</v>
          </cell>
          <cell r="AC27">
            <v>5280.3146706094576</v>
          </cell>
          <cell r="AD27">
            <v>6675.5126487723437</v>
          </cell>
          <cell r="AE27">
            <v>6450.3535224742636</v>
          </cell>
          <cell r="AF27">
            <v>6635.9974044316768</v>
          </cell>
          <cell r="AG27">
            <v>6208.7541906396345</v>
          </cell>
          <cell r="AH27">
            <v>6798.0684575772475</v>
          </cell>
          <cell r="AI27">
            <v>7110.1988565516176</v>
          </cell>
          <cell r="AJ27">
            <v>6506.6398018973778</v>
          </cell>
          <cell r="AK27">
            <v>6140.799284720254</v>
          </cell>
          <cell r="AL27">
            <v>6321.4097131395929</v>
          </cell>
          <cell r="AM27">
            <v>6637.1339310014628</v>
          </cell>
          <cell r="AN27">
            <v>7541.9665245449569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</row>
        <row r="28">
          <cell r="A28">
            <v>9925.1499405293616</v>
          </cell>
          <cell r="B28">
            <v>9268.5477115748872</v>
          </cell>
          <cell r="C28">
            <v>7602.9933398331113</v>
          </cell>
          <cell r="D28">
            <v>8836.2499802840412</v>
          </cell>
          <cell r="E28">
            <v>8768.6187651162363</v>
          </cell>
          <cell r="F28">
            <v>9445.0504674652293</v>
          </cell>
          <cell r="G28">
            <v>8721.6360328938063</v>
          </cell>
          <cell r="H28">
            <v>7940.509853368264</v>
          </cell>
          <cell r="I28">
            <v>8580.458388872541</v>
          </cell>
          <cell r="J28">
            <v>9517.3923769581343</v>
          </cell>
          <cell r="K28">
            <v>8939.5485778835518</v>
          </cell>
          <cell r="L28">
            <v>8377.6227789014865</v>
          </cell>
          <cell r="M28">
            <v>8934.5023699134672</v>
          </cell>
          <cell r="N28">
            <v>10444.544146432012</v>
          </cell>
          <cell r="O28">
            <v>9569.5989246769059</v>
          </cell>
          <cell r="Z28">
            <v>7577.8916801939276</v>
          </cell>
          <cell r="AA28">
            <v>7076.5732519782714</v>
          </cell>
          <cell r="AB28">
            <v>5804.9158269359395</v>
          </cell>
          <cell r="AC28">
            <v>6746.5122049467855</v>
          </cell>
          <cell r="AD28">
            <v>6694.8755016413052</v>
          </cell>
          <cell r="AE28">
            <v>7211.3338121115721</v>
          </cell>
          <cell r="AF28">
            <v>6659.0039976585522</v>
          </cell>
          <cell r="AG28">
            <v>6062.6110350860818</v>
          </cell>
          <cell r="AH28">
            <v>6551.2143017377393</v>
          </cell>
          <cell r="AI28">
            <v>7266.5671493770415</v>
          </cell>
          <cell r="AJ28">
            <v>6825.3810974084045</v>
          </cell>
          <cell r="AK28">
            <v>6396.3485021823999</v>
          </cell>
          <cell r="AL28">
            <v>6821.5282974384108</v>
          </cell>
          <cell r="AM28">
            <v>7974.4512339774237</v>
          </cell>
          <cell r="AN28">
            <v>7306.4270573865151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</row>
        <row r="29">
          <cell r="A29">
            <v>9685.0174647328004</v>
          </cell>
          <cell r="B29">
            <v>7933.1782826436074</v>
          </cell>
          <cell r="C29">
            <v>8648.4376845776078</v>
          </cell>
          <cell r="D29">
            <v>8822.6635558512116</v>
          </cell>
          <cell r="E29">
            <v>7912.318377579867</v>
          </cell>
          <cell r="F29">
            <v>7596.2750152652206</v>
          </cell>
          <cell r="G29">
            <v>8166.1077050367348</v>
          </cell>
          <cell r="H29">
            <v>7112.3264587137728</v>
          </cell>
          <cell r="I29">
            <v>8259.3438487261319</v>
          </cell>
          <cell r="J29">
            <v>8251.2972628863899</v>
          </cell>
          <cell r="K29">
            <v>8339.4103993149074</v>
          </cell>
          <cell r="L29">
            <v>10086.907008217473</v>
          </cell>
          <cell r="M29">
            <v>10097.677883498378</v>
          </cell>
          <cell r="N29">
            <v>8619.9824924201148</v>
          </cell>
          <cell r="O29">
            <v>8726.7104991361357</v>
          </cell>
          <cell r="Z29">
            <v>7394.5495743933516</v>
          </cell>
          <cell r="AA29">
            <v>6057.0133515115249</v>
          </cell>
          <cell r="AB29">
            <v>6603.1167659257426</v>
          </cell>
          <cell r="AC29">
            <v>6736.1389155466231</v>
          </cell>
          <cell r="AD29">
            <v>6041.0867305557376</v>
          </cell>
          <cell r="AE29">
            <v>5799.7863592550566</v>
          </cell>
          <cell r="AF29">
            <v>6234.8558972263654</v>
          </cell>
          <cell r="AG29">
            <v>5430.2897005338</v>
          </cell>
          <cell r="AH29">
            <v>6306.0420658777948</v>
          </cell>
          <cell r="AI29">
            <v>6299.8984654028109</v>
          </cell>
          <cell r="AJ29">
            <v>6367.1731975185285</v>
          </cell>
          <cell r="AK29">
            <v>7701.3938484020728</v>
          </cell>
          <cell r="AL29">
            <v>7709.6174547625442</v>
          </cell>
          <cell r="AM29">
            <v>6581.3911128927257</v>
          </cell>
          <cell r="AN29">
            <v>6662.878372932435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</row>
        <row r="30">
          <cell r="A30">
            <v>10318.807777043885</v>
          </cell>
          <cell r="B30">
            <v>8673.0065864607623</v>
          </cell>
          <cell r="C30">
            <v>8002.719683392871</v>
          </cell>
          <cell r="D30">
            <v>7814.994197519517</v>
          </cell>
          <cell r="E30">
            <v>8948.0063604481402</v>
          </cell>
          <cell r="F30">
            <v>8602.8221332727753</v>
          </cell>
          <cell r="G30">
            <v>9036.9299117125593</v>
          </cell>
          <cell r="H30">
            <v>8931.0362664061377</v>
          </cell>
          <cell r="I30">
            <v>9186.6319668639717</v>
          </cell>
          <cell r="J30">
            <v>10864.111562847769</v>
          </cell>
          <cell r="K30">
            <v>9282.985279371338</v>
          </cell>
          <cell r="L30">
            <v>8378.8086845706293</v>
          </cell>
          <cell r="M30">
            <v>10582.990792731893</v>
          </cell>
          <cell r="N30">
            <v>10320.482374562915</v>
          </cell>
          <cell r="O30">
            <v>10296.854031373592</v>
          </cell>
          <cell r="Z30">
            <v>7878.4510130041135</v>
          </cell>
          <cell r="AA30">
            <v>6621.8752207891357</v>
          </cell>
          <cell r="AB30">
            <v>6110.1084891491892</v>
          </cell>
          <cell r="AC30">
            <v>5966.7793297829403</v>
          </cell>
          <cell r="AD30">
            <v>6831.8386482275964</v>
          </cell>
          <cell r="AE30">
            <v>6568.2891100422967</v>
          </cell>
          <cell r="AF30">
            <v>6899.7321353121852</v>
          </cell>
          <cell r="AG30">
            <v>6818.8819135461499</v>
          </cell>
          <cell r="AH30">
            <v>7014.0302532285086</v>
          </cell>
          <cell r="AI30">
            <v>8294.7926346805216</v>
          </cell>
          <cell r="AJ30">
            <v>7087.5963927411321</v>
          </cell>
          <cell r="AK30">
            <v>6397.2539459044119</v>
          </cell>
          <cell r="AL30">
            <v>8080.1558022139707</v>
          </cell>
          <cell r="AM30">
            <v>7879.7295749082814</v>
          </cell>
          <cell r="AN30">
            <v>7861.6892403698621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</row>
        <row r="31">
          <cell r="A31">
            <v>9720.5603066422645</v>
          </cell>
          <cell r="B31">
            <v>7888.0280017082541</v>
          </cell>
          <cell r="C31">
            <v>7932.902801461516</v>
          </cell>
          <cell r="D31">
            <v>9698.7477671610905</v>
          </cell>
          <cell r="E31">
            <v>7190.2740754130555</v>
          </cell>
          <cell r="F31">
            <v>9013.7827925971342</v>
          </cell>
          <cell r="G31">
            <v>9067.1340351826693</v>
          </cell>
          <cell r="H31">
            <v>8249.8790124379575</v>
          </cell>
          <cell r="I31">
            <v>10166.877071464833</v>
          </cell>
          <cell r="J31">
            <v>9534.6623562681889</v>
          </cell>
          <cell r="K31">
            <v>10217.746467844032</v>
          </cell>
          <cell r="L31">
            <v>8887.0532357073207</v>
          </cell>
          <cell r="M31">
            <v>10156.589032591783</v>
          </cell>
          <cell r="N31">
            <v>10011.874909021435</v>
          </cell>
          <cell r="O31">
            <v>8969.482950895881</v>
          </cell>
          <cell r="Z31">
            <v>7421.6866763625949</v>
          </cell>
          <cell r="AA31">
            <v>6022.540931416258</v>
          </cell>
          <cell r="AB31">
            <v>6056.8030205270725</v>
          </cell>
          <cell r="AC31">
            <v>7405.03271521856</v>
          </cell>
          <cell r="AD31">
            <v>5489.8030176741686</v>
          </cell>
          <cell r="AE31">
            <v>6882.0592172790821</v>
          </cell>
          <cell r="AF31">
            <v>6922.793104398108</v>
          </cell>
          <cell r="AG31">
            <v>6298.8156255124304</v>
          </cell>
          <cell r="AH31">
            <v>7762.4513115716827</v>
          </cell>
          <cell r="AI31">
            <v>7279.7528476601856</v>
          </cell>
          <cell r="AJ31">
            <v>7801.2902991847886</v>
          </cell>
          <cell r="AK31">
            <v>6785.3006936754809</v>
          </cell>
          <cell r="AL31">
            <v>7754.5963527399563</v>
          </cell>
          <cell r="AM31">
            <v>7644.106540537503</v>
          </cell>
          <cell r="AN31">
            <v>6848.2361109408075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</row>
        <row r="32">
          <cell r="A32">
            <v>9504.4488584106348</v>
          </cell>
          <cell r="B32">
            <v>8713.3606752133128</v>
          </cell>
          <cell r="C32">
            <v>8329.3443540682765</v>
          </cell>
          <cell r="D32">
            <v>8074.9244129541294</v>
          </cell>
          <cell r="E32">
            <v>7173.5526330727016</v>
          </cell>
          <cell r="F32">
            <v>8193.8747379617434</v>
          </cell>
          <cell r="G32">
            <v>8241.3689368392425</v>
          </cell>
          <cell r="H32">
            <v>9882.837032442274</v>
          </cell>
          <cell r="I32">
            <v>9011.7717023099503</v>
          </cell>
          <cell r="J32">
            <v>7839.464448151035</v>
          </cell>
          <cell r="K32">
            <v>8657.4193559544547</v>
          </cell>
          <cell r="L32">
            <v>8431.7055339144681</v>
          </cell>
          <cell r="M32">
            <v>10379.405164652051</v>
          </cell>
          <cell r="N32">
            <v>9617.8059990682086</v>
          </cell>
          <cell r="O32">
            <v>9718.2094731335692</v>
          </cell>
          <cell r="Z32">
            <v>7256.6847211919521</v>
          </cell>
          <cell r="AA32">
            <v>6652.6857289680647</v>
          </cell>
          <cell r="AB32">
            <v>6359.4877317085457</v>
          </cell>
          <cell r="AC32">
            <v>6165.2370889881286</v>
          </cell>
          <cell r="AD32">
            <v>5477.0361295615385</v>
          </cell>
          <cell r="AE32">
            <v>6256.0561379327419</v>
          </cell>
          <cell r="AF32">
            <v>6292.318148752508</v>
          </cell>
          <cell r="AG32">
            <v>7545.5856056178054</v>
          </cell>
          <cell r="AH32">
            <v>6880.5237418004554</v>
          </cell>
          <cell r="AI32">
            <v>5985.4624640211068</v>
          </cell>
          <cell r="AJ32">
            <v>6609.9743079486479</v>
          </cell>
          <cell r="AK32">
            <v>6437.6409019658304</v>
          </cell>
          <cell r="AL32">
            <v>7924.7173608324983</v>
          </cell>
          <cell r="AM32">
            <v>7343.233351512572</v>
          </cell>
          <cell r="AN32">
            <v>7419.891805575372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</row>
        <row r="33">
          <cell r="A33">
            <v>9295.8465901802174</v>
          </cell>
          <cell r="B33">
            <v>9153.9924349669636</v>
          </cell>
          <cell r="C33">
            <v>7277.7809155075893</v>
          </cell>
          <cell r="D33">
            <v>7649.6271841080779</v>
          </cell>
          <cell r="E33">
            <v>8152.7525904478034</v>
          </cell>
          <cell r="F33">
            <v>7483.4163456058086</v>
          </cell>
          <cell r="G33">
            <v>6936.8200803574437</v>
          </cell>
          <cell r="H33">
            <v>8675.1757719935613</v>
          </cell>
          <cell r="I33">
            <v>8611.7776634695911</v>
          </cell>
          <cell r="J33">
            <v>8651.3677349633417</v>
          </cell>
          <cell r="K33">
            <v>10365.753544174653</v>
          </cell>
          <cell r="L33">
            <v>7084.4795871302622</v>
          </cell>
          <cell r="M33">
            <v>8881.7916749549859</v>
          </cell>
          <cell r="N33">
            <v>9337.6913049185732</v>
          </cell>
          <cell r="O33">
            <v>8505.221566883567</v>
          </cell>
          <cell r="Z33">
            <v>7097.4160549889548</v>
          </cell>
          <cell r="AA33">
            <v>6989.1098400670153</v>
          </cell>
          <cell r="AB33">
            <v>5556.6148401137052</v>
          </cell>
          <cell r="AC33">
            <v>5840.5209535752529</v>
          </cell>
          <cell r="AD33">
            <v>6224.65921381726</v>
          </cell>
          <cell r="AE33">
            <v>5713.6183135354158</v>
          </cell>
          <cell r="AF33">
            <v>5296.2898786332289</v>
          </cell>
          <cell r="AG33">
            <v>6623.5314026201713</v>
          </cell>
          <cell r="AH33">
            <v>6575.1266931696837</v>
          </cell>
          <cell r="AI33">
            <v>6605.3538711154488</v>
          </cell>
          <cell r="AJ33">
            <v>7914.2942939915229</v>
          </cell>
          <cell r="AK33">
            <v>5409.0285026923029</v>
          </cell>
          <cell r="AL33">
            <v>6781.283470994832</v>
          </cell>
          <cell r="AM33">
            <v>7129.3646620705485</v>
          </cell>
          <cell r="AN33">
            <v>6493.7706872018698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</row>
        <row r="34">
          <cell r="A34">
            <v>9492.208367864836</v>
          </cell>
          <cell r="B34">
            <v>8638.2852068875854</v>
          </cell>
          <cell r="C34">
            <v>9256.3474698155514</v>
          </cell>
          <cell r="D34">
            <v>8138.5680476598554</v>
          </cell>
          <cell r="E34">
            <v>8439.6107967361731</v>
          </cell>
          <cell r="F34">
            <v>7660.007400166448</v>
          </cell>
          <cell r="G34">
            <v>7888.2816025073998</v>
          </cell>
          <cell r="H34">
            <v>7728.8601769042261</v>
          </cell>
          <cell r="I34">
            <v>8451.7161698519049</v>
          </cell>
          <cell r="J34">
            <v>8420.5777813711957</v>
          </cell>
          <cell r="K34">
            <v>8270.3949499444971</v>
          </cell>
          <cell r="L34">
            <v>9020.3624051507741</v>
          </cell>
          <cell r="M34">
            <v>10042.682821844948</v>
          </cell>
          <cell r="N34">
            <v>9377.0491933898284</v>
          </cell>
          <cell r="O34">
            <v>11062.678397281727</v>
          </cell>
          <cell r="Z34">
            <v>7247.339057698272</v>
          </cell>
          <cell r="AA34">
            <v>6595.3653085994974</v>
          </cell>
          <cell r="AB34">
            <v>7067.2583185940512</v>
          </cell>
          <cell r="AC34">
            <v>6213.8292586604903</v>
          </cell>
          <cell r="AD34">
            <v>6443.6766017512555</v>
          </cell>
          <cell r="AE34">
            <v>5848.4462900566823</v>
          </cell>
          <cell r="AF34">
            <v>6022.7345566408094</v>
          </cell>
          <cell r="AG34">
            <v>5901.0156605070842</v>
          </cell>
          <cell r="AH34">
            <v>6452.919102546608</v>
          </cell>
          <cell r="AI34">
            <v>6429.1448183880329</v>
          </cell>
          <cell r="AJ34">
            <v>6314.479625862421</v>
          </cell>
          <cell r="AK34">
            <v>6887.082777782236</v>
          </cell>
          <cell r="AL34">
            <v>7667.6285052099029</v>
          </cell>
          <cell r="AM34">
            <v>7159.4145673499052</v>
          </cell>
          <cell r="AN34">
            <v>8446.3992070381846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</row>
        <row r="35">
          <cell r="A35">
            <v>9009.1782784792867</v>
          </cell>
          <cell r="B35">
            <v>8655.8144337436479</v>
          </cell>
          <cell r="C35">
            <v>8955.1661249074386</v>
          </cell>
          <cell r="D35">
            <v>8163.3251887363576</v>
          </cell>
          <cell r="E35">
            <v>8751.7689449068566</v>
          </cell>
          <cell r="F35">
            <v>6534.9683551494954</v>
          </cell>
          <cell r="G35">
            <v>7820.8139092905176</v>
          </cell>
          <cell r="H35">
            <v>7961.2835282793721</v>
          </cell>
          <cell r="I35">
            <v>8406.1672900322392</v>
          </cell>
          <cell r="J35">
            <v>8646.7328166797852</v>
          </cell>
          <cell r="K35">
            <v>8761.0975711044121</v>
          </cell>
          <cell r="L35">
            <v>10064.605108020241</v>
          </cell>
          <cell r="M35">
            <v>9848.2033013267464</v>
          </cell>
          <cell r="N35">
            <v>8846.1090170820662</v>
          </cell>
          <cell r="O35">
            <v>10505.551531841174</v>
          </cell>
          <cell r="Z35">
            <v>6878.5436523320486</v>
          </cell>
          <cell r="AA35">
            <v>6608.7489434210102</v>
          </cell>
          <cell r="AB35">
            <v>6837.3051570313291</v>
          </cell>
          <cell r="AC35">
            <v>6232.7314349009639</v>
          </cell>
          <cell r="AD35">
            <v>6682.0105965121629</v>
          </cell>
          <cell r="AE35">
            <v>4989.4744790300583</v>
          </cell>
          <cell r="AF35">
            <v>5971.2227029989463</v>
          </cell>
          <cell r="AG35">
            <v>6078.471818975413</v>
          </cell>
          <cell r="AH35">
            <v>6418.142350608774</v>
          </cell>
          <cell r="AI35">
            <v>6601.8150924662805</v>
          </cell>
          <cell r="AJ35">
            <v>6689.1330399285025</v>
          </cell>
          <cell r="AK35">
            <v>7684.3662583938858</v>
          </cell>
          <cell r="AL35">
            <v>7519.1426133761743</v>
          </cell>
          <cell r="AM35">
            <v>6754.039618978225</v>
          </cell>
          <cell r="AN35">
            <v>8021.0306167668632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</row>
        <row r="36">
          <cell r="A36">
            <v>9242.3114485228725</v>
          </cell>
          <cell r="B36">
            <v>8109.1691067782676</v>
          </cell>
          <cell r="C36">
            <v>8850.3524672512649</v>
          </cell>
          <cell r="D36">
            <v>8374.1320158243507</v>
          </cell>
          <cell r="E36">
            <v>7913.0856311117514</v>
          </cell>
          <cell r="F36">
            <v>8326.9148608208307</v>
          </cell>
          <cell r="G36">
            <v>8441.7780301360726</v>
          </cell>
          <cell r="H36">
            <v>8801.6895928408194</v>
          </cell>
          <cell r="I36">
            <v>9125.0850649955646</v>
          </cell>
          <cell r="J36">
            <v>9337.8298990263538</v>
          </cell>
          <cell r="K36">
            <v>8724.3669106186881</v>
          </cell>
          <cell r="L36">
            <v>10119.605438868655</v>
          </cell>
          <cell r="M36">
            <v>9574.4460523229573</v>
          </cell>
          <cell r="N36">
            <v>8520.923773714665</v>
          </cell>
          <cell r="O36">
            <v>9414.2417757076801</v>
          </cell>
          <cell r="Z36">
            <v>7056.5417601930067</v>
          </cell>
          <cell r="AA36">
            <v>6191.3830497016324</v>
          </cell>
          <cell r="AB36">
            <v>6757.2795101562078</v>
          </cell>
          <cell r="AC36">
            <v>6393.6832906099544</v>
          </cell>
          <cell r="AD36">
            <v>6041.6725316963457</v>
          </cell>
          <cell r="AE36">
            <v>6357.6328038961456</v>
          </cell>
          <cell r="AF36">
            <v>6445.3312931210121</v>
          </cell>
          <cell r="AG36">
            <v>6720.1252108923354</v>
          </cell>
          <cell r="AH36">
            <v>6967.0389474643725</v>
          </cell>
          <cell r="AI36">
            <v>7129.4704792262164</v>
          </cell>
          <cell r="AJ36">
            <v>6661.0890337250094</v>
          </cell>
          <cell r="AK36">
            <v>7726.3592309979722</v>
          </cell>
          <cell r="AL36">
            <v>7310.1278587327861</v>
          </cell>
          <cell r="AM36">
            <v>6505.7593849262412</v>
          </cell>
          <cell r="AN36">
            <v>7187.8112527199155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</row>
        <row r="37">
          <cell r="A37">
            <v>9430.4258249783561</v>
          </cell>
          <cell r="B37">
            <v>8393.2346781095839</v>
          </cell>
          <cell r="C37">
            <v>6840.1656034783991</v>
          </cell>
          <cell r="D37">
            <v>7528.0901044805814</v>
          </cell>
          <cell r="E37">
            <v>8341.4398858432323</v>
          </cell>
          <cell r="F37">
            <v>8491.1969188048552</v>
          </cell>
          <cell r="G37">
            <v>9089.894709927963</v>
          </cell>
          <cell r="H37">
            <v>9031.121727238793</v>
          </cell>
          <cell r="I37">
            <v>9240.8813211436336</v>
          </cell>
          <cell r="J37">
            <v>7848.0125012902772</v>
          </cell>
          <cell r="K37">
            <v>8766.1904273550736</v>
          </cell>
          <cell r="L37">
            <v>9520.7746065735755</v>
          </cell>
          <cell r="M37">
            <v>8452.0021375277302</v>
          </cell>
          <cell r="N37">
            <v>8987.6087126160164</v>
          </cell>
          <cell r="O37">
            <v>9575.8010774234172</v>
          </cell>
          <cell r="Z37">
            <v>7200.1678390742727</v>
          </cell>
          <cell r="AA37">
            <v>6408.2682496753787</v>
          </cell>
          <cell r="AB37">
            <v>5222.4937989181708</v>
          </cell>
          <cell r="AC37">
            <v>5747.7269071313403</v>
          </cell>
          <cell r="AD37">
            <v>6368.7227186008495</v>
          </cell>
          <cell r="AE37">
            <v>6483.0628122951821</v>
          </cell>
          <cell r="AF37">
            <v>6940.1709706088386</v>
          </cell>
          <cell r="AG37">
            <v>6895.2975632337266</v>
          </cell>
          <cell r="AH37">
            <v>7055.4498522184458</v>
          </cell>
          <cell r="AI37">
            <v>5991.988936785131</v>
          </cell>
          <cell r="AJ37">
            <v>6693.0214560473078</v>
          </cell>
          <cell r="AK37">
            <v>7269.1494952173507</v>
          </cell>
          <cell r="AL37">
            <v>6453.1374400109698</v>
          </cell>
          <cell r="AM37">
            <v>6862.0752025171778</v>
          </cell>
          <cell r="AN37">
            <v>7311.1624258170887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</row>
        <row r="38">
          <cell r="A38">
            <v>9209.4063628074146</v>
          </cell>
          <cell r="B38">
            <v>7066.4013959956756</v>
          </cell>
          <cell r="C38">
            <v>8586.1672944525744</v>
          </cell>
          <cell r="D38">
            <v>7011.8282219968023</v>
          </cell>
          <cell r="E38">
            <v>7242.5679649504855</v>
          </cell>
          <cell r="F38">
            <v>7361.4622655651992</v>
          </cell>
          <cell r="G38">
            <v>8690.847112909616</v>
          </cell>
          <cell r="H38">
            <v>9709.7013193068578</v>
          </cell>
          <cell r="I38">
            <v>10612.630790133868</v>
          </cell>
          <cell r="J38">
            <v>8621.1553399806035</v>
          </cell>
          <cell r="K38">
            <v>8402.6026369298415</v>
          </cell>
          <cell r="L38">
            <v>9152.6607287222978</v>
          </cell>
          <cell r="M38">
            <v>8422.3375274282553</v>
          </cell>
          <cell r="N38">
            <v>9047.653159677131</v>
          </cell>
          <cell r="O38">
            <v>10405.15203485339</v>
          </cell>
          <cell r="Z38">
            <v>7031.4185956289111</v>
          </cell>
          <cell r="AA38">
            <v>5395.2257314482822</v>
          </cell>
          <cell r="AB38">
            <v>6555.5730739837163</v>
          </cell>
          <cell r="AC38">
            <v>5353.5588948074455</v>
          </cell>
          <cell r="AD38">
            <v>5529.7296115115541</v>
          </cell>
          <cell r="AE38">
            <v>5620.5058856080905</v>
          </cell>
          <cell r="AF38">
            <v>6635.4965340949411</v>
          </cell>
          <cell r="AG38">
            <v>7413.3957960960615</v>
          </cell>
          <cell r="AH38">
            <v>8102.7860587903688</v>
          </cell>
          <cell r="AI38">
            <v>6582.2865866965494</v>
          </cell>
          <cell r="AJ38">
            <v>6415.4207237064802</v>
          </cell>
          <cell r="AK38">
            <v>6988.0930770223886</v>
          </cell>
          <cell r="AL38">
            <v>6430.4883915415821</v>
          </cell>
          <cell r="AM38">
            <v>6907.9193780261276</v>
          </cell>
          <cell r="AN38">
            <v>7944.3751992187017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</row>
        <row r="39">
          <cell r="A39">
            <v>9600.4790178634357</v>
          </cell>
          <cell r="B39">
            <v>9673.9990436624084</v>
          </cell>
          <cell r="C39">
            <v>7795.8704165589643</v>
          </cell>
          <cell r="D39">
            <v>8689.8099547153652</v>
          </cell>
          <cell r="E39">
            <v>8622.317006140458</v>
          </cell>
          <cell r="F39">
            <v>7033.7667754413051</v>
          </cell>
          <cell r="G39">
            <v>8491.9754430749344</v>
          </cell>
          <cell r="H39">
            <v>8690.9805227566612</v>
          </cell>
          <cell r="I39">
            <v>8025.8995493913026</v>
          </cell>
          <cell r="J39">
            <v>8062.5287392608843</v>
          </cell>
          <cell r="K39">
            <v>9723.76104294369</v>
          </cell>
          <cell r="L39">
            <v>8757.2897257563254</v>
          </cell>
          <cell r="M39">
            <v>8764.5591984469429</v>
          </cell>
          <cell r="N39">
            <v>10082.053318447392</v>
          </cell>
          <cell r="O39">
            <v>11070.430736289105</v>
          </cell>
          <cell r="Z39">
            <v>7330.0041320548025</v>
          </cell>
          <cell r="AA39">
            <v>7386.1369658324229</v>
          </cell>
          <cell r="AB39">
            <v>5952.1782465244341</v>
          </cell>
          <cell r="AC39">
            <v>6634.7046596649989</v>
          </cell>
          <cell r="AD39">
            <v>6583.173523456262</v>
          </cell>
          <cell r="AE39">
            <v>5370.3090681165377</v>
          </cell>
          <cell r="AF39">
            <v>6483.6572186894837</v>
          </cell>
          <cell r="AG39">
            <v>6635.598393046801</v>
          </cell>
          <cell r="AH39">
            <v>6127.8064095584568</v>
          </cell>
          <cell r="AI39">
            <v>6155.7729425406424</v>
          </cell>
          <cell r="AJ39">
            <v>7424.1304513316782</v>
          </cell>
          <cell r="AK39">
            <v>6686.2257347738578</v>
          </cell>
          <cell r="AL39">
            <v>6691.7760062510333</v>
          </cell>
          <cell r="AM39">
            <v>7697.6880368478569</v>
          </cell>
          <cell r="AN39">
            <v>8452.3181488796745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</row>
        <row r="40">
          <cell r="A40">
            <v>10024.030713505577</v>
          </cell>
          <cell r="B40">
            <v>7795.8442444807633</v>
          </cell>
          <cell r="C40">
            <v>8624.2919566446944</v>
          </cell>
          <cell r="D40">
            <v>8436.5600912271384</v>
          </cell>
          <cell r="E40">
            <v>9102.8482312638353</v>
          </cell>
          <cell r="F40">
            <v>8593.5789645098175</v>
          </cell>
          <cell r="G40">
            <v>7628.1064639475599</v>
          </cell>
          <cell r="H40">
            <v>8342.9422452565232</v>
          </cell>
          <cell r="I40">
            <v>8709.1972770096199</v>
          </cell>
          <cell r="J40">
            <v>9213.3202360952891</v>
          </cell>
          <cell r="K40">
            <v>8925.2272747953375</v>
          </cell>
          <cell r="L40">
            <v>10157.638779909677</v>
          </cell>
          <cell r="M40">
            <v>9902.0528661931858</v>
          </cell>
          <cell r="N40">
            <v>9435.7439573302036</v>
          </cell>
          <cell r="O40">
            <v>9594.8226625682109</v>
          </cell>
          <cell r="Z40">
            <v>7653.3875458843604</v>
          </cell>
          <cell r="AA40">
            <v>5952.1582640380402</v>
          </cell>
          <cell r="AB40">
            <v>6584.6814060660508</v>
          </cell>
          <cell r="AC40">
            <v>6441.3473758922828</v>
          </cell>
          <cell r="AD40">
            <v>6950.0610359628627</v>
          </cell>
          <cell r="AE40">
            <v>6561.2319137191034</v>
          </cell>
          <cell r="AF40">
            <v>5824.0897976498163</v>
          </cell>
          <cell r="AG40">
            <v>6369.8697760223349</v>
          </cell>
          <cell r="AH40">
            <v>6649.5069577859522</v>
          </cell>
          <cell r="AI40">
            <v>7034.4068535396964</v>
          </cell>
          <cell r="AJ40">
            <v>6814.4467252153381</v>
          </cell>
          <cell r="AK40">
            <v>7755.3978390161574</v>
          </cell>
          <cell r="AL40">
            <v>7560.2569715499612</v>
          </cell>
          <cell r="AM40">
            <v>7204.2282543974379</v>
          </cell>
          <cell r="AN40">
            <v>7325.6854821614779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</row>
        <row r="41">
          <cell r="A41">
            <v>9516.6911606455105</v>
          </cell>
          <cell r="B41">
            <v>8892.3937650999142</v>
          </cell>
          <cell r="C41">
            <v>7873.6983213620924</v>
          </cell>
          <cell r="D41">
            <v>7521.4327862740611</v>
          </cell>
          <cell r="E41">
            <v>7284.0611209610006</v>
          </cell>
          <cell r="F41">
            <v>9240.6872998018971</v>
          </cell>
          <cell r="G41">
            <v>8431.4974172289058</v>
          </cell>
          <cell r="H41">
            <v>9368.6614699610345</v>
          </cell>
          <cell r="I41">
            <v>8469.5594736069215</v>
          </cell>
          <cell r="J41">
            <v>8579.2716473495202</v>
          </cell>
          <cell r="K41">
            <v>9062.6145897392344</v>
          </cell>
          <cell r="L41">
            <v>11094.569161137482</v>
          </cell>
          <cell r="M41">
            <v>9213.0108555520001</v>
          </cell>
          <cell r="N41">
            <v>10419.908262115878</v>
          </cell>
          <cell r="O41">
            <v>10343.301008073453</v>
          </cell>
          <cell r="Z41">
            <v>7266.0317679174877</v>
          </cell>
          <cell r="AA41">
            <v>6789.3782092288438</v>
          </cell>
          <cell r="AB41">
            <v>6011.6001631532436</v>
          </cell>
          <cell r="AC41">
            <v>5742.64401805139</v>
          </cell>
          <cell r="AD41">
            <v>5561.4098020982065</v>
          </cell>
          <cell r="AE41">
            <v>7055.3017161479465</v>
          </cell>
          <cell r="AF41">
            <v>6437.4820040439381</v>
          </cell>
          <cell r="AG41">
            <v>7153.0105069611291</v>
          </cell>
          <cell r="AH41">
            <v>6466.5425363367785</v>
          </cell>
          <cell r="AI41">
            <v>6550.308219837947</v>
          </cell>
          <cell r="AJ41">
            <v>6919.342489724263</v>
          </cell>
          <cell r="AK41">
            <v>8470.7479328051122</v>
          </cell>
          <cell r="AL41">
            <v>7034.1706402573727</v>
          </cell>
          <cell r="AM41">
            <v>7955.6416377585192</v>
          </cell>
          <cell r="AN41">
            <v>7897.151692868114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</row>
        <row r="42">
          <cell r="A42">
            <v>9240.4272641315583</v>
          </cell>
          <cell r="B42">
            <v>8272.860551071155</v>
          </cell>
          <cell r="C42">
            <v>9540.5072449800391</v>
          </cell>
          <cell r="D42">
            <v>8665.2882232772354</v>
          </cell>
          <cell r="E42">
            <v>7327.0837808881361</v>
          </cell>
          <cell r="F42">
            <v>7844.0631787570255</v>
          </cell>
          <cell r="G42">
            <v>7594.9387010176788</v>
          </cell>
          <cell r="H42">
            <v>8449.4041272237282</v>
          </cell>
          <cell r="I42">
            <v>9048.751571163375</v>
          </cell>
          <cell r="J42">
            <v>8723.0174325226817</v>
          </cell>
          <cell r="K42">
            <v>9996.4936753186266</v>
          </cell>
          <cell r="L42">
            <v>8155.2716596865694</v>
          </cell>
          <cell r="M42">
            <v>7900.1713849400785</v>
          </cell>
          <cell r="N42">
            <v>8448.2251369125552</v>
          </cell>
          <cell r="O42">
            <v>9376.8360246689626</v>
          </cell>
          <cell r="Z42">
            <v>7055.1031778735014</v>
          </cell>
          <cell r="AA42">
            <v>6316.3621221850317</v>
          </cell>
          <cell r="AB42">
            <v>7284.2154435712382</v>
          </cell>
          <cell r="AC42">
            <v>6615.9822196250616</v>
          </cell>
          <cell r="AD42">
            <v>5594.2577750432156</v>
          </cell>
          <cell r="AE42">
            <v>5988.973613233703</v>
          </cell>
          <cell r="AF42">
            <v>5798.7660779818007</v>
          </cell>
          <cell r="AG42">
            <v>6451.1538487518255</v>
          </cell>
          <cell r="AH42">
            <v>6908.7580195895207</v>
          </cell>
          <cell r="AI42">
            <v>6660.0587018007973</v>
          </cell>
          <cell r="AJ42">
            <v>7632.3629070804718</v>
          </cell>
          <cell r="AK42">
            <v>6226.5825332573331</v>
          </cell>
          <cell r="AL42">
            <v>6031.8124530872883</v>
          </cell>
          <cell r="AM42">
            <v>6450.2536849332819</v>
          </cell>
          <cell r="AN42">
            <v>7159.2518121788507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</row>
        <row r="43">
          <cell r="A43">
            <v>9089.1026950097003</v>
          </cell>
          <cell r="B43">
            <v>10689.846971975026</v>
          </cell>
          <cell r="C43">
            <v>7319.242896555299</v>
          </cell>
          <cell r="D43">
            <v>8827.6818099065131</v>
          </cell>
          <cell r="E43">
            <v>7342.3099914608765</v>
          </cell>
          <cell r="F43">
            <v>8675.9686971812462</v>
          </cell>
          <cell r="G43">
            <v>8659.5205423116149</v>
          </cell>
          <cell r="H43">
            <v>8856.9673715377521</v>
          </cell>
          <cell r="I43">
            <v>8225.132173412916</v>
          </cell>
          <cell r="J43">
            <v>8242.1141555299164</v>
          </cell>
          <cell r="K43">
            <v>9086.6840290313285</v>
          </cell>
          <cell r="L43">
            <v>7039.0278671720871</v>
          </cell>
          <cell r="M43">
            <v>8439.4202178747491</v>
          </cell>
          <cell r="N43">
            <v>8981.1982489272268</v>
          </cell>
          <cell r="O43">
            <v>8904.4357115376515</v>
          </cell>
          <cell r="Z43">
            <v>6939.5662640506862</v>
          </cell>
          <cell r="AA43">
            <v>8161.7409224908206</v>
          </cell>
          <cell r="AB43">
            <v>5588.271228491556</v>
          </cell>
          <cell r="AC43">
            <v>6739.9703725908612</v>
          </cell>
          <cell r="AD43">
            <v>5605.8830477203446</v>
          </cell>
          <cell r="AE43">
            <v>6624.1368041726691</v>
          </cell>
          <cell r="AF43">
            <v>6611.5785721370885</v>
          </cell>
          <cell r="AG43">
            <v>6762.3300160385588</v>
          </cell>
          <cell r="AH43">
            <v>6279.9213149294537</v>
          </cell>
          <cell r="AI43">
            <v>6292.8871262037119</v>
          </cell>
          <cell r="AJ43">
            <v>6937.719602901534</v>
          </cell>
          <cell r="AK43">
            <v>5374.3259326973557</v>
          </cell>
          <cell r="AL43">
            <v>6443.5310940282416</v>
          </cell>
          <cell r="AM43">
            <v>6857.1807878489326</v>
          </cell>
          <cell r="AN43">
            <v>6798.5722835018432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</row>
        <row r="44">
          <cell r="A44">
            <v>9023.9509855976721</v>
          </cell>
          <cell r="B44">
            <v>7680.0417889663804</v>
          </cell>
          <cell r="C44">
            <v>7467.2187133418547</v>
          </cell>
          <cell r="D44">
            <v>7460.1449376001119</v>
          </cell>
          <cell r="E44">
            <v>8689.9348958224346</v>
          </cell>
          <cell r="F44">
            <v>7837.4134531800692</v>
          </cell>
          <cell r="G44">
            <v>7932.5412547106671</v>
          </cell>
          <cell r="H44">
            <v>6492.4730573983898</v>
          </cell>
          <cell r="I44">
            <v>8785.1751104237737</v>
          </cell>
          <cell r="J44">
            <v>8630.3487355321377</v>
          </cell>
          <cell r="K44">
            <v>8218.2122422874218</v>
          </cell>
          <cell r="L44">
            <v>8887.5582442588657</v>
          </cell>
          <cell r="M44">
            <v>8486.776376230795</v>
          </cell>
          <cell r="N44">
            <v>9518.2623737722661</v>
          </cell>
          <cell r="O44">
            <v>8607.8582745908934</v>
          </cell>
          <cell r="Z44">
            <v>6889.8226733077636</v>
          </cell>
          <cell r="AA44">
            <v>5863.7426260429875</v>
          </cell>
          <cell r="AB44">
            <v>5701.2513565113586</v>
          </cell>
          <cell r="AC44">
            <v>5695.8505004374347</v>
          </cell>
          <cell r="AD44">
            <v>6634.8000527000104</v>
          </cell>
          <cell r="AE44">
            <v>5983.8965211567956</v>
          </cell>
          <cell r="AF44">
            <v>6056.5269781366114</v>
          </cell>
          <cell r="AG44">
            <v>4957.0291492158995</v>
          </cell>
          <cell r="AH44">
            <v>6707.5163375089915</v>
          </cell>
          <cell r="AI44">
            <v>6589.3057809737293</v>
          </cell>
          <cell r="AJ44">
            <v>6274.6379198354152</v>
          </cell>
          <cell r="AK44">
            <v>6785.6862697246197</v>
          </cell>
          <cell r="AL44">
            <v>6479.6877103577153</v>
          </cell>
          <cell r="AM44">
            <v>7267.2313954246201</v>
          </cell>
          <cell r="AN44">
            <v>6572.1342240832437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</row>
        <row r="45">
          <cell r="A45">
            <v>8607.0139430142644</v>
          </cell>
          <cell r="B45">
            <v>8752.527788616444</v>
          </cell>
          <cell r="C45">
            <v>8011.7946075908603</v>
          </cell>
          <cell r="D45">
            <v>8272.6188616688214</v>
          </cell>
          <cell r="E45">
            <v>8179.8149530699457</v>
          </cell>
          <cell r="F45">
            <v>9766.1565857497208</v>
          </cell>
          <cell r="G45">
            <v>8471.7730131184453</v>
          </cell>
          <cell r="H45">
            <v>8673.0533850014508</v>
          </cell>
          <cell r="I45">
            <v>9554.102308171181</v>
          </cell>
          <cell r="J45">
            <v>7858.7886636407638</v>
          </cell>
          <cell r="K45">
            <v>9091.0264352075374</v>
          </cell>
          <cell r="L45">
            <v>6971.2656501266347</v>
          </cell>
          <cell r="M45">
            <v>9350.4091885158196</v>
          </cell>
          <cell r="N45">
            <v>10136.94321231635</v>
          </cell>
          <cell r="O45">
            <v>8657.4755721896236</v>
          </cell>
          <cell r="Z45">
            <v>6571.4895735471609</v>
          </cell>
          <cell r="AA45">
            <v>6682.5899767198089</v>
          </cell>
          <cell r="AB45">
            <v>6117.0372300740519</v>
          </cell>
          <cell r="AC45">
            <v>6316.1775913595911</v>
          </cell>
          <cell r="AD45">
            <v>6245.3214359287158</v>
          </cell>
          <cell r="AE45">
            <v>7456.4996178462543</v>
          </cell>
          <cell r="AF45">
            <v>6468.2325826079841</v>
          </cell>
          <cell r="AG45">
            <v>6621.9109516621475</v>
          </cell>
          <cell r="AH45">
            <v>7294.5953286979275</v>
          </cell>
          <cell r="AI45">
            <v>6000.2165798443766</v>
          </cell>
          <cell r="AJ45">
            <v>6941.0350473866947</v>
          </cell>
          <cell r="AK45">
            <v>5322.5892089342842</v>
          </cell>
          <cell r="AL45">
            <v>7139.0748170685811</v>
          </cell>
          <cell r="AM45">
            <v>7739.596690376381</v>
          </cell>
          <cell r="AN45">
            <v>6610.017229269065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</row>
        <row r="46">
          <cell r="A46">
            <v>9009.2752270933197</v>
          </cell>
          <cell r="B46">
            <v>9164.4191653437447</v>
          </cell>
          <cell r="C46">
            <v>7831.7282537511064</v>
          </cell>
          <cell r="D46">
            <v>7948.8455408909704</v>
          </cell>
          <cell r="E46">
            <v>9243.3412590301232</v>
          </cell>
          <cell r="F46">
            <v>9736.4707119609247</v>
          </cell>
          <cell r="G46">
            <v>6591.5438634389939</v>
          </cell>
          <cell r="H46">
            <v>7612.2064775319759</v>
          </cell>
          <cell r="I46">
            <v>8084.9779761149948</v>
          </cell>
          <cell r="J46">
            <v>7738.2993888215497</v>
          </cell>
          <cell r="K46">
            <v>7941.3616736006925</v>
          </cell>
          <cell r="L46">
            <v>8467.7432320356384</v>
          </cell>
          <cell r="M46">
            <v>8254.0253239036811</v>
          </cell>
          <cell r="N46">
            <v>9273.1006172714606</v>
          </cell>
          <cell r="O46">
            <v>9550.2213389675671</v>
          </cell>
          <cell r="Z46">
            <v>6878.6176729866584</v>
          </cell>
          <cell r="AA46">
            <v>6997.0706904166091</v>
          </cell>
          <cell r="AB46">
            <v>5979.555848651984</v>
          </cell>
          <cell r="AC46">
            <v>6068.9753658524178</v>
          </cell>
          <cell r="AD46">
            <v>7057.328024634533</v>
          </cell>
          <cell r="AE46">
            <v>7433.834334465012</v>
          </cell>
          <cell r="AF46">
            <v>5032.6701059111256</v>
          </cell>
          <cell r="AG46">
            <v>5811.9500944215724</v>
          </cell>
          <cell r="AH46">
            <v>6172.9130246757031</v>
          </cell>
          <cell r="AI46">
            <v>5908.2225365628074</v>
          </cell>
          <cell r="AJ46">
            <v>6063.2614032408219</v>
          </cell>
          <cell r="AK46">
            <v>6465.1558286321379</v>
          </cell>
          <cell r="AL46">
            <v>6301.9813509017549</v>
          </cell>
          <cell r="AM46">
            <v>7080.0494136892275</v>
          </cell>
          <cell r="AN46">
            <v>7291.6321931870925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</row>
        <row r="47">
          <cell r="A47">
            <v>9164.5628764428366</v>
          </cell>
          <cell r="B47">
            <v>8773.747390808956</v>
          </cell>
          <cell r="C47">
            <v>9522.0038429454489</v>
          </cell>
          <cell r="D47">
            <v>8028.850456651875</v>
          </cell>
          <cell r="E47">
            <v>7910.818989710906</v>
          </cell>
          <cell r="F47">
            <v>10325.912041382622</v>
          </cell>
          <cell r="G47">
            <v>7772.5444761685894</v>
          </cell>
          <cell r="H47">
            <v>7769.388194047332</v>
          </cell>
          <cell r="I47">
            <v>8447.063578688314</v>
          </cell>
          <cell r="J47">
            <v>9693.349393989618</v>
          </cell>
          <cell r="K47">
            <v>8641.7249237351898</v>
          </cell>
          <cell r="L47">
            <v>7754.4867563784028</v>
          </cell>
          <cell r="M47">
            <v>8913.4897602158653</v>
          </cell>
          <cell r="N47">
            <v>9320.546227523264</v>
          </cell>
          <cell r="O47">
            <v>10876.63216648191</v>
          </cell>
          <cell r="Z47">
            <v>6997.1804144156104</v>
          </cell>
          <cell r="AA47">
            <v>6698.7912278722006</v>
          </cell>
          <cell r="AB47">
            <v>7270.0880221042216</v>
          </cell>
          <cell r="AC47">
            <v>6130.0594390555325</v>
          </cell>
          <cell r="AD47">
            <v>6039.941941920235</v>
          </cell>
          <cell r="AE47">
            <v>7883.8751472437971</v>
          </cell>
          <cell r="AF47">
            <v>5934.3687977326226</v>
          </cell>
          <cell r="AG47">
            <v>5931.9589637079143</v>
          </cell>
          <cell r="AH47">
            <v>6449.3668305828423</v>
          </cell>
          <cell r="AI47">
            <v>7400.9110357086483</v>
          </cell>
          <cell r="AJ47">
            <v>6597.9915461715109</v>
          </cell>
          <cell r="AK47">
            <v>5920.5816564419356</v>
          </cell>
          <cell r="AL47">
            <v>6805.4850858838536</v>
          </cell>
          <cell r="AM47">
            <v>7116.2743268989198</v>
          </cell>
          <cell r="AN47">
            <v>8304.3521656376033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</row>
        <row r="48">
          <cell r="A48">
            <v>10329.148097013143</v>
          </cell>
          <cell r="B48">
            <v>9669.9453378851085</v>
          </cell>
          <cell r="C48">
            <v>7481.7340767585756</v>
          </cell>
          <cell r="D48">
            <v>7893.9108116509115</v>
          </cell>
          <cell r="E48">
            <v>7248.6979375988021</v>
          </cell>
          <cell r="F48">
            <v>8475.3261174019171</v>
          </cell>
          <cell r="G48">
            <v>6842.1056404370529</v>
          </cell>
          <cell r="H48">
            <v>7449.7497160380808</v>
          </cell>
          <cell r="I48">
            <v>7910.9939684423716</v>
          </cell>
          <cell r="J48">
            <v>7328.587060941617</v>
          </cell>
          <cell r="K48">
            <v>9049.2721552360053</v>
          </cell>
          <cell r="L48">
            <v>8586.3605033659387</v>
          </cell>
          <cell r="M48">
            <v>9636.6567431705516</v>
          </cell>
          <cell r="N48">
            <v>8548.7232148401017</v>
          </cell>
          <cell r="O48">
            <v>10494.385422314148</v>
          </cell>
          <cell r="Z48">
            <v>7886.3458886619201</v>
          </cell>
          <cell r="AA48">
            <v>7383.0419452566293</v>
          </cell>
          <cell r="AB48">
            <v>5712.3338945414789</v>
          </cell>
          <cell r="AC48">
            <v>6027.0324803387166</v>
          </cell>
          <cell r="AD48">
            <v>5534.4098701484345</v>
          </cell>
          <cell r="AE48">
            <v>6470.9453919408325</v>
          </cell>
          <cell r="AF48">
            <v>5223.9750248962509</v>
          </cell>
          <cell r="AG48">
            <v>5687.9137071939385</v>
          </cell>
          <cell r="AH48">
            <v>6040.0755388816242</v>
          </cell>
          <cell r="AI48">
            <v>5595.4055353771673</v>
          </cell>
          <cell r="AJ48">
            <v>6909.1554876113105</v>
          </cell>
          <cell r="AK48">
            <v>6555.7205897619069</v>
          </cell>
          <cell r="AL48">
            <v>7357.6259700376877</v>
          </cell>
          <cell r="AM48">
            <v>6526.9843694232768</v>
          </cell>
          <cell r="AN48">
            <v>8012.5052474785398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</row>
        <row r="49">
          <cell r="A49">
            <v>9015.8149272800874</v>
          </cell>
          <cell r="B49">
            <v>7896.1683167621095</v>
          </cell>
          <cell r="C49">
            <v>8154.4035021023383</v>
          </cell>
          <cell r="D49">
            <v>8148.9223600932091</v>
          </cell>
          <cell r="E49">
            <v>8690.2565673978461</v>
          </cell>
          <cell r="F49">
            <v>9377.0691128045346</v>
          </cell>
          <cell r="G49">
            <v>9003.5445965963881</v>
          </cell>
          <cell r="H49">
            <v>8120.8163399890036</v>
          </cell>
          <cell r="I49">
            <v>8761.476972557155</v>
          </cell>
          <cell r="J49">
            <v>8768.2974401006377</v>
          </cell>
          <cell r="K49">
            <v>8735.2492153854455</v>
          </cell>
          <cell r="L49">
            <v>8332.8708620447578</v>
          </cell>
          <cell r="M49">
            <v>10738.067980962005</v>
          </cell>
          <cell r="N49">
            <v>9070.5118079218355</v>
          </cell>
          <cell r="O49">
            <v>10224.851967717133</v>
          </cell>
          <cell r="Z49">
            <v>6883.6107602380544</v>
          </cell>
          <cell r="AA49">
            <v>6028.7560945211371</v>
          </cell>
          <cell r="AB49">
            <v>6225.9196914691429</v>
          </cell>
          <cell r="AC49">
            <v>6221.7348176206042</v>
          </cell>
          <cell r="AD49">
            <v>6635.0456502345232</v>
          </cell>
          <cell r="AE49">
            <v>7159.4297759027122</v>
          </cell>
          <cell r="AF49">
            <v>6874.2423136797279</v>
          </cell>
          <cell r="AG49">
            <v>6200.2757588469649</v>
          </cell>
          <cell r="AH49">
            <v>6689.4227144552769</v>
          </cell>
          <cell r="AI49">
            <v>6694.6301687065952</v>
          </cell>
          <cell r="AJ49">
            <v>6669.3977169436475</v>
          </cell>
          <cell r="AK49">
            <v>6362.180234654621</v>
          </cell>
          <cell r="AL49">
            <v>8198.5578557364133</v>
          </cell>
          <cell r="AM49">
            <v>6925.3720473955545</v>
          </cell>
          <cell r="AN49">
            <v>7806.715376759902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</row>
        <row r="50">
          <cell r="A50">
            <v>8196.7712517094842</v>
          </cell>
          <cell r="B50">
            <v>8894.155109820711</v>
          </cell>
          <cell r="C50">
            <v>8484.7137872645162</v>
          </cell>
          <cell r="D50">
            <v>7006.920072675458</v>
          </cell>
          <cell r="E50">
            <v>7802.6034796361382</v>
          </cell>
          <cell r="F50">
            <v>8750.0894435139071</v>
          </cell>
          <cell r="G50">
            <v>8026.6000704827766</v>
          </cell>
          <cell r="H50">
            <v>7796.1674583984277</v>
          </cell>
          <cell r="I50">
            <v>9199.4361123581857</v>
          </cell>
          <cell r="J50">
            <v>8927.7879254385389</v>
          </cell>
          <cell r="K50">
            <v>7754.5050983201754</v>
          </cell>
          <cell r="L50">
            <v>10127.135750588612</v>
          </cell>
          <cell r="M50">
            <v>9501.864556560613</v>
          </cell>
          <cell r="N50">
            <v>9770.4551841177908</v>
          </cell>
          <cell r="O50">
            <v>9674.6089624184442</v>
          </cell>
          <cell r="Z50">
            <v>6258.267637765196</v>
          </cell>
          <cell r="AA50">
            <v>6790.7230029685506</v>
          </cell>
          <cell r="AB50">
            <v>6478.1129154316059</v>
          </cell>
          <cell r="AC50">
            <v>5349.8115031680018</v>
          </cell>
          <cell r="AD50">
            <v>5957.3189671161099</v>
          </cell>
          <cell r="AE50">
            <v>6680.7282904806407</v>
          </cell>
          <cell r="AF50">
            <v>6128.3412602138815</v>
          </cell>
          <cell r="AG50">
            <v>5952.4050391570336</v>
          </cell>
          <cell r="AH50">
            <v>7023.8062695299232</v>
          </cell>
          <cell r="AI50">
            <v>6816.4017922240264</v>
          </cell>
          <cell r="AJ50">
            <v>5920.5956605878464</v>
          </cell>
          <cell r="AK50">
            <v>7732.1086541174063</v>
          </cell>
          <cell r="AL50">
            <v>7254.7115963922543</v>
          </cell>
          <cell r="AM50">
            <v>7459.7816148946677</v>
          </cell>
          <cell r="AN50">
            <v>7386.6026412423298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</row>
        <row r="51">
          <cell r="A51">
            <v>10119.960966669301</v>
          </cell>
          <cell r="B51">
            <v>9765.6428038117774</v>
          </cell>
          <cell r="C51">
            <v>7383.2691155259481</v>
          </cell>
          <cell r="D51">
            <v>8265.9708564389057</v>
          </cell>
          <cell r="E51">
            <v>7816.5505910757347</v>
          </cell>
          <cell r="F51">
            <v>8393.0714034627999</v>
          </cell>
          <cell r="G51">
            <v>9067.9301814799892</v>
          </cell>
          <cell r="H51">
            <v>7015.0817713273009</v>
          </cell>
          <cell r="I51">
            <v>7685.6459090455</v>
          </cell>
          <cell r="J51">
            <v>8727.3839389894201</v>
          </cell>
          <cell r="K51">
            <v>8423.8759462838771</v>
          </cell>
          <cell r="L51">
            <v>9116.3141202949737</v>
          </cell>
          <cell r="M51">
            <v>9521.8947571697645</v>
          </cell>
          <cell r="N51">
            <v>9841.0531641050111</v>
          </cell>
          <cell r="O51">
            <v>9444.5817588254649</v>
          </cell>
          <cell r="Z51">
            <v>7726.6306778958769</v>
          </cell>
          <cell r="AA51">
            <v>7456.1073432815065</v>
          </cell>
          <cell r="AB51">
            <v>5637.1555027805234</v>
          </cell>
          <cell r="AC51">
            <v>6311.1018127745292</v>
          </cell>
          <cell r="AD51">
            <v>5967.9676424886875</v>
          </cell>
          <cell r="AE51">
            <v>6408.1435888294609</v>
          </cell>
          <cell r="AF51">
            <v>6923.4009652806981</v>
          </cell>
          <cell r="AG51">
            <v>5356.0429927354799</v>
          </cell>
          <cell r="AH51">
            <v>5868.0213941398742</v>
          </cell>
          <cell r="AI51">
            <v>6663.3925469541791</v>
          </cell>
          <cell r="AJ51">
            <v>6431.6629804915265</v>
          </cell>
          <cell r="AK51">
            <v>6960.342296101694</v>
          </cell>
          <cell r="AL51">
            <v>7270.004734678143</v>
          </cell>
          <cell r="AM51">
            <v>7513.6834550068306</v>
          </cell>
          <cell r="AN51">
            <v>7210.9759511902766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</row>
        <row r="52">
          <cell r="A52">
            <v>8509.2558038970419</v>
          </cell>
          <cell r="B52">
            <v>7725.8749430319813</v>
          </cell>
          <cell r="C52">
            <v>8279.0961849999712</v>
          </cell>
          <cell r="D52">
            <v>9368.6960929280103</v>
          </cell>
          <cell r="E52">
            <v>7633.2233722640149</v>
          </cell>
          <cell r="F52">
            <v>7299.5128096101735</v>
          </cell>
          <cell r="G52">
            <v>7027.0102928435399</v>
          </cell>
          <cell r="H52">
            <v>8492.3576461025896</v>
          </cell>
          <cell r="I52">
            <v>8093.2106310816553</v>
          </cell>
          <cell r="J52">
            <v>7976.0125773191585</v>
          </cell>
          <cell r="K52">
            <v>9678.879015516779</v>
          </cell>
          <cell r="L52">
            <v>10690.076352806151</v>
          </cell>
          <cell r="M52">
            <v>8844.9400722779519</v>
          </cell>
          <cell r="N52">
            <v>9302.004952845904</v>
          </cell>
          <cell r="O52">
            <v>9368.6263634224943</v>
          </cell>
          <cell r="Z52">
            <v>6496.8508432986055</v>
          </cell>
          <cell r="AA52">
            <v>5898.7364225046895</v>
          </cell>
          <cell r="AB52">
            <v>6321.1230536322182</v>
          </cell>
          <cell r="AC52">
            <v>7153.0369417349075</v>
          </cell>
          <cell r="AD52">
            <v>5827.9965776170629</v>
          </cell>
          <cell r="AE52">
            <v>5573.2072281886049</v>
          </cell>
          <cell r="AF52">
            <v>5365.1504666272131</v>
          </cell>
          <cell r="AG52">
            <v>6483.9490322299098</v>
          </cell>
          <cell r="AH52">
            <v>6179.198689673367</v>
          </cell>
          <cell r="AI52">
            <v>6089.7175068334855</v>
          </cell>
          <cell r="AJ52">
            <v>7389.8628438631222</v>
          </cell>
          <cell r="AK52">
            <v>8161.9160556729057</v>
          </cell>
          <cell r="AL52">
            <v>6753.147124944504</v>
          </cell>
          <cell r="AM52">
            <v>7102.1179895176583</v>
          </cell>
          <cell r="AN52">
            <v>7152.9837029785285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</row>
        <row r="53">
          <cell r="A53">
            <v>9463.7118315950993</v>
          </cell>
          <cell r="B53">
            <v>7803.9085793201893</v>
          </cell>
          <cell r="C53">
            <v>7224.9818662553025</v>
          </cell>
          <cell r="D53">
            <v>6943.8821249925868</v>
          </cell>
          <cell r="E53">
            <v>8184.975825771804</v>
          </cell>
          <cell r="F53">
            <v>9044.6367823137898</v>
          </cell>
          <cell r="G53">
            <v>8269.0096057188002</v>
          </cell>
          <cell r="H53">
            <v>6962.9469186951155</v>
          </cell>
          <cell r="I53">
            <v>7829.1148330817468</v>
          </cell>
          <cell r="J53">
            <v>8572.5139198814813</v>
          </cell>
          <cell r="K53">
            <v>8951.1082863150277</v>
          </cell>
          <cell r="L53">
            <v>8653.0585014929475</v>
          </cell>
          <cell r="M53">
            <v>10441.425472707091</v>
          </cell>
          <cell r="N53">
            <v>8599.4108277291507</v>
          </cell>
          <cell r="O53">
            <v>10489.107734351821</v>
          </cell>
          <cell r="Z53">
            <v>7225.5818382701837</v>
          </cell>
          <cell r="AA53">
            <v>5958.3154159452797</v>
          </cell>
          <cell r="AB53">
            <v>5516.3025548133883</v>
          </cell>
          <cell r="AC53">
            <v>5301.6817779603389</v>
          </cell>
          <cell r="AD53">
            <v>6249.2617828800749</v>
          </cell>
          <cell r="AE53">
            <v>6905.6163618437058</v>
          </cell>
          <cell r="AF53">
            <v>6313.4219100047267</v>
          </cell>
          <cell r="AG53">
            <v>5316.2378242113946</v>
          </cell>
          <cell r="AH53">
            <v>5977.5604915172462</v>
          </cell>
          <cell r="AI53">
            <v>6545.1486678851907</v>
          </cell>
          <cell r="AJ53">
            <v>6834.2069810346702</v>
          </cell>
          <cell r="AK53">
            <v>6606.6447781238694</v>
          </cell>
          <cell r="AL53">
            <v>7972.0701141137542</v>
          </cell>
          <cell r="AM53">
            <v>6565.6845646145148</v>
          </cell>
          <cell r="AN53">
            <v>8008.4757116085511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</row>
        <row r="54">
          <cell r="A54">
            <v>9812.4073483799002</v>
          </cell>
          <cell r="B54">
            <v>8893.993360351611</v>
          </cell>
          <cell r="C54">
            <v>7434.9301793141531</v>
          </cell>
          <cell r="D54">
            <v>8118.8610317490848</v>
          </cell>
          <cell r="E54">
            <v>7844.1271158331965</v>
          </cell>
          <cell r="F54">
            <v>7615.3389043143961</v>
          </cell>
          <cell r="G54">
            <v>8569.4871172657731</v>
          </cell>
          <cell r="H54">
            <v>9142.4898650662326</v>
          </cell>
          <cell r="I54">
            <v>8884.0334626715157</v>
          </cell>
          <cell r="J54">
            <v>9167.084258869756</v>
          </cell>
          <cell r="K54">
            <v>10127.840562300384</v>
          </cell>
          <cell r="L54">
            <v>9300.4609366271907</v>
          </cell>
          <cell r="M54">
            <v>10102.608573452942</v>
          </cell>
          <cell r="N54">
            <v>9047.0680909254424</v>
          </cell>
          <cell r="O54">
            <v>8727.4890860871801</v>
          </cell>
          <cell r="Z54">
            <v>7491.8122601174446</v>
          </cell>
          <cell r="AA54">
            <v>6790.599506601895</v>
          </cell>
          <cell r="AB54">
            <v>5676.5989316270725</v>
          </cell>
          <cell r="AC54">
            <v>6198.782873184552</v>
          </cell>
          <cell r="AD54">
            <v>5989.0224294471072</v>
          </cell>
          <cell r="AE54">
            <v>5814.3417147996561</v>
          </cell>
          <cell r="AF54">
            <v>6542.8376919808843</v>
          </cell>
          <cell r="AG54">
            <v>6980.3275819375267</v>
          </cell>
          <cell r="AH54">
            <v>6782.9950848835515</v>
          </cell>
          <cell r="AI54">
            <v>6999.1054999840935</v>
          </cell>
          <cell r="AJ54">
            <v>7732.6467806785922</v>
          </cell>
          <cell r="AK54">
            <v>7100.9391269586049</v>
          </cell>
          <cell r="AL54">
            <v>7713.3820562656138</v>
          </cell>
          <cell r="AM54">
            <v>6907.472675693939</v>
          </cell>
          <cell r="AN54">
            <v>6663.472827183904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</row>
        <row r="55">
          <cell r="A55">
            <v>10397.627299249158</v>
          </cell>
          <cell r="B55">
            <v>7254.3265521754111</v>
          </cell>
          <cell r="C55">
            <v>8129.6631772259179</v>
          </cell>
          <cell r="D55">
            <v>8633.8940670346674</v>
          </cell>
          <cell r="E55">
            <v>7231.5186461373642</v>
          </cell>
          <cell r="F55">
            <v>8570.3619019088801</v>
          </cell>
          <cell r="G55">
            <v>8759.1838442789758</v>
          </cell>
          <cell r="H55">
            <v>7249.8328803375589</v>
          </cell>
          <cell r="I55">
            <v>8624.7834724361546</v>
          </cell>
          <cell r="J55">
            <v>8575.7156318400448</v>
          </cell>
          <cell r="K55">
            <v>8910.6025099098151</v>
          </cell>
          <cell r="L55">
            <v>9294.6537030922591</v>
          </cell>
          <cell r="M55">
            <v>9264.829596639489</v>
          </cell>
          <cell r="N55">
            <v>9932.5492577616969</v>
          </cell>
          <cell r="O55">
            <v>11241.577798628892</v>
          </cell>
          <cell r="Z55">
            <v>7938.6300334859279</v>
          </cell>
          <cell r="AA55">
            <v>5538.7073398921339</v>
          </cell>
          <cell r="AB55">
            <v>6207.0303544646958</v>
          </cell>
          <cell r="AC55">
            <v>6592.0126557572366</v>
          </cell>
          <cell r="AD55">
            <v>5521.2934124004605</v>
          </cell>
          <cell r="AE55">
            <v>6543.5055935550372</v>
          </cell>
          <cell r="AF55">
            <v>6687.6719018423728</v>
          </cell>
          <cell r="AG55">
            <v>5535.2764034692464</v>
          </cell>
          <cell r="AH55">
            <v>6585.0566803388938</v>
          </cell>
          <cell r="AI55">
            <v>6547.5931877723988</v>
          </cell>
          <cell r="AJ55">
            <v>6803.280658726183</v>
          </cell>
          <cell r="AK55">
            <v>7096.5052809257504</v>
          </cell>
          <cell r="AL55">
            <v>7073.7344563526349</v>
          </cell>
          <cell r="AM55">
            <v>7583.5410884980847</v>
          </cell>
          <cell r="AN55">
            <v>8582.9896155643528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</row>
        <row r="56">
          <cell r="A56">
            <v>8608.4559024411828</v>
          </cell>
          <cell r="B56">
            <v>7392.1974029728981</v>
          </cell>
          <cell r="C56">
            <v>9131.3260404695357</v>
          </cell>
          <cell r="D56">
            <v>7558.3968107466744</v>
          </cell>
          <cell r="E56">
            <v>8618.4397469893884</v>
          </cell>
          <cell r="F56">
            <v>7859.2924850070367</v>
          </cell>
          <cell r="G56">
            <v>8202.7400299869751</v>
          </cell>
          <cell r="H56">
            <v>7737.7813919060327</v>
          </cell>
          <cell r="I56">
            <v>8639.5713664903342</v>
          </cell>
          <cell r="J56">
            <v>7805.9226827123039</v>
          </cell>
          <cell r="K56">
            <v>8526.8062937525592</v>
          </cell>
          <cell r="L56">
            <v>8114.782147707595</v>
          </cell>
          <cell r="M56">
            <v>8569.8083391622094</v>
          </cell>
          <cell r="N56">
            <v>10305.0713749715</v>
          </cell>
          <cell r="O56">
            <v>9960.281983145378</v>
          </cell>
          <cell r="Z56">
            <v>6572.5905153374515</v>
          </cell>
          <cell r="AA56">
            <v>5643.9722859594185</v>
          </cell>
          <cell r="AB56">
            <v>6971.8039572026519</v>
          </cell>
          <cell r="AC56">
            <v>5770.8661985923281</v>
          </cell>
          <cell r="AD56">
            <v>6580.2132205853859</v>
          </cell>
          <cell r="AE56">
            <v>6000.6012494728111</v>
          </cell>
          <cell r="AF56">
            <v>6262.8248238551741</v>
          </cell>
          <cell r="AG56">
            <v>5907.827043845823</v>
          </cell>
          <cell r="AH56">
            <v>6596.3472966008349</v>
          </cell>
          <cell r="AI56">
            <v>5959.8531919415755</v>
          </cell>
          <cell r="AJ56">
            <v>6510.2507125052525</v>
          </cell>
          <cell r="AK56">
            <v>6195.6686289033378</v>
          </cell>
          <cell r="AL56">
            <v>6543.082946183702</v>
          </cell>
          <cell r="AM56">
            <v>7867.9632150762382</v>
          </cell>
          <cell r="AN56">
            <v>7604.7151352594274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</row>
        <row r="57">
          <cell r="A57">
            <v>8274.345123677369</v>
          </cell>
          <cell r="B57">
            <v>9299.4888993202039</v>
          </cell>
          <cell r="C57">
            <v>7959.3896636551417</v>
          </cell>
          <cell r="D57">
            <v>7816.2779312787543</v>
          </cell>
          <cell r="E57">
            <v>8065.8279214045997</v>
          </cell>
          <cell r="F57">
            <v>8131.4887346786945</v>
          </cell>
          <cell r="G57">
            <v>6540.5421213125837</v>
          </cell>
          <cell r="H57">
            <v>8857.1382505884758</v>
          </cell>
          <cell r="I57">
            <v>8213.5973400981911</v>
          </cell>
          <cell r="J57">
            <v>8896.7647952580173</v>
          </cell>
          <cell r="K57">
            <v>8923.2669718452926</v>
          </cell>
          <cell r="L57">
            <v>9357.3962533475387</v>
          </cell>
          <cell r="M57">
            <v>9843.2791885235692</v>
          </cell>
          <cell r="N57">
            <v>8879.5882346870585</v>
          </cell>
          <cell r="O57">
            <v>9237.3693809608012</v>
          </cell>
          <cell r="Z57">
            <v>6317.4955993081649</v>
          </cell>
          <cell r="AA57">
            <v>7100.196972586572</v>
          </cell>
          <cell r="AB57">
            <v>6077.0258457593545</v>
          </cell>
          <cell r="AC57">
            <v>5967.7594656430538</v>
          </cell>
          <cell r="AD57">
            <v>6158.291881304096</v>
          </cell>
          <cell r="AE57">
            <v>6208.4241748821214</v>
          </cell>
          <cell r="AF57">
            <v>4993.7300717906419</v>
          </cell>
          <cell r="AG57">
            <v>6762.4604828773035</v>
          </cell>
          <cell r="AH57">
            <v>6271.1144235543279</v>
          </cell>
          <cell r="AI57">
            <v>6792.7155082386771</v>
          </cell>
          <cell r="AJ57">
            <v>6812.9500260717678</v>
          </cell>
          <cell r="AK57">
            <v>7144.4094690158572</v>
          </cell>
          <cell r="AL57">
            <v>7515.383033554499</v>
          </cell>
          <cell r="AM57">
            <v>6779.601135536509</v>
          </cell>
          <cell r="AN57">
            <v>7052.7684718410947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</row>
        <row r="58">
          <cell r="A58">
            <v>8927.5731136595623</v>
          </cell>
          <cell r="B58">
            <v>9568.5874523470757</v>
          </cell>
          <cell r="C58">
            <v>8850.0400144865434</v>
          </cell>
          <cell r="D58">
            <v>8435.7530141616571</v>
          </cell>
          <cell r="E58">
            <v>6951.6062212024935</v>
          </cell>
          <cell r="F58">
            <v>6959.9751489892651</v>
          </cell>
          <cell r="G58">
            <v>7201.3740453802511</v>
          </cell>
          <cell r="H58">
            <v>9250.8235141062287</v>
          </cell>
          <cell r="I58">
            <v>8652.7466417495634</v>
          </cell>
          <cell r="J58">
            <v>9321.6732033418484</v>
          </cell>
          <cell r="K58">
            <v>8933.8451397200497</v>
          </cell>
          <cell r="L58">
            <v>9104.3805078575242</v>
          </cell>
          <cell r="M58">
            <v>9056.522659438695</v>
          </cell>
          <cell r="N58">
            <v>8778.5816225897543</v>
          </cell>
          <cell r="O58">
            <v>10272.474487810801</v>
          </cell>
          <cell r="Z58">
            <v>6816.2377825715294</v>
          </cell>
          <cell r="AA58">
            <v>7305.6547942167999</v>
          </cell>
          <cell r="AB58">
            <v>6757.0409512205333</v>
          </cell>
          <cell r="AC58">
            <v>6440.7311693244819</v>
          </cell>
          <cell r="AD58">
            <v>5307.5791563129878</v>
          </cell>
          <cell r="AE58">
            <v>5313.9688661538994</v>
          </cell>
          <cell r="AF58">
            <v>5498.2778891440021</v>
          </cell>
          <cell r="AG58">
            <v>7063.0407563141607</v>
          </cell>
          <cell r="AH58">
            <v>6606.4066719623579</v>
          </cell>
          <cell r="AI58">
            <v>7117.1347774443138</v>
          </cell>
          <cell r="AJ58">
            <v>6821.0264995568141</v>
          </cell>
          <cell r="AK58">
            <v>6951.2309352712491</v>
          </cell>
          <cell r="AL58">
            <v>6914.6912765720808</v>
          </cell>
          <cell r="AM58">
            <v>6702.4821831737672</v>
          </cell>
          <cell r="AN58">
            <v>7843.0753613414972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</row>
        <row r="59">
          <cell r="A59">
            <v>9155.7108779563932</v>
          </cell>
          <cell r="B59">
            <v>8277.6549737473415</v>
          </cell>
          <cell r="C59">
            <v>8974.3371408401745</v>
          </cell>
          <cell r="D59">
            <v>7657.2674734624889</v>
          </cell>
          <cell r="E59">
            <v>8575.7873438539846</v>
          </cell>
          <cell r="F59">
            <v>8219.8426144253863</v>
          </cell>
          <cell r="G59">
            <v>8143.909658091502</v>
          </cell>
          <cell r="H59">
            <v>8198.2716434325848</v>
          </cell>
          <cell r="I59">
            <v>8757.1018960155088</v>
          </cell>
          <cell r="J59">
            <v>9590.7189740563863</v>
          </cell>
          <cell r="K59">
            <v>9051.9757170650064</v>
          </cell>
          <cell r="L59">
            <v>7779.6738564400048</v>
          </cell>
          <cell r="M59">
            <v>9331.499242948501</v>
          </cell>
          <cell r="N59">
            <v>10625.223831290896</v>
          </cell>
          <cell r="O59">
            <v>10114.839652884233</v>
          </cell>
          <cell r="Z59">
            <v>6990.421878163218</v>
          </cell>
          <cell r="AA59">
            <v>6320.0226830759893</v>
          </cell>
          <cell r="AB59">
            <v>6851.9423043800361</v>
          </cell>
          <cell r="AC59">
            <v>5846.3543450585039</v>
          </cell>
          <cell r="AD59">
            <v>6547.6479401818915</v>
          </cell>
          <cell r="AE59">
            <v>6275.8827154842393</v>
          </cell>
          <cell r="AF59">
            <v>6217.9075995914927</v>
          </cell>
          <cell r="AG59">
            <v>6259.4131928473525</v>
          </cell>
          <cell r="AH59">
            <v>6686.0823260154239</v>
          </cell>
          <cell r="AI59">
            <v>7322.5522995679457</v>
          </cell>
          <cell r="AJ59">
            <v>6911.2196678820001</v>
          </cell>
          <cell r="AK59">
            <v>5939.812108087368</v>
          </cell>
          <cell r="AL59">
            <v>7124.6369979881501</v>
          </cell>
          <cell r="AM59">
            <v>8112.4008960859219</v>
          </cell>
          <cell r="AN59">
            <v>7722.7205343357218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</row>
        <row r="60">
          <cell r="A60">
            <v>9574.5240505165675</v>
          </cell>
          <cell r="B60">
            <v>7564.6168732040005</v>
          </cell>
          <cell r="C60">
            <v>8332.743452206365</v>
          </cell>
          <cell r="D60">
            <v>8672.9889081800338</v>
          </cell>
          <cell r="E60">
            <v>9122.6527942359135</v>
          </cell>
          <cell r="F60">
            <v>7142.8926445837387</v>
          </cell>
          <cell r="G60">
            <v>7939.7630664633416</v>
          </cell>
          <cell r="H60">
            <v>9332.3430139579123</v>
          </cell>
          <cell r="I60">
            <v>10096.444233666249</v>
          </cell>
          <cell r="J60">
            <v>8783.6959904062805</v>
          </cell>
          <cell r="K60">
            <v>6939.8223606200627</v>
          </cell>
          <cell r="L60">
            <v>9842.3986278577959</v>
          </cell>
          <cell r="M60">
            <v>10843.818680467615</v>
          </cell>
          <cell r="N60">
            <v>8494.1520120310306</v>
          </cell>
          <cell r="O60">
            <v>10178.730963339793</v>
          </cell>
          <cell r="Z60">
            <v>7310.1874106656005</v>
          </cell>
          <cell r="AA60">
            <v>5775.6152411587473</v>
          </cell>
          <cell r="AB60">
            <v>6362.0829567333667</v>
          </cell>
          <cell r="AC60">
            <v>6621.8617233510877</v>
          </cell>
          <cell r="AD60">
            <v>6965.1818990102965</v>
          </cell>
          <cell r="AE60">
            <v>5453.6271057102631</v>
          </cell>
          <cell r="AF60">
            <v>6062.0408602970265</v>
          </cell>
          <cell r="AG60">
            <v>7125.2812205289201</v>
          </cell>
          <cell r="AH60">
            <v>7708.675558181113</v>
          </cell>
          <cell r="AI60">
            <v>6706.387023459155</v>
          </cell>
          <cell r="AJ60">
            <v>5298.5821316228594</v>
          </cell>
          <cell r="AK60">
            <v>7514.7107219639383</v>
          </cell>
          <cell r="AL60">
            <v>8279.2989378117454</v>
          </cell>
          <cell r="AM60">
            <v>6485.319037793739</v>
          </cell>
          <cell r="AN60">
            <v>7771.5018054337843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</row>
        <row r="61">
          <cell r="A61">
            <v>9953.2619767557771</v>
          </cell>
          <cell r="B61">
            <v>7395.1176202043316</v>
          </cell>
          <cell r="C61">
            <v>7863.9677398134527</v>
          </cell>
          <cell r="D61">
            <v>7599.4763372800553</v>
          </cell>
          <cell r="E61">
            <v>8568.383904861872</v>
          </cell>
          <cell r="F61">
            <v>7928.0559736569885</v>
          </cell>
          <cell r="G61">
            <v>8196.4215577183622</v>
          </cell>
          <cell r="H61">
            <v>7819.2881165725021</v>
          </cell>
          <cell r="I61">
            <v>9303.6982954397863</v>
          </cell>
          <cell r="J61">
            <v>8473.1153841330124</v>
          </cell>
          <cell r="K61">
            <v>8278.2351652752386</v>
          </cell>
          <cell r="L61">
            <v>9525.2018915291064</v>
          </cell>
          <cell r="M61">
            <v>9870.9762992344586</v>
          </cell>
          <cell r="N61">
            <v>10511.730340888678</v>
          </cell>
          <cell r="O61">
            <v>9898.4988251957275</v>
          </cell>
          <cell r="Z61">
            <v>7599.3553323009428</v>
          </cell>
          <cell r="AA61">
            <v>5646.2018834964865</v>
          </cell>
          <cell r="AB61">
            <v>6004.1708252185299</v>
          </cell>
          <cell r="AC61">
            <v>5802.2305814186693</v>
          </cell>
          <cell r="AD61">
            <v>6541.9953848976575</v>
          </cell>
          <cell r="AE61">
            <v>6053.1024481110044</v>
          </cell>
          <cell r="AF61">
            <v>6258.0006450042001</v>
          </cell>
          <cell r="AG61">
            <v>5970.0577541555713</v>
          </cell>
          <cell r="AH61">
            <v>7103.4108633614578</v>
          </cell>
          <cell r="AI61">
            <v>6469.2574882470908</v>
          </cell>
          <cell r="AJ61">
            <v>6320.4656616283046</v>
          </cell>
          <cell r="AK61">
            <v>7272.5297449900363</v>
          </cell>
          <cell r="AL61">
            <v>7536.5298883707037</v>
          </cell>
          <cell r="AM61">
            <v>8025.7481621898669</v>
          </cell>
          <cell r="AN61">
            <v>7557.543447032238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</row>
        <row r="62">
          <cell r="A62">
            <v>10013.400166352616</v>
          </cell>
          <cell r="B62">
            <v>8248.6265500185691</v>
          </cell>
          <cell r="C62">
            <v>9603.0265785080665</v>
          </cell>
          <cell r="D62">
            <v>7162.881758507071</v>
          </cell>
          <cell r="E62">
            <v>8512.7864550071918</v>
          </cell>
          <cell r="F62">
            <v>7932.9637492250922</v>
          </cell>
          <cell r="G62">
            <v>8070.696230339362</v>
          </cell>
          <cell r="H62">
            <v>8361.7596491205168</v>
          </cell>
          <cell r="I62">
            <v>7916.9803959169831</v>
          </cell>
          <cell r="J62">
            <v>8037.85623308922</v>
          </cell>
          <cell r="K62">
            <v>8018.1614349278516</v>
          </cell>
          <cell r="L62">
            <v>9481.9438532165495</v>
          </cell>
          <cell r="M62">
            <v>8892.4841989957658</v>
          </cell>
          <cell r="N62">
            <v>9610.684768647081</v>
          </cell>
          <cell r="O62">
            <v>10457.030138747299</v>
          </cell>
          <cell r="Z62">
            <v>7645.2710806108871</v>
          </cell>
          <cell r="AA62">
            <v>6297.8593654453771</v>
          </cell>
          <cell r="AB62">
            <v>7331.9492047972217</v>
          </cell>
          <cell r="AC62">
            <v>5468.8888741471828</v>
          </cell>
          <cell r="AD62">
            <v>6499.5465095438094</v>
          </cell>
          <cell r="AE62">
            <v>6056.8495543883537</v>
          </cell>
          <cell r="AF62">
            <v>6162.0088546490242</v>
          </cell>
          <cell r="AG62">
            <v>6384.2369391421107</v>
          </cell>
          <cell r="AH62">
            <v>6044.6462002041999</v>
          </cell>
          <cell r="AI62">
            <v>6136.9353853885514</v>
          </cell>
          <cell r="AJ62">
            <v>6121.8983282131539</v>
          </cell>
          <cell r="AK62">
            <v>7239.5020597062467</v>
          </cell>
          <cell r="AL62">
            <v>6789.4472558700618</v>
          </cell>
          <cell r="AM62">
            <v>7337.7962636011207</v>
          </cell>
          <cell r="AN62">
            <v>7983.9843390541164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</row>
        <row r="63">
          <cell r="A63">
            <v>10147.011579380662</v>
          </cell>
          <cell r="B63">
            <v>8747.8682378880403</v>
          </cell>
          <cell r="C63">
            <v>8844.1397431243313</v>
          </cell>
          <cell r="D63">
            <v>7662.4548109394973</v>
          </cell>
          <cell r="E63">
            <v>7730.6143347426978</v>
          </cell>
          <cell r="F63">
            <v>7222.4255938621782</v>
          </cell>
          <cell r="G63">
            <v>7020.2435042761972</v>
          </cell>
          <cell r="H63">
            <v>8376.472804359948</v>
          </cell>
          <cell r="I63">
            <v>9277.9943372170292</v>
          </cell>
          <cell r="J63">
            <v>9774.0760747587392</v>
          </cell>
          <cell r="K63">
            <v>9061.8555433214624</v>
          </cell>
          <cell r="L63">
            <v>9916.5054624473123</v>
          </cell>
          <cell r="M63">
            <v>10051.556673436562</v>
          </cell>
          <cell r="N63">
            <v>9821.8982193533011</v>
          </cell>
          <cell r="O63">
            <v>9899.9897061907122</v>
          </cell>
          <cell r="Z63">
            <v>7747.2839289034528</v>
          </cell>
          <cell r="AA63">
            <v>6679.032391100468</v>
          </cell>
          <cell r="AB63">
            <v>6752.5360704343984</v>
          </cell>
          <cell r="AC63">
            <v>5850.3148979715488</v>
          </cell>
          <cell r="AD63">
            <v>5902.3549670333878</v>
          </cell>
          <cell r="AE63">
            <v>5514.3508306161475</v>
          </cell>
          <cell r="AF63">
            <v>5359.9839964888924</v>
          </cell>
          <cell r="AG63">
            <v>6395.4704920200384</v>
          </cell>
          <cell r="AH63">
            <v>7083.7857884425484</v>
          </cell>
          <cell r="AI63">
            <v>7462.5461793825962</v>
          </cell>
          <cell r="AJ63">
            <v>6918.7629547481083</v>
          </cell>
          <cell r="AK63">
            <v>7571.2915866003723</v>
          </cell>
          <cell r="AL63">
            <v>7674.4037263955061</v>
          </cell>
          <cell r="AM63">
            <v>7499.0585780691217</v>
          </cell>
          <cell r="AN63">
            <v>7558.6817406354321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</row>
        <row r="64">
          <cell r="A64">
            <v>10333.507810489813</v>
          </cell>
          <cell r="B64">
            <v>7410.8297371601875</v>
          </cell>
          <cell r="C64">
            <v>5958.2520448807127</v>
          </cell>
          <cell r="D64">
            <v>7828.7518059761087</v>
          </cell>
          <cell r="E64">
            <v>8123.7396312444171</v>
          </cell>
          <cell r="F64">
            <v>6784.4030807804884</v>
          </cell>
          <cell r="G64">
            <v>8485.9497598961298</v>
          </cell>
          <cell r="H64">
            <v>9232.2971989309499</v>
          </cell>
          <cell r="I64">
            <v>8091.1940494926112</v>
          </cell>
          <cell r="J64">
            <v>8854.2600140720642</v>
          </cell>
          <cell r="K64">
            <v>8439.5176686630475</v>
          </cell>
          <cell r="L64">
            <v>8013.7057867156836</v>
          </cell>
          <cell r="M64">
            <v>9911.6739752997237</v>
          </cell>
          <cell r="N64">
            <v>8172.1222679665789</v>
          </cell>
          <cell r="O64">
            <v>7664.1807037628396</v>
          </cell>
          <cell r="Z64">
            <v>7889.6745473402116</v>
          </cell>
          <cell r="AA64">
            <v>5658.1981476407509</v>
          </cell>
          <cell r="AB64">
            <v>4549.1492692746033</v>
          </cell>
          <cell r="AC64">
            <v>5977.2833188699833</v>
          </cell>
          <cell r="AD64">
            <v>6202.5077034136366</v>
          </cell>
          <cell r="AE64">
            <v>5179.9188897882241</v>
          </cell>
          <cell r="AF64">
            <v>6479.0565854797333</v>
          </cell>
          <cell r="AG64">
            <v>7048.8958405725734</v>
          </cell>
          <cell r="AH64">
            <v>6177.6590215638053</v>
          </cell>
          <cell r="AI64">
            <v>6760.2629377840758</v>
          </cell>
          <cell r="AJ64">
            <v>6443.6054980949102</v>
          </cell>
          <cell r="AK64">
            <v>6118.4964229805719</v>
          </cell>
          <cell r="AL64">
            <v>7567.6027268372391</v>
          </cell>
          <cell r="AM64">
            <v>6239.4480400815537</v>
          </cell>
          <cell r="AN64">
            <v>5851.632624045742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</row>
        <row r="65">
          <cell r="A65">
            <v>9882.6343742836816</v>
          </cell>
          <cell r="B65">
            <v>7915.3099254001372</v>
          </cell>
          <cell r="C65">
            <v>7633.4254053783416</v>
          </cell>
          <cell r="D65">
            <v>7912.8651613777956</v>
          </cell>
          <cell r="E65">
            <v>8633.7402233063731</v>
          </cell>
          <cell r="F65">
            <v>7933.6530967524504</v>
          </cell>
          <cell r="G65">
            <v>7243.8282974761833</v>
          </cell>
          <cell r="H65">
            <v>7669.7188123841406</v>
          </cell>
          <cell r="I65">
            <v>7806.3271600074795</v>
          </cell>
          <cell r="J65">
            <v>9333.8869598883175</v>
          </cell>
          <cell r="K65">
            <v>9020.0838912201725</v>
          </cell>
          <cell r="L65">
            <v>8660.2927997128936</v>
          </cell>
          <cell r="M65">
            <v>7907.6521930195386</v>
          </cell>
          <cell r="N65">
            <v>8732.2689328661545</v>
          </cell>
          <cell r="O65">
            <v>8388.618565542838</v>
          </cell>
          <cell r="Z65">
            <v>7545.4308753030873</v>
          </cell>
          <cell r="AA65">
            <v>6043.3707892827051</v>
          </cell>
          <cell r="AB65">
            <v>5828.150830707983</v>
          </cell>
          <cell r="AC65">
            <v>6041.5042021725922</v>
          </cell>
          <cell r="AD65">
            <v>6591.8951954553086</v>
          </cell>
          <cell r="AE65">
            <v>6057.3758739828818</v>
          </cell>
          <cell r="AF65">
            <v>5530.6918804362549</v>
          </cell>
          <cell r="AG65">
            <v>5855.8609921305406</v>
          </cell>
          <cell r="AH65">
            <v>5960.1620119743484</v>
          </cell>
          <cell r="AI65">
            <v>7126.4600294225702</v>
          </cell>
          <cell r="AJ65">
            <v>6886.8701312821659</v>
          </cell>
          <cell r="AK65">
            <v>6612.1681937519925</v>
          </cell>
          <cell r="AL65">
            <v>6037.52407997919</v>
          </cell>
          <cell r="AM65">
            <v>6667.1222593190387</v>
          </cell>
          <cell r="AN65">
            <v>6404.7438292662182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</row>
        <row r="66">
          <cell r="A66">
            <v>8652.0484279972788</v>
          </cell>
          <cell r="B66">
            <v>8639.6289164417685</v>
          </cell>
          <cell r="C66">
            <v>8620.2797304472224</v>
          </cell>
          <cell r="D66">
            <v>7455.3546661039072</v>
          </cell>
          <cell r="E66">
            <v>6932.2851734046844</v>
          </cell>
          <cell r="F66">
            <v>8774.0237886210089</v>
          </cell>
          <cell r="G66">
            <v>7921.2503472837443</v>
          </cell>
          <cell r="H66">
            <v>8602.6777793225647</v>
          </cell>
          <cell r="I66">
            <v>9295.8118712507876</v>
          </cell>
          <cell r="J66">
            <v>8688.2214070882346</v>
          </cell>
          <cell r="K66">
            <v>9309.5658086086405</v>
          </cell>
          <cell r="L66">
            <v>7948.1446230601769</v>
          </cell>
          <cell r="M66">
            <v>8069.9271128614282</v>
          </cell>
          <cell r="N66">
            <v>8600.269231925211</v>
          </cell>
          <cell r="O66">
            <v>9533.0146148356853</v>
          </cell>
          <cell r="Z66">
            <v>6605.8735829696325</v>
          </cell>
          <cell r="AA66">
            <v>6596.391236218954</v>
          </cell>
          <cell r="AB66">
            <v>6581.6180553153754</v>
          </cell>
          <cell r="AC66">
            <v>5692.1931089889968</v>
          </cell>
          <cell r="AD66">
            <v>5292.8274590351702</v>
          </cell>
          <cell r="AE66">
            <v>6699.0022587072935</v>
          </cell>
          <cell r="AF66">
            <v>6047.9063251525276</v>
          </cell>
          <cell r="AG66">
            <v>6568.178895223894</v>
          </cell>
          <cell r="AH66">
            <v>7097.3895469474592</v>
          </cell>
          <cell r="AI66">
            <v>6633.4917971974955</v>
          </cell>
          <cell r="AJ66">
            <v>7107.8907331359296</v>
          </cell>
          <cell r="AK66">
            <v>6068.440212284936</v>
          </cell>
          <cell r="AL66">
            <v>6161.4216303781495</v>
          </cell>
          <cell r="AM66">
            <v>6566.3399596518248</v>
          </cell>
          <cell r="AN66">
            <v>7278.4947904855035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</row>
        <row r="67">
          <cell r="A67">
            <v>8843.2997929244102</v>
          </cell>
          <cell r="B67">
            <v>8090.7976360740013</v>
          </cell>
          <cell r="C67">
            <v>7280.9673482789276</v>
          </cell>
          <cell r="D67">
            <v>7260.7312734211519</v>
          </cell>
          <cell r="E67">
            <v>8154.433863557123</v>
          </cell>
          <cell r="F67">
            <v>7559.5725525745611</v>
          </cell>
          <cell r="G67">
            <v>7203.8553899872231</v>
          </cell>
          <cell r="H67">
            <v>9153.4886487269432</v>
          </cell>
          <cell r="I67">
            <v>9063.0394825659805</v>
          </cell>
          <cell r="J67">
            <v>8498.0074770243536</v>
          </cell>
          <cell r="K67">
            <v>8419.9618714789322</v>
          </cell>
          <cell r="L67">
            <v>9645.5940394224599</v>
          </cell>
          <cell r="M67">
            <v>8974.0476008403984</v>
          </cell>
          <cell r="N67">
            <v>9994.3961234751368</v>
          </cell>
          <cell r="O67">
            <v>8817.2907115940052</v>
          </cell>
          <cell r="Z67">
            <v>6751.8947650969585</v>
          </cell>
          <cell r="AA67">
            <v>6177.3563583330433</v>
          </cell>
          <cell r="AB67">
            <v>5559.0476942803543</v>
          </cell>
          <cell r="AC67">
            <v>5543.5973701821422</v>
          </cell>
          <cell r="AD67">
            <v>6225.942872561317</v>
          </cell>
          <cell r="AE67">
            <v>5771.7638821808869</v>
          </cell>
          <cell r="AF67">
            <v>5500.1724056768053</v>
          </cell>
          <cell r="AG67">
            <v>6988.725197257615</v>
          </cell>
          <cell r="AH67">
            <v>6919.6668970970559</v>
          </cell>
          <cell r="AI67">
            <v>6488.2627007380033</v>
          </cell>
          <cell r="AJ67">
            <v>6428.6745687216489</v>
          </cell>
          <cell r="AK67">
            <v>7364.449631475205</v>
          </cell>
          <cell r="AL67">
            <v>6851.7212394320477</v>
          </cell>
          <cell r="AM67">
            <v>7630.7614178577614</v>
          </cell>
          <cell r="AN67">
            <v>6732.0367274648661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</row>
        <row r="68">
          <cell r="A68">
            <v>9342.5892671391575</v>
          </cell>
          <cell r="B68">
            <v>9119.2815781998434</v>
          </cell>
          <cell r="C68">
            <v>8166.7452638577224</v>
          </cell>
          <cell r="D68">
            <v>8603.3323648312617</v>
          </cell>
          <cell r="E68">
            <v>7941.1047638654163</v>
          </cell>
          <cell r="F68">
            <v>7283.0335046815344</v>
          </cell>
          <cell r="G68">
            <v>7553.8876780557393</v>
          </cell>
          <cell r="H68">
            <v>9046.4896632543641</v>
          </cell>
          <cell r="I68">
            <v>8462.7662305420163</v>
          </cell>
          <cell r="J68">
            <v>9219.9477011654781</v>
          </cell>
          <cell r="K68">
            <v>8872.8021892749239</v>
          </cell>
          <cell r="L68">
            <v>8392.3853135626086</v>
          </cell>
          <cell r="M68">
            <v>8512.8297113064509</v>
          </cell>
          <cell r="N68">
            <v>11129.124629223548</v>
          </cell>
          <cell r="O68">
            <v>9560.1367084408957</v>
          </cell>
          <cell r="Z68">
            <v>7133.1042758178146</v>
          </cell>
          <cell r="AA68">
            <v>6962.6079620818928</v>
          </cell>
          <cell r="AB68">
            <v>6235.3426759364256</v>
          </cell>
          <cell r="AC68">
            <v>6568.6786738781257</v>
          </cell>
          <cell r="AD68">
            <v>6063.0652516302989</v>
          </cell>
          <cell r="AE68">
            <v>5560.625212958369</v>
          </cell>
          <cell r="AF68">
            <v>5767.4234577462694</v>
          </cell>
          <cell r="AG68">
            <v>6907.0310438533588</v>
          </cell>
          <cell r="AH68">
            <v>6461.3558680837523</v>
          </cell>
          <cell r="AI68">
            <v>7039.466949630646</v>
          </cell>
          <cell r="AJ68">
            <v>6774.4199627201615</v>
          </cell>
          <cell r="AK68">
            <v>6407.6197564463046</v>
          </cell>
          <cell r="AL68">
            <v>6499.5795359013191</v>
          </cell>
          <cell r="AM68">
            <v>8497.1311709106958</v>
          </cell>
          <cell r="AN68">
            <v>7299.2026174414559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</row>
        <row r="69">
          <cell r="A69">
            <v>9362.3056997041822</v>
          </cell>
          <cell r="B69">
            <v>7742.7570072955177</v>
          </cell>
          <cell r="C69">
            <v>7794.780699786068</v>
          </cell>
          <cell r="D69">
            <v>7980.4572940949211</v>
          </cell>
          <cell r="E69">
            <v>7436.9283417830793</v>
          </cell>
          <cell r="F69">
            <v>7950.2167590656063</v>
          </cell>
          <cell r="G69">
            <v>9357.3783648426852</v>
          </cell>
          <cell r="H69">
            <v>8363.0120009730272</v>
          </cell>
          <cell r="I69">
            <v>8853.9935496452126</v>
          </cell>
          <cell r="J69">
            <v>9568.5567471269569</v>
          </cell>
          <cell r="K69">
            <v>7469.2577542536601</v>
          </cell>
          <cell r="L69">
            <v>9417.6320947176537</v>
          </cell>
          <cell r="M69">
            <v>9351.9279649809505</v>
          </cell>
          <cell r="N69">
            <v>9397.0680666070621</v>
          </cell>
          <cell r="O69">
            <v>8951.9356751615924</v>
          </cell>
          <cell r="Z69">
            <v>7148.1578509469409</v>
          </cell>
          <cell r="AA69">
            <v>5911.6259460981564</v>
          </cell>
          <cell r="AB69">
            <v>5951.3462434094617</v>
          </cell>
          <cell r="AC69">
            <v>6093.1110658706484</v>
          </cell>
          <cell r="AD69">
            <v>5678.1245366647463</v>
          </cell>
          <cell r="AE69">
            <v>6070.0222964136246</v>
          </cell>
          <cell r="AF69">
            <v>7144.395811070849</v>
          </cell>
          <cell r="AG69">
            <v>6385.1931147909099</v>
          </cell>
          <cell r="AH69">
            <v>6760.0594911283169</v>
          </cell>
          <cell r="AI69">
            <v>7305.6313506584202</v>
          </cell>
          <cell r="AJ69">
            <v>5702.8081724036865</v>
          </cell>
          <cell r="AK69">
            <v>7190.3997748453066</v>
          </cell>
          <cell r="AL69">
            <v>7140.2344089748149</v>
          </cell>
          <cell r="AM69">
            <v>7174.6990571267579</v>
          </cell>
          <cell r="AN69">
            <v>6834.8386957285766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</row>
        <row r="70">
          <cell r="A70">
            <v>11084.648405798371</v>
          </cell>
          <cell r="B70">
            <v>7761.5950772087208</v>
          </cell>
          <cell r="C70">
            <v>8289.1608797206645</v>
          </cell>
          <cell r="D70">
            <v>8456.7445069744263</v>
          </cell>
          <cell r="E70">
            <v>7631.4034721487533</v>
          </cell>
          <cell r="F70">
            <v>8126.0106009306046</v>
          </cell>
          <cell r="G70">
            <v>7072.4520482372718</v>
          </cell>
          <cell r="H70">
            <v>8511.5765100588942</v>
          </cell>
          <cell r="I70">
            <v>7154.7852816778432</v>
          </cell>
          <cell r="J70">
            <v>9949.8993724169995</v>
          </cell>
          <cell r="K70">
            <v>9531.5269578273528</v>
          </cell>
          <cell r="L70">
            <v>8514.7627449133706</v>
          </cell>
          <cell r="M70">
            <v>9792.3305324602698</v>
          </cell>
          <cell r="N70">
            <v>8894.3593741364402</v>
          </cell>
          <cell r="O70">
            <v>8951.683218109587</v>
          </cell>
          <cell r="Z70">
            <v>8463.1733964206796</v>
          </cell>
          <cell r="AA70">
            <v>5926.0088878291663</v>
          </cell>
          <cell r="AB70">
            <v>6328.8074883102463</v>
          </cell>
          <cell r="AC70">
            <v>6456.7582580530025</v>
          </cell>
          <cell r="AD70">
            <v>5826.6070765994618</v>
          </cell>
          <cell r="AE70">
            <v>6204.2415978529198</v>
          </cell>
          <cell r="AF70">
            <v>5399.8454286373499</v>
          </cell>
          <cell r="AG70">
            <v>6498.6227117360049</v>
          </cell>
          <cell r="AH70">
            <v>5462.7071817021588</v>
          </cell>
          <cell r="AI70">
            <v>7596.7879704378684</v>
          </cell>
          <cell r="AJ70">
            <v>7277.3589584090141</v>
          </cell>
          <cell r="AK70">
            <v>6501.0554147923358</v>
          </cell>
          <cell r="AL70">
            <v>7476.4835308555448</v>
          </cell>
          <cell r="AM70">
            <v>6790.8789595906674</v>
          </cell>
          <cell r="AN70">
            <v>6834.6459437595422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</row>
        <row r="71">
          <cell r="A71">
            <v>9944.4678874900765</v>
          </cell>
          <cell r="B71">
            <v>6510.728097183488</v>
          </cell>
          <cell r="C71">
            <v>9165.7379714913186</v>
          </cell>
          <cell r="D71">
            <v>8540.96086713759</v>
          </cell>
          <cell r="E71">
            <v>8453.9396476602542</v>
          </cell>
          <cell r="F71">
            <v>7538.5943297538088</v>
          </cell>
          <cell r="G71">
            <v>9046.5090359185288</v>
          </cell>
          <cell r="H71">
            <v>8737.1172409686224</v>
          </cell>
          <cell r="I71">
            <v>7123.1535978159882</v>
          </cell>
          <cell r="J71">
            <v>7399.5179658944116</v>
          </cell>
          <cell r="K71">
            <v>7607.900140064974</v>
          </cell>
          <cell r="L71">
            <v>8019.678381527594</v>
          </cell>
          <cell r="M71">
            <v>8870.9843848390701</v>
          </cell>
          <cell r="N71">
            <v>9190.328364981895</v>
          </cell>
          <cell r="O71">
            <v>8435.185930637188</v>
          </cell>
          <cell r="Z71">
            <v>7592.6410099702216</v>
          </cell>
          <cell r="AA71">
            <v>4970.9669451119807</v>
          </cell>
          <cell r="AB71">
            <v>6998.0776041855061</v>
          </cell>
          <cell r="AC71">
            <v>6521.0577859030172</v>
          </cell>
          <cell r="AD71">
            <v>6454.6167367471953</v>
          </cell>
          <cell r="AE71">
            <v>5755.7469251443508</v>
          </cell>
          <cell r="AF71">
            <v>6907.0458349599385</v>
          </cell>
          <cell r="AG71">
            <v>6670.8239619485057</v>
          </cell>
          <cell r="AH71">
            <v>5438.5562645468972</v>
          </cell>
          <cell r="AI71">
            <v>5649.5615650322461</v>
          </cell>
          <cell r="AJ71">
            <v>5808.6621885401673</v>
          </cell>
          <cell r="AK71">
            <v>6123.0565230098418</v>
          </cell>
          <cell r="AL71">
            <v>6773.0320617621674</v>
          </cell>
          <cell r="AM71">
            <v>7016.8524679771353</v>
          </cell>
          <cell r="AN71">
            <v>6440.2981987852145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</row>
        <row r="72">
          <cell r="A72">
            <v>10791.283230999497</v>
          </cell>
          <cell r="B72">
            <v>8392.057328570334</v>
          </cell>
          <cell r="C72">
            <v>9124.3248422783781</v>
          </cell>
          <cell r="D72">
            <v>8622.9771921576757</v>
          </cell>
          <cell r="E72">
            <v>8198.1064272696622</v>
          </cell>
          <cell r="F72">
            <v>8554.9196303442131</v>
          </cell>
          <cell r="G72">
            <v>7355.3164027152015</v>
          </cell>
          <cell r="H72">
            <v>8669.8809928967494</v>
          </cell>
          <cell r="I72">
            <v>8366.6710410869437</v>
          </cell>
          <cell r="J72">
            <v>9374.0760606544736</v>
          </cell>
          <cell r="K72">
            <v>8916.2920266886795</v>
          </cell>
          <cell r="L72">
            <v>8163.5779558129243</v>
          </cell>
          <cell r="M72">
            <v>10238.003365139846</v>
          </cell>
          <cell r="N72">
            <v>10348.711177604093</v>
          </cell>
          <cell r="O72">
            <v>9014.3726541153883</v>
          </cell>
          <cell r="Z72">
            <v>8239.1879120010399</v>
          </cell>
          <cell r="AA72">
            <v>6407.3693385927627</v>
          </cell>
          <cell r="AB72">
            <v>6966.4585143789091</v>
          </cell>
          <cell r="AC72">
            <v>6583.6775781211518</v>
          </cell>
          <cell r="AD72">
            <v>6259.2870496460964</v>
          </cell>
          <cell r="AE72">
            <v>6531.7153574463273</v>
          </cell>
          <cell r="AF72">
            <v>5615.8134947386661</v>
          </cell>
          <cell r="AG72">
            <v>6619.4888176006389</v>
          </cell>
          <cell r="AH72">
            <v>6387.9868065540441</v>
          </cell>
          <cell r="AI72">
            <v>7157.1445686139323</v>
          </cell>
          <cell r="AJ72">
            <v>6807.6246275449103</v>
          </cell>
          <cell r="AK72">
            <v>6232.9244235749902</v>
          </cell>
          <cell r="AL72">
            <v>7816.7565212977324</v>
          </cell>
          <cell r="AM72">
            <v>7901.2823789454351</v>
          </cell>
          <cell r="AN72">
            <v>6882.509578907715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</row>
        <row r="73">
          <cell r="A73">
            <v>8610.2516866013812</v>
          </cell>
          <cell r="B73">
            <v>7490.5131129047395</v>
          </cell>
          <cell r="C73">
            <v>7311.2737674211894</v>
          </cell>
          <cell r="D73">
            <v>7313.8400961075604</v>
          </cell>
          <cell r="E73">
            <v>7556.4972497579556</v>
          </cell>
          <cell r="F73">
            <v>7276.825536909344</v>
          </cell>
          <cell r="G73">
            <v>7414.6744211416071</v>
          </cell>
          <cell r="H73">
            <v>10151.386204003569</v>
          </cell>
          <cell r="I73">
            <v>8126.0072794752678</v>
          </cell>
          <cell r="J73">
            <v>8668.3075335969497</v>
          </cell>
          <cell r="K73">
            <v>9090.0083917951579</v>
          </cell>
          <cell r="L73">
            <v>10157.797392234903</v>
          </cell>
          <cell r="M73">
            <v>8783.4020315308971</v>
          </cell>
          <cell r="N73">
            <v>9239.2919971977099</v>
          </cell>
          <cell r="O73">
            <v>11789.56276103798</v>
          </cell>
          <cell r="Z73">
            <v>6573.9616037268988</v>
          </cell>
          <cell r="AA73">
            <v>5719.0367237552191</v>
          </cell>
          <cell r="AB73">
            <v>5582.1867665211466</v>
          </cell>
          <cell r="AC73">
            <v>5584.1461687385063</v>
          </cell>
          <cell r="AD73">
            <v>5769.4158761791978</v>
          </cell>
          <cell r="AE73">
            <v>5555.8854047324312</v>
          </cell>
          <cell r="AF73">
            <v>5661.1335792393011</v>
          </cell>
          <cell r="AG73">
            <v>7750.6239723015397</v>
          </cell>
          <cell r="AH73">
            <v>6204.2390619084854</v>
          </cell>
          <cell r="AI73">
            <v>6618.2874751314048</v>
          </cell>
          <cell r="AJ73">
            <v>6940.2577671691697</v>
          </cell>
          <cell r="AK73">
            <v>7755.518940160915</v>
          </cell>
          <cell r="AL73">
            <v>6706.162584681967</v>
          </cell>
          <cell r="AM73">
            <v>7054.2363970284378</v>
          </cell>
          <cell r="AN73">
            <v>9001.3783263035402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</row>
        <row r="74">
          <cell r="A74">
            <v>9305.3038343850894</v>
          </cell>
          <cell r="B74">
            <v>10223.250584809202</v>
          </cell>
          <cell r="C74">
            <v>8428.6444070438101</v>
          </cell>
          <cell r="D74">
            <v>8441.9490273718802</v>
          </cell>
          <cell r="E74">
            <v>8293.9121374669921</v>
          </cell>
          <cell r="F74">
            <v>7588.4735161615909</v>
          </cell>
          <cell r="G74">
            <v>7068.6632217626884</v>
          </cell>
          <cell r="H74">
            <v>6484.5674258246972</v>
          </cell>
          <cell r="I74">
            <v>8344.572686855814</v>
          </cell>
          <cell r="J74">
            <v>8130.6992554217586</v>
          </cell>
          <cell r="K74">
            <v>9712.7402001757673</v>
          </cell>
          <cell r="L74">
            <v>10234.173281674988</v>
          </cell>
          <cell r="M74">
            <v>8723.1878154397127</v>
          </cell>
          <cell r="N74">
            <v>11655.334571292282</v>
          </cell>
          <cell r="O74">
            <v>9883.5609048277438</v>
          </cell>
          <cell r="Z74">
            <v>7104.6366987683514</v>
          </cell>
          <cell r="AA74">
            <v>7805.4927145041647</v>
          </cell>
          <cell r="AB74">
            <v>6435.3037193555765</v>
          </cell>
          <cell r="AC74">
            <v>6445.4618501945379</v>
          </cell>
          <cell r="AD74">
            <v>6332.4350926045972</v>
          </cell>
          <cell r="AE74">
            <v>5793.8298834834377</v>
          </cell>
          <cell r="AF74">
            <v>5396.9526444686999</v>
          </cell>
          <cell r="AG74">
            <v>4950.9931678868588</v>
          </cell>
          <cell r="AH74">
            <v>6371.1146247051602</v>
          </cell>
          <cell r="AI74">
            <v>6207.8214043115331</v>
          </cell>
          <cell r="AJ74">
            <v>7415.7159937949982</v>
          </cell>
          <cell r="AK74">
            <v>7813.8322372519788</v>
          </cell>
          <cell r="AL74">
            <v>6660.1887898394807</v>
          </cell>
          <cell r="AM74">
            <v>8898.8945665199408</v>
          </cell>
          <cell r="AN74">
            <v>7546.138285079599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</row>
        <row r="75">
          <cell r="A75">
            <v>8369.9690231167497</v>
          </cell>
          <cell r="B75">
            <v>9225.456806296268</v>
          </cell>
          <cell r="C75">
            <v>8731.4595447818556</v>
          </cell>
          <cell r="D75">
            <v>9300.9253344117824</v>
          </cell>
          <cell r="E75">
            <v>9360.4218250913818</v>
          </cell>
          <cell r="F75">
            <v>8007.6283129700087</v>
          </cell>
          <cell r="G75">
            <v>7221.1999414018301</v>
          </cell>
          <cell r="H75">
            <v>8958.8208360490644</v>
          </cell>
          <cell r="I75">
            <v>8168.1250081597282</v>
          </cell>
          <cell r="J75">
            <v>8789.8482679379176</v>
          </cell>
          <cell r="K75">
            <v>8254.4877784321125</v>
          </cell>
          <cell r="L75">
            <v>9261.271888652318</v>
          </cell>
          <cell r="M75">
            <v>10811.95632685258</v>
          </cell>
          <cell r="N75">
            <v>9357.9208144451404</v>
          </cell>
          <cell r="O75">
            <v>9068.3740351819615</v>
          </cell>
          <cell r="Z75">
            <v>6390.50482902573</v>
          </cell>
          <cell r="AA75">
            <v>7043.6731734344239</v>
          </cell>
          <cell r="AB75">
            <v>6666.5042882791249</v>
          </cell>
          <cell r="AC75">
            <v>7101.2936965247327</v>
          </cell>
          <cell r="AD75">
            <v>7146.7195051445678</v>
          </cell>
          <cell r="AE75">
            <v>6113.8562474658529</v>
          </cell>
          <cell r="AF75">
            <v>5513.415040060062</v>
          </cell>
          <cell r="AG75">
            <v>6840.0955436068025</v>
          </cell>
          <cell r="AH75">
            <v>6236.3961162299847</v>
          </cell>
          <cell r="AI75">
            <v>6711.0843119636711</v>
          </cell>
          <cell r="AJ75">
            <v>6302.3344367840309</v>
          </cell>
          <cell r="AK75">
            <v>7071.0181320735974</v>
          </cell>
          <cell r="AL75">
            <v>8254.9719033772508</v>
          </cell>
          <cell r="AM75">
            <v>7144.8099735121214</v>
          </cell>
          <cell r="AN75">
            <v>6923.7398493575674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</row>
        <row r="76">
          <cell r="A76">
            <v>9512.7635434145996</v>
          </cell>
          <cell r="B76">
            <v>7875.2586930636153</v>
          </cell>
          <cell r="C76">
            <v>7955.4439117248176</v>
          </cell>
          <cell r="D76">
            <v>7401.9295333921646</v>
          </cell>
          <cell r="E76">
            <v>6704.5248734432435</v>
          </cell>
          <cell r="F76">
            <v>7993.6474154770767</v>
          </cell>
          <cell r="G76">
            <v>8820.6066407256185</v>
          </cell>
          <cell r="H76">
            <v>8476.901148472296</v>
          </cell>
          <cell r="I76">
            <v>8175.6898740847146</v>
          </cell>
          <cell r="J76">
            <v>7232.5983679478813</v>
          </cell>
          <cell r="K76">
            <v>9690.1583356509309</v>
          </cell>
          <cell r="L76">
            <v>9407.3309461685712</v>
          </cell>
          <cell r="M76">
            <v>9290.5618648671043</v>
          </cell>
          <cell r="N76">
            <v>9136.2669753269583</v>
          </cell>
          <cell r="O76">
            <v>10324.795044820798</v>
          </cell>
          <cell r="Z76">
            <v>7263.0330164512188</v>
          </cell>
          <cell r="AA76">
            <v>6012.7915131888412</v>
          </cell>
          <cell r="AB76">
            <v>6074.0132483775442</v>
          </cell>
          <cell r="AC76">
            <v>5651.4028064630502</v>
          </cell>
          <cell r="AD76">
            <v>5118.9315589734097</v>
          </cell>
          <cell r="AE76">
            <v>6103.18177630641</v>
          </cell>
          <cell r="AF76">
            <v>6734.5684526205723</v>
          </cell>
          <cell r="AG76">
            <v>6472.1479344631916</v>
          </cell>
          <cell r="AH76">
            <v>6242.1719216231759</v>
          </cell>
          <cell r="AI76">
            <v>5522.1177843216783</v>
          </cell>
          <cell r="AJ76">
            <v>7398.4746499028279</v>
          </cell>
          <cell r="AK76">
            <v>7182.5348067234863</v>
          </cell>
          <cell r="AL76">
            <v>7093.3811460734933</v>
          </cell>
          <cell r="AM76">
            <v>6975.5763807300318</v>
          </cell>
          <cell r="AN76">
            <v>7883.0223159008574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</row>
        <row r="77">
          <cell r="A77">
            <v>9904.2837021765299</v>
          </cell>
          <cell r="B77">
            <v>8763.0545774466464</v>
          </cell>
          <cell r="C77">
            <v>8864.8342741803826</v>
          </cell>
          <cell r="D77">
            <v>8276.4128087598147</v>
          </cell>
          <cell r="E77">
            <v>7596.117775899007</v>
          </cell>
          <cell r="F77">
            <v>8256.665449693257</v>
          </cell>
          <cell r="G77">
            <v>7610.7834683815263</v>
          </cell>
          <cell r="H77">
            <v>8704.4061869643665</v>
          </cell>
          <cell r="I77">
            <v>8854.2114281493705</v>
          </cell>
          <cell r="J77">
            <v>8109.5964613349588</v>
          </cell>
          <cell r="K77">
            <v>9135.3084786391719</v>
          </cell>
          <cell r="L77">
            <v>9181.1400784107045</v>
          </cell>
          <cell r="M77">
            <v>8502.8220138108318</v>
          </cell>
          <cell r="N77">
            <v>9160.8392590075782</v>
          </cell>
          <cell r="O77">
            <v>10061.869789100881</v>
          </cell>
          <cell r="Z77">
            <v>7561.9602237465888</v>
          </cell>
          <cell r="AA77">
            <v>6690.627222098823</v>
          </cell>
          <cell r="AB77">
            <v>6768.3364276738175</v>
          </cell>
          <cell r="AC77">
            <v>6319.0742851393525</v>
          </cell>
          <cell r="AD77">
            <v>5799.6663063699934</v>
          </cell>
          <cell r="AE77">
            <v>6303.9970975025999</v>
          </cell>
          <cell r="AF77">
            <v>5810.8636212431684</v>
          </cell>
          <cell r="AG77">
            <v>6645.8489413720399</v>
          </cell>
          <cell r="AH77">
            <v>6760.2258422377554</v>
          </cell>
          <cell r="AI77">
            <v>6191.7093366150857</v>
          </cell>
          <cell r="AJ77">
            <v>6974.8445646749205</v>
          </cell>
          <cell r="AK77">
            <v>7009.837174426887</v>
          </cell>
          <cell r="AL77">
            <v>6491.9386188326234</v>
          </cell>
          <cell r="AM77">
            <v>6994.3374176093212</v>
          </cell>
          <cell r="AN77">
            <v>7682.2778314576772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</row>
        <row r="78">
          <cell r="A78">
            <v>10100.100076596178</v>
          </cell>
          <cell r="B78">
            <v>8040.9547632234344</v>
          </cell>
          <cell r="C78">
            <v>9267.6614248625956</v>
          </cell>
          <cell r="D78">
            <v>8210.4562221810938</v>
          </cell>
          <cell r="E78">
            <v>7225.3787224096732</v>
          </cell>
          <cell r="F78">
            <v>7442.6671095169804</v>
          </cell>
          <cell r="G78">
            <v>8299.9515400888358</v>
          </cell>
          <cell r="H78">
            <v>8925.5596151915943</v>
          </cell>
          <cell r="I78">
            <v>9535.6340292054792</v>
          </cell>
          <cell r="J78">
            <v>8820.9088401356439</v>
          </cell>
          <cell r="K78">
            <v>8987.0255227222278</v>
          </cell>
          <cell r="L78">
            <v>9680.2397534828688</v>
          </cell>
          <cell r="M78">
            <v>8971.3225667476909</v>
          </cell>
          <cell r="N78">
            <v>9487.3559408415003</v>
          </cell>
          <cell r="O78">
            <v>8810.843092770494</v>
          </cell>
          <cell r="Z78">
            <v>7711.4668088814869</v>
          </cell>
          <cell r="AA78">
            <v>6139.3011255401443</v>
          </cell>
          <cell r="AB78">
            <v>7075.8965685282901</v>
          </cell>
          <cell r="AC78">
            <v>6268.716167460153</v>
          </cell>
          <cell r="AD78">
            <v>5516.6055560746754</v>
          </cell>
          <cell r="AE78">
            <v>5682.5061087846516</v>
          </cell>
          <cell r="AF78">
            <v>6337.0462006639855</v>
          </cell>
          <cell r="AG78">
            <v>6814.7004684372423</v>
          </cell>
          <cell r="AH78">
            <v>7280.4947238344994</v>
          </cell>
          <cell r="AI78">
            <v>6734.7991830789242</v>
          </cell>
          <cell r="AJ78">
            <v>6861.6299347005097</v>
          </cell>
          <cell r="AK78">
            <v>7390.9017727431838</v>
          </cell>
          <cell r="AL78">
            <v>6849.6406650021281</v>
          </cell>
          <cell r="AM78">
            <v>7243.6342102562476</v>
          </cell>
          <cell r="AN78">
            <v>6727.1139447026426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</row>
        <row r="79">
          <cell r="A79">
            <v>9747.2266977704803</v>
          </cell>
          <cell r="B79">
            <v>7168.5996172202695</v>
          </cell>
          <cell r="C79">
            <v>6961.1854050605561</v>
          </cell>
          <cell r="D79">
            <v>7505.7352514147096</v>
          </cell>
          <cell r="E79">
            <v>7247.5149691066645</v>
          </cell>
          <cell r="F79">
            <v>8417.0946464897461</v>
          </cell>
          <cell r="G79">
            <v>9607.4335143368862</v>
          </cell>
          <cell r="H79">
            <v>8573.1383585721287</v>
          </cell>
          <cell r="I79">
            <v>8098.008998849331</v>
          </cell>
          <cell r="J79">
            <v>7588.6204128641411</v>
          </cell>
          <cell r="K79">
            <v>8871.0875072828367</v>
          </cell>
          <cell r="L79">
            <v>9933.0667315818282</v>
          </cell>
          <cell r="M79">
            <v>10462.289414365305</v>
          </cell>
          <cell r="N79">
            <v>10142.549837836988</v>
          </cell>
          <cell r="O79">
            <v>9964.7449018891184</v>
          </cell>
          <cell r="Z79">
            <v>7442.0465726545517</v>
          </cell>
          <cell r="AA79">
            <v>5473.2544821461443</v>
          </cell>
          <cell r="AB79">
            <v>5314.8929015053554</v>
          </cell>
          <cell r="AC79">
            <v>5730.6588873961355</v>
          </cell>
          <cell r="AD79">
            <v>5533.5066689728137</v>
          </cell>
          <cell r="AE79">
            <v>6426.4854309735074</v>
          </cell>
          <cell r="AF79">
            <v>7335.313917930268</v>
          </cell>
          <cell r="AG79">
            <v>6545.6254293232541</v>
          </cell>
          <cell r="AH79">
            <v>6182.8622626574579</v>
          </cell>
          <cell r="AI79">
            <v>5793.9420397034228</v>
          </cell>
          <cell r="AJ79">
            <v>6773.110796160473</v>
          </cell>
          <cell r="AK79">
            <v>7583.9361818296511</v>
          </cell>
          <cell r="AL79">
            <v>7987.9998170255667</v>
          </cell>
          <cell r="AM79">
            <v>7743.8773713878909</v>
          </cell>
          <cell r="AN79">
            <v>7608.1225915719488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</row>
        <row r="80">
          <cell r="A80">
            <v>9736.2954918742871</v>
          </cell>
          <cell r="B80">
            <v>7640.2635825722855</v>
          </cell>
          <cell r="C80">
            <v>7810.7426795688607</v>
          </cell>
          <cell r="D80">
            <v>7396.9773590803343</v>
          </cell>
          <cell r="E80">
            <v>7402.2370480157606</v>
          </cell>
          <cell r="F80">
            <v>8012.05161374614</v>
          </cell>
          <cell r="G80">
            <v>8377.5278257077916</v>
          </cell>
          <cell r="H80">
            <v>10076.139900404673</v>
          </cell>
          <cell r="I80">
            <v>8723.7290823203475</v>
          </cell>
          <cell r="J80">
            <v>8810.129061882988</v>
          </cell>
          <cell r="K80">
            <v>8588.2620472174567</v>
          </cell>
          <cell r="L80">
            <v>7696.0671881606522</v>
          </cell>
          <cell r="M80">
            <v>7896.082858471359</v>
          </cell>
          <cell r="N80">
            <v>9338.9765254537942</v>
          </cell>
          <cell r="O80">
            <v>9565.9352460358987</v>
          </cell>
          <cell r="Z80">
            <v>7433.7005532279854</v>
          </cell>
          <cell r="AA80">
            <v>5833.3718063482693</v>
          </cell>
          <cell r="AB80">
            <v>5963.5332788215437</v>
          </cell>
          <cell r="AC80">
            <v>5647.6218015672712</v>
          </cell>
          <cell r="AD80">
            <v>5651.6375951082246</v>
          </cell>
          <cell r="AE80">
            <v>6117.2334553016326</v>
          </cell>
          <cell r="AF80">
            <v>6396.2760050392026</v>
          </cell>
          <cell r="AG80">
            <v>7693.1731185185672</v>
          </cell>
          <cell r="AH80">
            <v>6660.6020492679127</v>
          </cell>
          <cell r="AI80">
            <v>6726.5687792639083</v>
          </cell>
          <cell r="AJ80">
            <v>6557.1724260987166</v>
          </cell>
          <cell r="AK80">
            <v>5875.9780824294094</v>
          </cell>
          <cell r="AL80">
            <v>6028.690846774316</v>
          </cell>
          <cell r="AM80">
            <v>7130.3459330900723</v>
          </cell>
          <cell r="AN80">
            <v>7303.6298240893902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</row>
        <row r="81">
          <cell r="A81">
            <v>10347.779089267107</v>
          </cell>
          <cell r="B81">
            <v>8477.8032536401661</v>
          </cell>
          <cell r="C81">
            <v>9083.1482967327611</v>
          </cell>
          <cell r="D81">
            <v>7780.5199923850359</v>
          </cell>
          <cell r="E81">
            <v>8791.0040363923054</v>
          </cell>
          <cell r="F81">
            <v>8294.8958742445684</v>
          </cell>
          <cell r="G81">
            <v>8606.9510401563639</v>
          </cell>
          <cell r="H81">
            <v>8818.6363235792014</v>
          </cell>
          <cell r="I81">
            <v>7946.1491838038037</v>
          </cell>
          <cell r="J81">
            <v>8611.6616854991971</v>
          </cell>
          <cell r="K81">
            <v>8142.6847112954456</v>
          </cell>
          <cell r="L81">
            <v>10565.691358629063</v>
          </cell>
          <cell r="M81">
            <v>9029.3033656848802</v>
          </cell>
          <cell r="N81">
            <v>8911.074361997129</v>
          </cell>
          <cell r="O81">
            <v>10234.164096954208</v>
          </cell>
          <cell r="Z81">
            <v>7900.5707257717931</v>
          </cell>
          <cell r="AA81">
            <v>6472.8366953672803</v>
          </cell>
          <cell r="AB81">
            <v>6935.0200571486484</v>
          </cell>
          <cell r="AC81">
            <v>5940.4581362659437</v>
          </cell>
          <cell r="AD81">
            <v>6711.9667458016693</v>
          </cell>
          <cell r="AE81">
            <v>6333.1861795692248</v>
          </cell>
          <cell r="AF81">
            <v>6571.4415469635433</v>
          </cell>
          <cell r="AG81">
            <v>6733.0641075980138</v>
          </cell>
          <cell r="AH81">
            <v>6066.9166864309391</v>
          </cell>
          <cell r="AI81">
            <v>6575.0381435253776</v>
          </cell>
          <cell r="AJ81">
            <v>6216.9723478129172</v>
          </cell>
          <cell r="AK81">
            <v>8066.9476150787232</v>
          </cell>
          <cell r="AL81">
            <v>6893.9092369138689</v>
          </cell>
          <cell r="AM81">
            <v>6803.6409196822542</v>
          </cell>
          <cell r="AN81">
            <v>7813.8252246809243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</row>
        <row r="82">
          <cell r="A82">
            <v>11007.846253427471</v>
          </cell>
          <cell r="B82">
            <v>9026.0002687478282</v>
          </cell>
          <cell r="C82">
            <v>7326.1361669681382</v>
          </cell>
          <cell r="D82">
            <v>9106.2331052984828</v>
          </cell>
          <cell r="E82">
            <v>7485.1474423243963</v>
          </cell>
          <cell r="F82">
            <v>8228.5916509011731</v>
          </cell>
          <cell r="G82">
            <v>8414.0512743406125</v>
          </cell>
          <cell r="H82">
            <v>8229.6019407646127</v>
          </cell>
          <cell r="I82">
            <v>8128.5793326464973</v>
          </cell>
          <cell r="J82">
            <v>8703.3036401370264</v>
          </cell>
          <cell r="K82">
            <v>8125.69915468419</v>
          </cell>
          <cell r="L82">
            <v>9280.717680924974</v>
          </cell>
          <cell r="M82">
            <v>9218.2659174742876</v>
          </cell>
          <cell r="N82">
            <v>9708.4674378205691</v>
          </cell>
          <cell r="O82">
            <v>8787.6585054458792</v>
          </cell>
          <cell r="Z82">
            <v>8404.5346458768872</v>
          </cell>
          <cell r="AA82">
            <v>6891.3873091900396</v>
          </cell>
          <cell r="AB82">
            <v>5593.5342680248405</v>
          </cell>
          <cell r="AC82">
            <v>6952.6454008278124</v>
          </cell>
          <cell r="AD82">
            <v>5714.9400128044445</v>
          </cell>
          <cell r="AE82">
            <v>6282.5626398296481</v>
          </cell>
          <cell r="AF82">
            <v>6424.1618041641523</v>
          </cell>
          <cell r="AG82">
            <v>6283.3340001815441</v>
          </cell>
          <cell r="AH82">
            <v>6206.2028347929318</v>
          </cell>
          <cell r="AI82">
            <v>6645.0071424591797</v>
          </cell>
          <cell r="AJ82">
            <v>6204.0038073979968</v>
          </cell>
          <cell r="AK82">
            <v>7085.8650722569409</v>
          </cell>
          <cell r="AL82">
            <v>7038.1829010552874</v>
          </cell>
          <cell r="AM82">
            <v>7412.4537226457533</v>
          </cell>
          <cell r="AN82">
            <v>6709.412419541949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</row>
        <row r="83">
          <cell r="A83">
            <v>9495.6475082515426</v>
          </cell>
          <cell r="B83">
            <v>8480.6846191455879</v>
          </cell>
          <cell r="C83">
            <v>7446.8321176874124</v>
          </cell>
          <cell r="D83">
            <v>8130.8270048907671</v>
          </cell>
          <cell r="E83">
            <v>8646.8254809781756</v>
          </cell>
          <cell r="F83">
            <v>8643.9271923797878</v>
          </cell>
          <cell r="G83">
            <v>8673.0966360406437</v>
          </cell>
          <cell r="H83">
            <v>8223.966997253614</v>
          </cell>
          <cell r="I83">
            <v>9207.2713058721165</v>
          </cell>
          <cell r="J83">
            <v>7758.3878209072564</v>
          </cell>
          <cell r="K83">
            <v>9007.971469842063</v>
          </cell>
          <cell r="L83">
            <v>7486.4988263006244</v>
          </cell>
          <cell r="M83">
            <v>8456.6371203892613</v>
          </cell>
          <cell r="N83">
            <v>9691.947355664759</v>
          </cell>
          <cell r="O83">
            <v>10086.534199269083</v>
          </cell>
          <cell r="Z83">
            <v>7249.9648551400869</v>
          </cell>
          <cell r="AA83">
            <v>6475.0366294561336</v>
          </cell>
          <cell r="AB83">
            <v>5685.6861091828096</v>
          </cell>
          <cell r="AC83">
            <v>6207.9189415421197</v>
          </cell>
          <cell r="AD83">
            <v>6601.8858420287606</v>
          </cell>
          <cell r="AE83">
            <v>6599.6729870907366</v>
          </cell>
          <cell r="AF83">
            <v>6621.9439740035741</v>
          </cell>
          <cell r="AG83">
            <v>6279.0316982711229</v>
          </cell>
          <cell r="AH83">
            <v>7029.7884711185825</v>
          </cell>
          <cell r="AI83">
            <v>5923.5601348139726</v>
          </cell>
          <cell r="AJ83">
            <v>6877.6222491102935</v>
          </cell>
          <cell r="AK83">
            <v>5715.9717998758306</v>
          </cell>
          <cell r="AL83">
            <v>6456.6762679656804</v>
          </cell>
          <cell r="AM83">
            <v>7399.8405738394649</v>
          </cell>
          <cell r="AN83">
            <v>7701.1092072787405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</row>
        <row r="84">
          <cell r="A84">
            <v>9792.905266541582</v>
          </cell>
          <cell r="B84">
            <v>9101.6757953316064</v>
          </cell>
          <cell r="C84">
            <v>8132.882431799354</v>
          </cell>
          <cell r="D84">
            <v>8530.4704629986718</v>
          </cell>
          <cell r="E84">
            <v>8110.530477182202</v>
          </cell>
          <cell r="F84">
            <v>8404.3519537982393</v>
          </cell>
          <cell r="G84">
            <v>9690.9438804360161</v>
          </cell>
          <cell r="H84">
            <v>8813.5438265414596</v>
          </cell>
          <cell r="I84">
            <v>9850.3314367224957</v>
          </cell>
          <cell r="J84">
            <v>9332.4775693650045</v>
          </cell>
          <cell r="K84">
            <v>7947.6471913645119</v>
          </cell>
          <cell r="L84">
            <v>9919.7289563802169</v>
          </cell>
          <cell r="M84">
            <v>10099.531941281275</v>
          </cell>
          <cell r="N84">
            <v>9662.8253935458688</v>
          </cell>
          <cell r="O84">
            <v>9841.3751555434483</v>
          </cell>
          <cell r="Z84">
            <v>7476.9223426255639</v>
          </cell>
          <cell r="AA84">
            <v>6949.1658764388631</v>
          </cell>
          <cell r="AB84">
            <v>6209.4882682085336</v>
          </cell>
          <cell r="AC84">
            <v>6513.0483203813374</v>
          </cell>
          <cell r="AD84">
            <v>6192.4224614505201</v>
          </cell>
          <cell r="AE84">
            <v>6416.7563341327714</v>
          </cell>
          <cell r="AF84">
            <v>7399.0744164884172</v>
          </cell>
          <cell r="AG84">
            <v>6729.1759657397088</v>
          </cell>
          <cell r="AH84">
            <v>7520.767453263371</v>
          </cell>
          <cell r="AI84">
            <v>7125.3839541204579</v>
          </cell>
          <cell r="AJ84">
            <v>6068.0604211955688</v>
          </cell>
          <cell r="AK84">
            <v>7573.7527371121196</v>
          </cell>
          <cell r="AL84">
            <v>7711.0330352960173</v>
          </cell>
          <cell r="AM84">
            <v>7377.605839273845</v>
          </cell>
          <cell r="AN84">
            <v>7513.9292967580423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</row>
        <row r="85">
          <cell r="A85">
            <v>9647.4551883323675</v>
          </cell>
          <cell r="B85">
            <v>8628.8241831738487</v>
          </cell>
          <cell r="C85">
            <v>7422.920916079026</v>
          </cell>
          <cell r="D85">
            <v>8014.6128781759453</v>
          </cell>
          <cell r="E85">
            <v>8607.2831696198391</v>
          </cell>
          <cell r="F85">
            <v>7618.9982450852131</v>
          </cell>
          <cell r="G85">
            <v>8711.4821213580944</v>
          </cell>
          <cell r="H85">
            <v>7402.7850940998005</v>
          </cell>
          <cell r="I85">
            <v>10534.189057751688</v>
          </cell>
          <cell r="J85">
            <v>9042.3085004419972</v>
          </cell>
          <cell r="K85">
            <v>9536.1083532230186</v>
          </cell>
          <cell r="L85">
            <v>10173.524730938083</v>
          </cell>
          <cell r="M85">
            <v>9983.1443084503644</v>
          </cell>
          <cell r="N85">
            <v>10256.733589361618</v>
          </cell>
          <cell r="O85">
            <v>10437.101276119891</v>
          </cell>
          <cell r="Z85">
            <v>7365.8706261125144</v>
          </cell>
          <cell r="AA85">
            <v>6588.1417791499662</v>
          </cell>
          <cell r="AB85">
            <v>5667.4298111099997</v>
          </cell>
          <cell r="AC85">
            <v>6119.1889909388456</v>
          </cell>
          <cell r="AD85">
            <v>6571.6951291374244</v>
          </cell>
          <cell r="AE85">
            <v>5817.1356361155404</v>
          </cell>
          <cell r="AF85">
            <v>6651.2514455853907</v>
          </cell>
          <cell r="AG85">
            <v>5652.0560304855735</v>
          </cell>
          <cell r="AH85">
            <v>8042.8954823496433</v>
          </cell>
          <cell r="AI85">
            <v>6903.8387093214669</v>
          </cell>
          <cell r="AJ85">
            <v>7280.856872119185</v>
          </cell>
          <cell r="AK85">
            <v>7767.5268261701503</v>
          </cell>
          <cell r="AL85">
            <v>7622.170612079085</v>
          </cell>
          <cell r="AM85">
            <v>7831.0571224119522</v>
          </cell>
          <cell r="AN85">
            <v>7968.7685727226408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</row>
        <row r="86">
          <cell r="A86">
            <v>9097.7970387166006</v>
          </cell>
          <cell r="B86">
            <v>8895.674963161362</v>
          </cell>
          <cell r="C86">
            <v>7851.134677302457</v>
          </cell>
          <cell r="D86">
            <v>7916.6737120674607</v>
          </cell>
          <cell r="E86">
            <v>8744.8954891225349</v>
          </cell>
          <cell r="F86">
            <v>7941.5678500018194</v>
          </cell>
          <cell r="G86">
            <v>8103.3089393396267</v>
          </cell>
          <cell r="H86">
            <v>7656.1485469822437</v>
          </cell>
          <cell r="I86">
            <v>8858.9847292197319</v>
          </cell>
          <cell r="J86">
            <v>9595.53991609279</v>
          </cell>
          <cell r="K86">
            <v>9121.6798812452198</v>
          </cell>
          <cell r="L86">
            <v>9101.9323077802565</v>
          </cell>
          <cell r="M86">
            <v>10279.594773354049</v>
          </cell>
          <cell r="N86">
            <v>10926.479927626953</v>
          </cell>
          <cell r="O86">
            <v>10112.49481628664</v>
          </cell>
          <cell r="Z86">
            <v>6946.2044302482764</v>
          </cell>
          <cell r="AA86">
            <v>6791.8834170735499</v>
          </cell>
          <cell r="AB86">
            <v>5994.3727306591336</v>
          </cell>
          <cell r="AC86">
            <v>6044.4120458583538</v>
          </cell>
          <cell r="AD86">
            <v>6676.7626855270119</v>
          </cell>
          <cell r="AE86">
            <v>6063.418819747787</v>
          </cell>
          <cell r="AF86">
            <v>6186.9087884215605</v>
          </cell>
          <cell r="AG86">
            <v>5845.5000402151309</v>
          </cell>
          <cell r="AH86">
            <v>6763.8702766981833</v>
          </cell>
          <cell r="AI86">
            <v>7326.2331080965087</v>
          </cell>
          <cell r="AJ86">
            <v>6964.4390760502492</v>
          </cell>
          <cell r="AK86">
            <v>6949.3617247194561</v>
          </cell>
          <cell r="AL86">
            <v>7848.511727834908</v>
          </cell>
          <cell r="AM86">
            <v>8342.4111306628874</v>
          </cell>
          <cell r="AN86">
            <v>7720.9302422141154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</row>
        <row r="87">
          <cell r="A87">
            <v>9227.5015526377902</v>
          </cell>
          <cell r="B87">
            <v>7617.1931889406278</v>
          </cell>
          <cell r="C87">
            <v>7046.2992682504173</v>
          </cell>
          <cell r="D87">
            <v>9024.491976394369</v>
          </cell>
          <cell r="E87">
            <v>9154.8540450014152</v>
          </cell>
          <cell r="F87">
            <v>8450.2640479426227</v>
          </cell>
          <cell r="G87">
            <v>7981.6672170794745</v>
          </cell>
          <cell r="H87">
            <v>6721.0420050981584</v>
          </cell>
          <cell r="I87">
            <v>8893.2824372053801</v>
          </cell>
          <cell r="J87">
            <v>8324.9315865559965</v>
          </cell>
          <cell r="K87">
            <v>8537.8104156447498</v>
          </cell>
          <cell r="L87">
            <v>9120.7703025725932</v>
          </cell>
          <cell r="M87">
            <v>9045.968397175644</v>
          </cell>
          <cell r="N87">
            <v>9244.0611978623401</v>
          </cell>
          <cell r="O87">
            <v>10153.547227807576</v>
          </cell>
          <cell r="Z87">
            <v>7045.2343454451629</v>
          </cell>
          <cell r="AA87">
            <v>5815.7574685289255</v>
          </cell>
          <cell r="AB87">
            <v>5379.8776765062657</v>
          </cell>
          <cell r="AC87">
            <v>6890.235721945005</v>
          </cell>
          <cell r="AD87">
            <v>6989.7676827747591</v>
          </cell>
          <cell r="AE87">
            <v>6451.8104016603838</v>
          </cell>
          <cell r="AF87">
            <v>6094.0348469090459</v>
          </cell>
          <cell r="AG87">
            <v>5131.5424550604639</v>
          </cell>
          <cell r="AH87">
            <v>6790.0567139360573</v>
          </cell>
          <cell r="AI87">
            <v>6356.1185660618485</v>
          </cell>
          <cell r="AJ87">
            <v>6518.6524035864295</v>
          </cell>
          <cell r="AK87">
            <v>6963.7446090953845</v>
          </cell>
          <cell r="AL87">
            <v>6906.6330551171914</v>
          </cell>
          <cell r="AM87">
            <v>7057.8777008126881</v>
          </cell>
          <cell r="AN87">
            <v>7752.2739226199947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</row>
        <row r="88">
          <cell r="A88">
            <v>9141.4771691817987</v>
          </cell>
          <cell r="B88">
            <v>9101.6788505780059</v>
          </cell>
          <cell r="C88">
            <v>8867.5029917397005</v>
          </cell>
          <cell r="D88">
            <v>7738.7070741085581</v>
          </cell>
          <cell r="E88">
            <v>8111.0769600473905</v>
          </cell>
          <cell r="F88">
            <v>8651.1401129860114</v>
          </cell>
          <cell r="G88">
            <v>7679.7920988316218</v>
          </cell>
          <cell r="H88">
            <v>8180.6242598455519</v>
          </cell>
          <cell r="I88">
            <v>9533.024231094716</v>
          </cell>
          <cell r="J88">
            <v>9025.8388479109453</v>
          </cell>
          <cell r="K88">
            <v>8195.1506621131721</v>
          </cell>
          <cell r="L88">
            <v>9633.2599178806322</v>
          </cell>
          <cell r="M88">
            <v>9957.2706129207108</v>
          </cell>
          <cell r="N88">
            <v>9503.9433788207862</v>
          </cell>
          <cell r="O88">
            <v>9478.4607034825458</v>
          </cell>
          <cell r="Z88">
            <v>6979.5543845789789</v>
          </cell>
          <cell r="AA88">
            <v>6949.1682091317089</v>
          </cell>
          <cell r="AB88">
            <v>6770.3740042052268</v>
          </cell>
          <cell r="AC88">
            <v>5908.5338059101796</v>
          </cell>
          <cell r="AD88">
            <v>6192.839703304021</v>
          </cell>
          <cell r="AE88">
            <v>6605.1800808252701</v>
          </cell>
          <cell r="AF88">
            <v>5863.5519866263376</v>
          </cell>
          <cell r="AG88">
            <v>6245.9393448891178</v>
          </cell>
          <cell r="AH88">
            <v>7278.5021325377393</v>
          </cell>
          <cell r="AI88">
            <v>6891.264063735397</v>
          </cell>
          <cell r="AJ88">
            <v>6257.0303111260537</v>
          </cell>
          <cell r="AK88">
            <v>7355.0324803415333</v>
          </cell>
          <cell r="AL88">
            <v>7602.4159420474134</v>
          </cell>
          <cell r="AM88">
            <v>7256.2987855031843</v>
          </cell>
          <cell r="AN88">
            <v>7236.8426609517383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</row>
        <row r="89">
          <cell r="A89">
            <v>9635.5480129754069</v>
          </cell>
          <cell r="B89">
            <v>6921.7784654792167</v>
          </cell>
          <cell r="C89">
            <v>7814.2210718544329</v>
          </cell>
          <cell r="D89">
            <v>7114.0315700339625</v>
          </cell>
          <cell r="E89">
            <v>6959.6870448975824</v>
          </cell>
          <cell r="F89">
            <v>7847.1410092776223</v>
          </cell>
          <cell r="G89">
            <v>7433.2051169347014</v>
          </cell>
          <cell r="H89">
            <v>9136.9506828968479</v>
          </cell>
          <cell r="I89">
            <v>6937.9401677987807</v>
          </cell>
          <cell r="J89">
            <v>6946.1406973831154</v>
          </cell>
          <cell r="K89">
            <v>8567.3596387862854</v>
          </cell>
          <cell r="L89">
            <v>10984.633328319358</v>
          </cell>
          <cell r="M89">
            <v>9618.9584452097206</v>
          </cell>
          <cell r="N89">
            <v>9324.5695821047411</v>
          </cell>
          <cell r="O89">
            <v>10375.006399340642</v>
          </cell>
          <cell r="Z89">
            <v>7356.7794500987748</v>
          </cell>
          <cell r="AA89">
            <v>5284.8055455072426</v>
          </cell>
          <cell r="AB89">
            <v>5966.1890452451462</v>
          </cell>
          <cell r="AC89">
            <v>5431.5915598472084</v>
          </cell>
          <cell r="AD89">
            <v>5313.7488975274828</v>
          </cell>
          <cell r="AE89">
            <v>5991.3235491475007</v>
          </cell>
          <cell r="AF89">
            <v>5675.2818396001112</v>
          </cell>
          <cell r="AG89">
            <v>6976.0983941944733</v>
          </cell>
          <cell r="AH89">
            <v>5297.1450698750396</v>
          </cell>
          <cell r="AI89">
            <v>5303.4062070147975</v>
          </cell>
          <cell r="AJ89">
            <v>6541.2133536518813</v>
          </cell>
          <cell r="AK89">
            <v>8386.811484705142</v>
          </cell>
          <cell r="AL89">
            <v>7344.1132487514005</v>
          </cell>
          <cell r="AM89">
            <v>7119.3461742152967</v>
          </cell>
          <cell r="AN89">
            <v>7921.3588859221763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</row>
        <row r="90">
          <cell r="A90">
            <v>9298.1413664204792</v>
          </cell>
          <cell r="B90">
            <v>9899.0839318613744</v>
          </cell>
          <cell r="C90">
            <v>9258.9713414949238</v>
          </cell>
          <cell r="D90">
            <v>6946.4649734580335</v>
          </cell>
          <cell r="E90">
            <v>8241.8461303453132</v>
          </cell>
          <cell r="F90">
            <v>7181.4872519484961</v>
          </cell>
          <cell r="G90">
            <v>9022.7487121527629</v>
          </cell>
          <cell r="H90">
            <v>8646.5931398121647</v>
          </cell>
          <cell r="I90">
            <v>9028.8590376432949</v>
          </cell>
          <cell r="J90">
            <v>9066.9931614625511</v>
          </cell>
          <cell r="K90">
            <v>7975.3281785480276</v>
          </cell>
          <cell r="L90">
            <v>10273.195731754375</v>
          </cell>
          <cell r="M90">
            <v>10082.480729711922</v>
          </cell>
          <cell r="N90">
            <v>10049.761384549827</v>
          </cell>
          <cell r="O90">
            <v>10602.896054252986</v>
          </cell>
          <cell r="Z90">
            <v>7099.1681258275003</v>
          </cell>
          <cell r="AA90">
            <v>7557.9901783118858</v>
          </cell>
          <cell r="AB90">
            <v>7069.2616551167403</v>
          </cell>
          <cell r="AC90">
            <v>5303.6537930951017</v>
          </cell>
          <cell r="AD90">
            <v>6292.6824879031665</v>
          </cell>
          <cell r="AE90">
            <v>5483.0942428116832</v>
          </cell>
          <cell r="AF90">
            <v>6888.9047327234821</v>
          </cell>
          <cell r="AG90">
            <v>6601.7084486191461</v>
          </cell>
          <cell r="AH90">
            <v>6893.569990676805</v>
          </cell>
          <cell r="AI90">
            <v>6922.6855467493024</v>
          </cell>
          <cell r="AJ90">
            <v>6089.194965634133</v>
          </cell>
          <cell r="AK90">
            <v>7843.6260339773908</v>
          </cell>
          <cell r="AL90">
            <v>7698.01436705797</v>
          </cell>
          <cell r="AM90">
            <v>7673.0330161493303</v>
          </cell>
          <cell r="AN90">
            <v>8095.3535490063714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</row>
        <row r="91">
          <cell r="A91">
            <v>10051.785674995735</v>
          </cell>
          <cell r="B91">
            <v>9286.9239879331162</v>
          </cell>
          <cell r="C91">
            <v>8149.2911124094016</v>
          </cell>
          <cell r="D91">
            <v>8228.7341409422315</v>
          </cell>
          <cell r="E91">
            <v>7669.5309531032517</v>
          </cell>
          <cell r="F91">
            <v>7584.1410081377944</v>
          </cell>
          <cell r="G91">
            <v>7471.8500347092204</v>
          </cell>
          <cell r="H91">
            <v>7526.346251279042</v>
          </cell>
          <cell r="I91">
            <v>8821.4311481281347</v>
          </cell>
          <cell r="J91">
            <v>8482.9362984195141</v>
          </cell>
          <cell r="K91">
            <v>8110.6216522986433</v>
          </cell>
          <cell r="L91">
            <v>8834.1982880806117</v>
          </cell>
          <cell r="M91">
            <v>10371.484032901424</v>
          </cell>
          <cell r="N91">
            <v>9261.9050034864722</v>
          </cell>
          <cell r="O91">
            <v>8693.171894113033</v>
          </cell>
          <cell r="Z91">
            <v>7674.5785700019424</v>
          </cell>
          <cell r="AA91">
            <v>7090.6036124828852</v>
          </cell>
          <cell r="AB91">
            <v>6222.016361489028</v>
          </cell>
          <cell r="AC91">
            <v>6282.6714315459567</v>
          </cell>
          <cell r="AD91">
            <v>5855.7175608181433</v>
          </cell>
          <cell r="AE91">
            <v>5790.521996277238</v>
          </cell>
          <cell r="AF91">
            <v>5704.7873889006278</v>
          </cell>
          <cell r="AG91">
            <v>5746.395468236552</v>
          </cell>
          <cell r="AH91">
            <v>6735.1979673204223</v>
          </cell>
          <cell r="AI91">
            <v>6476.7557955884913</v>
          </cell>
          <cell r="AJ91">
            <v>6192.4920740166208</v>
          </cell>
          <cell r="AK91">
            <v>6744.9457297426989</v>
          </cell>
          <cell r="AL91">
            <v>7918.6695450563684</v>
          </cell>
          <cell r="AM91">
            <v>7071.5015177819332</v>
          </cell>
          <cell r="AN91">
            <v>6637.2715138428766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</row>
        <row r="92">
          <cell r="A92">
            <v>10776.953284799783</v>
          </cell>
          <cell r="B92">
            <v>9686.2336229753219</v>
          </cell>
          <cell r="C92">
            <v>9140.9325542502247</v>
          </cell>
          <cell r="D92">
            <v>8168.1652906307272</v>
          </cell>
          <cell r="E92">
            <v>9330.2157799139914</v>
          </cell>
          <cell r="F92">
            <v>9370.7128660299859</v>
          </cell>
          <cell r="G92">
            <v>7488.2935123944399</v>
          </cell>
          <cell r="H92">
            <v>7824.873775066937</v>
          </cell>
          <cell r="I92">
            <v>8720.2237530593447</v>
          </cell>
          <cell r="J92">
            <v>8381.603622401055</v>
          </cell>
          <cell r="K92">
            <v>9665.4686480726341</v>
          </cell>
          <cell r="L92">
            <v>9878.8070536189898</v>
          </cell>
          <cell r="M92">
            <v>9850.7209595872519</v>
          </cell>
          <cell r="N92">
            <v>10614.068648237662</v>
          </cell>
          <cell r="O92">
            <v>10788.727761740463</v>
          </cell>
          <cell r="Z92">
            <v>8228.2469407577737</v>
          </cell>
          <cell r="AA92">
            <v>7395.4781160761495</v>
          </cell>
          <cell r="AB92">
            <v>6979.1385689002627</v>
          </cell>
          <cell r="AC92">
            <v>6236.4268720577211</v>
          </cell>
          <cell r="AD92">
            <v>7123.6570688274505</v>
          </cell>
          <cell r="AE92">
            <v>7154.5767560653576</v>
          </cell>
          <cell r="AF92">
            <v>5717.3420498872047</v>
          </cell>
          <cell r="AG92">
            <v>5974.3224267587075</v>
          </cell>
          <cell r="AH92">
            <v>6657.9257163558223</v>
          </cell>
          <cell r="AI92">
            <v>6399.3878921176938</v>
          </cell>
          <cell r="AJ92">
            <v>7379.6239746780466</v>
          </cell>
          <cell r="AK92">
            <v>7542.5087006663134</v>
          </cell>
          <cell r="AL92">
            <v>7521.0648555287044</v>
          </cell>
          <cell r="AM92">
            <v>8103.8838692040472</v>
          </cell>
          <cell r="AN92">
            <v>8237.23680099989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</row>
        <row r="93">
          <cell r="A93">
            <v>10287.806622474011</v>
          </cell>
          <cell r="B93">
            <v>7753.7759946449278</v>
          </cell>
          <cell r="C93">
            <v>6972.5418006905784</v>
          </cell>
          <cell r="D93">
            <v>9116.4777599228837</v>
          </cell>
          <cell r="E93">
            <v>8573.8963944297666</v>
          </cell>
          <cell r="F93">
            <v>9124.1383948737821</v>
          </cell>
          <cell r="G93">
            <v>8252.0645202905562</v>
          </cell>
          <cell r="H93">
            <v>7589.9789861708896</v>
          </cell>
          <cell r="I93">
            <v>8545.9508858644476</v>
          </cell>
          <cell r="J93">
            <v>8834.7375415101633</v>
          </cell>
          <cell r="K93">
            <v>9096.5931537570123</v>
          </cell>
          <cell r="L93">
            <v>9049.8961395664501</v>
          </cell>
          <cell r="M93">
            <v>9985.7235724815437</v>
          </cell>
          <cell r="N93">
            <v>8954.421852022957</v>
          </cell>
          <cell r="O93">
            <v>9159.5175547753843</v>
          </cell>
          <cell r="Z93">
            <v>7854.7815074853952</v>
          </cell>
          <cell r="AA93">
            <v>5920.0389870153795</v>
          </cell>
          <cell r="AB93">
            <v>5323.5635549944591</v>
          </cell>
          <cell r="AC93">
            <v>6960.4672356121591</v>
          </cell>
          <cell r="AD93">
            <v>6546.2041927327036</v>
          </cell>
          <cell r="AE93">
            <v>6966.316161039711</v>
          </cell>
          <cell r="AF93">
            <v>6300.4842694999197</v>
          </cell>
          <cell r="AG93">
            <v>5794.9793158574175</v>
          </cell>
          <cell r="AH93">
            <v>6524.867685161048</v>
          </cell>
          <cell r="AI93">
            <v>6745.3574518931746</v>
          </cell>
          <cell r="AJ93">
            <v>6945.2852592660938</v>
          </cell>
          <cell r="AK93">
            <v>6909.6319021435411</v>
          </cell>
          <cell r="AL93">
            <v>7624.1398904839471</v>
          </cell>
          <cell r="AM93">
            <v>6836.736901706935</v>
          </cell>
          <cell r="AN93">
            <v>6993.3282911412234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</row>
        <row r="94">
          <cell r="A94">
            <v>8533.235676781158</v>
          </cell>
          <cell r="B94">
            <v>8088.6732402054204</v>
          </cell>
          <cell r="C94">
            <v>7673.362438365828</v>
          </cell>
          <cell r="D94">
            <v>8750.2470183351888</v>
          </cell>
          <cell r="E94">
            <v>9165.9184482334513</v>
          </cell>
          <cell r="F94">
            <v>7312.8091094037527</v>
          </cell>
          <cell r="G94">
            <v>8098.5942290456715</v>
          </cell>
          <cell r="H94">
            <v>6377.8706975033065</v>
          </cell>
          <cell r="I94">
            <v>8338.4811024330575</v>
          </cell>
          <cell r="J94">
            <v>9967.941673440635</v>
          </cell>
          <cell r="K94">
            <v>9860.0210518238382</v>
          </cell>
          <cell r="L94">
            <v>9583.2683656662339</v>
          </cell>
          <cell r="M94">
            <v>9961.7369696433143</v>
          </cell>
          <cell r="N94">
            <v>10148.268450217331</v>
          </cell>
          <cell r="O94">
            <v>10386.181163453253</v>
          </cell>
          <cell r="Z94">
            <v>6515.1595721651211</v>
          </cell>
          <cell r="AA94">
            <v>6175.7343735897994</v>
          </cell>
          <cell r="AB94">
            <v>5858.6429151420625</v>
          </cell>
          <cell r="AC94">
            <v>6680.8485994869889</v>
          </cell>
          <cell r="AD94">
            <v>6998.2153989000335</v>
          </cell>
          <cell r="AE94">
            <v>5583.3590062662024</v>
          </cell>
          <cell r="AF94">
            <v>6183.3090882532852</v>
          </cell>
          <cell r="AG94">
            <v>4869.5297890265638</v>
          </cell>
          <cell r="AH94">
            <v>6366.4636756320479</v>
          </cell>
          <cell r="AI94">
            <v>7610.5633394386168</v>
          </cell>
          <cell r="AJ94">
            <v>7528.1655131517064</v>
          </cell>
          <cell r="AK94">
            <v>7316.8637302596308</v>
          </cell>
          <cell r="AL94">
            <v>7605.826023270547</v>
          </cell>
          <cell r="AM94">
            <v>7748.2435548147314</v>
          </cell>
          <cell r="AN94">
            <v>7929.8908630212127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</row>
        <row r="95">
          <cell r="A95">
            <v>9511.633259828086</v>
          </cell>
          <cell r="B95">
            <v>9469.6868719087724</v>
          </cell>
          <cell r="C95">
            <v>6385.4848286877805</v>
          </cell>
          <cell r="D95">
            <v>8533.977791254687</v>
          </cell>
          <cell r="E95">
            <v>7629.7400925667234</v>
          </cell>
          <cell r="F95">
            <v>7726.426307668019</v>
          </cell>
          <cell r="G95">
            <v>8002.7268123600379</v>
          </cell>
          <cell r="H95">
            <v>7894.9369525952807</v>
          </cell>
          <cell r="I95">
            <v>8906.2789548616183</v>
          </cell>
          <cell r="J95">
            <v>8248.1604757963669</v>
          </cell>
          <cell r="K95">
            <v>8690.682935734274</v>
          </cell>
          <cell r="L95">
            <v>8210.8361105382355</v>
          </cell>
          <cell r="M95">
            <v>9329.0592097067092</v>
          </cell>
          <cell r="N95">
            <v>8878.7586688512929</v>
          </cell>
          <cell r="O95">
            <v>9672.960377964062</v>
          </cell>
          <cell r="Z95">
            <v>7262.1700404117828</v>
          </cell>
          <cell r="AA95">
            <v>7230.1438054498331</v>
          </cell>
          <cell r="AB95">
            <v>4875.3432086424345</v>
          </cell>
          <cell r="AC95">
            <v>6515.7261795341165</v>
          </cell>
          <cell r="AD95">
            <v>5825.3370796350609</v>
          </cell>
          <cell r="AE95">
            <v>5899.1573916097632</v>
          </cell>
          <cell r="AF95">
            <v>6110.113932144136</v>
          </cell>
          <cell r="AG95">
            <v>6027.8159430543055</v>
          </cell>
          <cell r="AH95">
            <v>6799.9796071526634</v>
          </cell>
          <cell r="AI95">
            <v>6297.5035159124282</v>
          </cell>
          <cell r="AJ95">
            <v>6635.3711841648601</v>
          </cell>
          <cell r="AK95">
            <v>6269.0062137403829</v>
          </cell>
          <cell r="AL95">
            <v>7122.7740228479115</v>
          </cell>
          <cell r="AM95">
            <v>6778.9677587026363</v>
          </cell>
          <cell r="AN95">
            <v>7385.3439404170722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</row>
        <row r="96">
          <cell r="A96">
            <v>10402.004639877865</v>
          </cell>
          <cell r="B96">
            <v>7948.2603955282875</v>
          </cell>
          <cell r="C96">
            <v>8769.6623576720776</v>
          </cell>
          <cell r="D96">
            <v>7218.9653283246253</v>
          </cell>
          <cell r="E96">
            <v>7950.6933181338336</v>
          </cell>
          <cell r="F96">
            <v>7579.2287885122332</v>
          </cell>
          <cell r="G96">
            <v>9465.1173430768049</v>
          </cell>
          <cell r="H96">
            <v>8174.0749862286584</v>
          </cell>
          <cell r="I96">
            <v>8241.6472537563204</v>
          </cell>
          <cell r="J96">
            <v>8242.1247456186338</v>
          </cell>
          <cell r="K96">
            <v>8694.0462367819709</v>
          </cell>
          <cell r="L96">
            <v>9866.2007549838436</v>
          </cell>
          <cell r="M96">
            <v>10376.588545462433</v>
          </cell>
          <cell r="N96">
            <v>9847.2154260039279</v>
          </cell>
          <cell r="O96">
            <v>10451.314595128368</v>
          </cell>
          <cell r="Z96">
            <v>7941.9721505653088</v>
          </cell>
          <cell r="AA96">
            <v>6068.528605027429</v>
          </cell>
          <cell r="AB96">
            <v>6695.6722887320602</v>
          </cell>
          <cell r="AC96">
            <v>5511.7089040371638</v>
          </cell>
          <cell r="AD96">
            <v>6070.3861511684545</v>
          </cell>
          <cell r="AE96">
            <v>5786.7714969442441</v>
          </cell>
          <cell r="AF96">
            <v>7226.6549519085102</v>
          </cell>
          <cell r="AG96">
            <v>6240.9389482855249</v>
          </cell>
          <cell r="AH96">
            <v>6292.5306448319661</v>
          </cell>
          <cell r="AI96">
            <v>6292.8952117788085</v>
          </cell>
          <cell r="AJ96">
            <v>6637.9390779679798</v>
          </cell>
          <cell r="AK96">
            <v>7532.8837412331832</v>
          </cell>
          <cell r="AL96">
            <v>7922.566860814748</v>
          </cell>
          <cell r="AM96">
            <v>7518.3883666157008</v>
          </cell>
          <cell r="AN96">
            <v>7979.6204986388884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</row>
        <row r="97">
          <cell r="A97">
            <v>10057.127204799592</v>
          </cell>
          <cell r="B97">
            <v>7249.0908762737008</v>
          </cell>
          <cell r="C97">
            <v>7667.10186828935</v>
          </cell>
          <cell r="D97">
            <v>7793.0298612451243</v>
          </cell>
          <cell r="E97">
            <v>6642.9212465774108</v>
          </cell>
          <cell r="F97">
            <v>7204.252260660016</v>
          </cell>
          <cell r="G97">
            <v>8018.970452296543</v>
          </cell>
          <cell r="H97">
            <v>7387.644209637866</v>
          </cell>
          <cell r="I97">
            <v>7604.7558331675546</v>
          </cell>
          <cell r="J97">
            <v>8446.5348918418549</v>
          </cell>
          <cell r="K97">
            <v>9098.0910628102956</v>
          </cell>
          <cell r="L97">
            <v>9452.4320746524954</v>
          </cell>
          <cell r="M97">
            <v>9554.6319824041275</v>
          </cell>
          <cell r="N97">
            <v>9948.5013266422684</v>
          </cell>
          <cell r="O97">
            <v>10650.00759373391</v>
          </cell>
          <cell r="Z97">
            <v>7678.6568493733075</v>
          </cell>
          <cell r="AA97">
            <v>5534.7098803984745</v>
          </cell>
          <cell r="AB97">
            <v>5853.8629448463907</v>
          </cell>
          <cell r="AC97">
            <v>5950.0094711800966</v>
          </cell>
          <cell r="AD97">
            <v>5071.8969434468381</v>
          </cell>
          <cell r="AE97">
            <v>5500.4754180229638</v>
          </cell>
          <cell r="AF97">
            <v>6122.5160162102193</v>
          </cell>
          <cell r="AG97">
            <v>5640.4959046353488</v>
          </cell>
          <cell r="AH97">
            <v>5806.2614976467603</v>
          </cell>
          <cell r="AI97">
            <v>6448.9631760608218</v>
          </cell>
          <cell r="AJ97">
            <v>6946.4289188199118</v>
          </cell>
          <cell r="AK97">
            <v>7216.9696987254765</v>
          </cell>
          <cell r="AL97">
            <v>7294.9997370934798</v>
          </cell>
          <cell r="AM97">
            <v>7595.7205568966783</v>
          </cell>
          <cell r="AN97">
            <v>8131.323397846214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</row>
        <row r="98">
          <cell r="A98">
            <v>10232.422305877051</v>
          </cell>
          <cell r="B98">
            <v>8827.0430221163915</v>
          </cell>
          <cell r="C98">
            <v>7498.9129392243494</v>
          </cell>
          <cell r="D98">
            <v>9114.4865359066989</v>
          </cell>
          <cell r="E98">
            <v>8861.8226611894515</v>
          </cell>
          <cell r="F98">
            <v>6841.6545205634657</v>
          </cell>
          <cell r="G98">
            <v>7976.6918260401253</v>
          </cell>
          <cell r="H98">
            <v>7731.756811564378</v>
          </cell>
          <cell r="I98">
            <v>8331.8310680891009</v>
          </cell>
          <cell r="J98">
            <v>9499.3387339977726</v>
          </cell>
          <cell r="K98">
            <v>8805.6170396436828</v>
          </cell>
          <cell r="L98">
            <v>9168.3240012933111</v>
          </cell>
          <cell r="M98">
            <v>9386.8390707774797</v>
          </cell>
          <cell r="N98">
            <v>10807.284268833411</v>
          </cell>
          <cell r="O98">
            <v>10899.113993174369</v>
          </cell>
          <cell r="Z98">
            <v>7812.4953602263522</v>
          </cell>
          <cell r="AA98">
            <v>6739.4826555579521</v>
          </cell>
          <cell r="AB98">
            <v>5725.4500247495471</v>
          </cell>
          <cell r="AC98">
            <v>6958.9469281109068</v>
          </cell>
          <cell r="AD98">
            <v>6766.0370491087897</v>
          </cell>
          <cell r="AE98">
            <v>5223.6305930682875</v>
          </cell>
          <cell r="AF98">
            <v>6090.2361159489383</v>
          </cell>
          <cell r="AG98">
            <v>5903.2272526566476</v>
          </cell>
          <cell r="AH98">
            <v>6361.3863478102994</v>
          </cell>
          <cell r="AI98">
            <v>7252.7831207622339</v>
          </cell>
          <cell r="AJ98">
            <v>6723.1238322361078</v>
          </cell>
          <cell r="AK98">
            <v>7000.0520482834481</v>
          </cell>
          <cell r="AL98">
            <v>7166.8891778948882</v>
          </cell>
          <cell r="AM98">
            <v>8251.4047683913832</v>
          </cell>
          <cell r="AN98">
            <v>8321.5171302446015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</row>
        <row r="99">
          <cell r="A99">
            <v>8683.0920446560958</v>
          </cell>
          <cell r="B99">
            <v>8400.0769628688813</v>
          </cell>
          <cell r="C99">
            <v>8725.8966849670614</v>
          </cell>
          <cell r="D99">
            <v>7528.5338788980107</v>
          </cell>
          <cell r="E99">
            <v>8022.7999725337986</v>
          </cell>
          <cell r="F99">
            <v>9680.9990296206415</v>
          </cell>
          <cell r="G99">
            <v>7718.613373123334</v>
          </cell>
          <cell r="H99">
            <v>8178.912306903856</v>
          </cell>
          <cell r="I99">
            <v>8646.1779196064726</v>
          </cell>
          <cell r="J99">
            <v>8563.1713021809919</v>
          </cell>
          <cell r="K99">
            <v>8909.0034228063141</v>
          </cell>
          <cell r="L99">
            <v>9323.2340358592792</v>
          </cell>
          <cell r="M99">
            <v>10067.934003399294</v>
          </cell>
          <cell r="N99">
            <v>8795.5422065027215</v>
          </cell>
          <cell r="O99">
            <v>9915.8695998791263</v>
          </cell>
          <cell r="Z99">
            <v>6629.5755084631064</v>
          </cell>
          <cell r="AA99">
            <v>6413.4923614582431</v>
          </cell>
          <cell r="AB99">
            <v>6662.2570225590898</v>
          </cell>
          <cell r="AC99">
            <v>5748.0657306741459</v>
          </cell>
          <cell r="AD99">
            <v>6125.4398702294457</v>
          </cell>
          <cell r="AE99">
            <v>7391.4814831114772</v>
          </cell>
          <cell r="AF99">
            <v>5893.1921848331576</v>
          </cell>
          <cell r="AG99">
            <v>6244.6322619703205</v>
          </cell>
          <cell r="AH99">
            <v>6601.3914263312181</v>
          </cell>
          <cell r="AI99">
            <v>6538.015541900395</v>
          </cell>
          <cell r="AJ99">
            <v>6802.0597493263122</v>
          </cell>
          <cell r="AK99">
            <v>7118.3264793147018</v>
          </cell>
          <cell r="AL99">
            <v>7686.9078833313743</v>
          </cell>
          <cell r="AM99">
            <v>6715.4316568336535</v>
          </cell>
          <cell r="AN99">
            <v>7570.806102986111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</row>
        <row r="100">
          <cell r="A100">
            <v>9454.5071060378086</v>
          </cell>
          <cell r="B100">
            <v>7871.98678237473</v>
          </cell>
          <cell r="C100">
            <v>9374.1480564360245</v>
          </cell>
          <cell r="D100">
            <v>8573.7132809306768</v>
          </cell>
          <cell r="E100">
            <v>8533.7748396499464</v>
          </cell>
          <cell r="F100">
            <v>6998.9275759487864</v>
          </cell>
          <cell r="G100">
            <v>7932.6749749340506</v>
          </cell>
          <cell r="H100">
            <v>8587.9080056328403</v>
          </cell>
          <cell r="I100">
            <v>8587.7248342560288</v>
          </cell>
          <cell r="J100">
            <v>8559.6969121393722</v>
          </cell>
          <cell r="K100">
            <v>9379.3788459381794</v>
          </cell>
          <cell r="L100">
            <v>11761.085633645367</v>
          </cell>
          <cell r="M100">
            <v>9202.375050203309</v>
          </cell>
          <cell r="N100">
            <v>9587.8002713462229</v>
          </cell>
          <cell r="O100">
            <v>8244.3987594641021</v>
          </cell>
          <cell r="Z100">
            <v>7218.55399348829</v>
          </cell>
          <cell r="AA100">
            <v>6010.2933962902353</v>
          </cell>
          <cell r="AB100">
            <v>7157.1995376811292</v>
          </cell>
          <cell r="AC100">
            <v>6546.0643848436948</v>
          </cell>
          <cell r="AD100">
            <v>6515.5712251720915</v>
          </cell>
          <cell r="AE100">
            <v>5343.7091999472013</v>
          </cell>
          <cell r="AF100">
            <v>6056.629074062047</v>
          </cell>
          <cell r="AG100">
            <v>6556.902113932696</v>
          </cell>
          <cell r="AH100">
            <v>6556.7622618538144</v>
          </cell>
          <cell r="AI100">
            <v>6535.3628312060591</v>
          </cell>
          <cell r="AJ100">
            <v>7161.1932663891839</v>
          </cell>
          <cell r="AK100">
            <v>8979.6359256307696</v>
          </cell>
          <cell r="AL100">
            <v>7026.0501603304265</v>
          </cell>
          <cell r="AM100">
            <v>7320.3238583739248</v>
          </cell>
          <cell r="AN100">
            <v>6294.6314304458792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</row>
        <row r="101">
          <cell r="A101">
            <v>9340.8590657244877</v>
          </cell>
          <cell r="B101">
            <v>8287.5714532355705</v>
          </cell>
          <cell r="C101">
            <v>7695.2441522086938</v>
          </cell>
          <cell r="D101">
            <v>8726.8773596998835</v>
          </cell>
          <cell r="E101">
            <v>8060.5256568051791</v>
          </cell>
          <cell r="F101">
            <v>7649.2770733248999</v>
          </cell>
          <cell r="G101">
            <v>7870.1907376134368</v>
          </cell>
          <cell r="H101">
            <v>9245.3493235651222</v>
          </cell>
          <cell r="I101">
            <v>8808.0586862856471</v>
          </cell>
          <cell r="J101">
            <v>7768.5976840572366</v>
          </cell>
          <cell r="K101">
            <v>9628.9123007547278</v>
          </cell>
          <cell r="L101">
            <v>9255.0568336386823</v>
          </cell>
          <cell r="M101">
            <v>8474.7581888704608</v>
          </cell>
          <cell r="N101">
            <v>8414.8220563034847</v>
          </cell>
          <cell r="O101">
            <v>9412.3890521869544</v>
          </cell>
          <cell r="Z101">
            <v>7131.7832601169075</v>
          </cell>
          <cell r="AA101">
            <v>6327.593954831169</v>
          </cell>
          <cell r="AB101">
            <v>5875.3496911879465</v>
          </cell>
          <cell r="AC101">
            <v>6663.0057716402998</v>
          </cell>
          <cell r="AD101">
            <v>6154.2435810733796</v>
          </cell>
          <cell r="AE101">
            <v>5840.2536425918543</v>
          </cell>
          <cell r="AF101">
            <v>6008.9221089308076</v>
          </cell>
          <cell r="AG101">
            <v>7058.8611899392627</v>
          </cell>
          <cell r="AH101">
            <v>6724.9880392138357</v>
          </cell>
          <cell r="AI101">
            <v>5931.3554061684363</v>
          </cell>
          <cell r="AJ101">
            <v>7351.7130572754377</v>
          </cell>
          <cell r="AK101">
            <v>7066.2729127104667</v>
          </cell>
          <cell r="AL101">
            <v>6470.511776235353</v>
          </cell>
          <cell r="AM101">
            <v>6424.7502992759355</v>
          </cell>
          <cell r="AN101">
            <v>7186.3966909009459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</row>
        <row r="102">
          <cell r="A102">
            <v>8305.4299267434217</v>
          </cell>
          <cell r="B102">
            <v>7952.9073955341182</v>
          </cell>
          <cell r="C102">
            <v>7989.3917401681229</v>
          </cell>
          <cell r="D102">
            <v>7770.9898805474986</v>
          </cell>
          <cell r="E102">
            <v>7516.8144521177837</v>
          </cell>
          <cell r="F102">
            <v>7512.102175752535</v>
          </cell>
          <cell r="G102">
            <v>9352.4514239041109</v>
          </cell>
          <cell r="H102">
            <v>8250.3649403915642</v>
          </cell>
          <cell r="I102">
            <v>7058.4283548907442</v>
          </cell>
          <cell r="J102">
            <v>10375.215009854706</v>
          </cell>
          <cell r="K102">
            <v>10127.491244408709</v>
          </cell>
          <cell r="L102">
            <v>8308.6075484620924</v>
          </cell>
          <cell r="M102">
            <v>11159.273662471795</v>
          </cell>
          <cell r="N102">
            <v>9475.0393978304255</v>
          </cell>
          <cell r="O102">
            <v>9575.0687243494922</v>
          </cell>
          <cell r="Z102">
            <v>6341.2289707883074</v>
          </cell>
          <cell r="AA102">
            <v>6072.0766081198808</v>
          </cell>
          <cell r="AB102">
            <v>6099.9325511853203</v>
          </cell>
          <cell r="AC102">
            <v>5933.1818577575368</v>
          </cell>
          <cell r="AD102">
            <v>5739.1179014497357</v>
          </cell>
          <cell r="AE102">
            <v>5735.5200595957622</v>
          </cell>
          <cell r="AF102">
            <v>7140.6340719564832</v>
          </cell>
          <cell r="AG102">
            <v>6299.1866334487195</v>
          </cell>
          <cell r="AH102">
            <v>5389.1382826725021</v>
          </cell>
          <cell r="AI102">
            <v>7921.5181608841067</v>
          </cell>
          <cell r="AJ102">
            <v>7732.380075071027</v>
          </cell>
          <cell r="AK102">
            <v>6343.6550976810022</v>
          </cell>
          <cell r="AL102">
            <v>8520.1500783918636</v>
          </cell>
          <cell r="AM102">
            <v>7234.2304804011192</v>
          </cell>
          <cell r="AN102">
            <v>7310.6032713157338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</row>
        <row r="103">
          <cell r="A103">
            <v>9432.5605797662338</v>
          </cell>
          <cell r="B103">
            <v>9652.0769215189994</v>
          </cell>
          <cell r="C103">
            <v>7359.7822433922438</v>
          </cell>
          <cell r="D103">
            <v>8109.623588279258</v>
          </cell>
          <cell r="E103">
            <v>8070.0344694833084</v>
          </cell>
          <cell r="F103">
            <v>7471.3031502462427</v>
          </cell>
          <cell r="G103">
            <v>8921.0980675437495</v>
          </cell>
          <cell r="H103">
            <v>8106.023488347575</v>
          </cell>
          <cell r="I103">
            <v>7264.7742486937605</v>
          </cell>
          <cell r="J103">
            <v>8710.3323156388888</v>
          </cell>
          <cell r="K103">
            <v>9530.4320917243404</v>
          </cell>
          <cell r="L103">
            <v>10257.864489523483</v>
          </cell>
          <cell r="M103">
            <v>8927.7603738709404</v>
          </cell>
          <cell r="N103">
            <v>9516.5532417106078</v>
          </cell>
          <cell r="O103">
            <v>11153.215568129179</v>
          </cell>
          <cell r="Z103">
            <v>7201.7977328938377</v>
          </cell>
          <cell r="AA103">
            <v>7369.399337887442</v>
          </cell>
          <cell r="AB103">
            <v>5619.2231819589506</v>
          </cell>
          <cell r="AC103">
            <v>6191.730048145565</v>
          </cell>
          <cell r="AD103">
            <v>6161.5035975883829</v>
          </cell>
          <cell r="AE103">
            <v>5704.3698404256056</v>
          </cell>
          <cell r="AF103">
            <v>6811.294058961922</v>
          </cell>
          <cell r="AG103">
            <v>6188.9813574473274</v>
          </cell>
          <cell r="AH103">
            <v>5546.6841979746805</v>
          </cell>
          <cell r="AI103">
            <v>6650.3735643195523</v>
          </cell>
          <cell r="AJ103">
            <v>7276.5230237598989</v>
          </cell>
          <cell r="AK103">
            <v>7831.9205692091364</v>
          </cell>
          <cell r="AL103">
            <v>6816.380756491958</v>
          </cell>
          <cell r="AM103">
            <v>7265.9264662590158</v>
          </cell>
          <cell r="AN103">
            <v>8515.5246991288986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</row>
        <row r="104">
          <cell r="A104">
            <v>10317.402830658721</v>
          </cell>
          <cell r="B104">
            <v>7151.260517407859</v>
          </cell>
          <cell r="C104">
            <v>7190.48862438982</v>
          </cell>
          <cell r="D104">
            <v>7452.7520388394914</v>
          </cell>
          <cell r="E104">
            <v>7766.4356315407231</v>
          </cell>
          <cell r="F104">
            <v>8059.416866356587</v>
          </cell>
          <cell r="G104">
            <v>8851.1802510039124</v>
          </cell>
          <cell r="H104">
            <v>7406.8761546422038</v>
          </cell>
          <cell r="I104">
            <v>7842.5674906417044</v>
          </cell>
          <cell r="J104">
            <v>9330.577322497651</v>
          </cell>
          <cell r="K104">
            <v>9622.4801149202776</v>
          </cell>
          <cell r="L104">
            <v>8707.298016662864</v>
          </cell>
          <cell r="M104">
            <v>10111.124125590677</v>
          </cell>
          <cell r="N104">
            <v>9683.5724643759786</v>
          </cell>
          <cell r="O104">
            <v>10474.813630502726</v>
          </cell>
          <cell r="Z104">
            <v>7877.3783308192551</v>
          </cell>
          <cell r="AA104">
            <v>5460.0160100829698</v>
          </cell>
          <cell r="AB104">
            <v>5489.9668266761246</v>
          </cell>
          <cell r="AC104">
            <v>5690.2059926621059</v>
          </cell>
          <cell r="AD104">
            <v>5929.7046704238674</v>
          </cell>
          <cell r="AE104">
            <v>6153.3970151307194</v>
          </cell>
          <cell r="AF104">
            <v>6757.9115263624899</v>
          </cell>
          <cell r="AG104">
            <v>5655.1795715739408</v>
          </cell>
          <cell r="AH104">
            <v>5987.8316493749026</v>
          </cell>
          <cell r="AI104">
            <v>7123.9331080362454</v>
          </cell>
          <cell r="AJ104">
            <v>7346.8020576620911</v>
          </cell>
          <cell r="AK104">
            <v>6648.0568649141624</v>
          </cell>
          <cell r="AL104">
            <v>7719.8837143849842</v>
          </cell>
          <cell r="AM104">
            <v>7393.4463108409145</v>
          </cell>
          <cell r="AN104">
            <v>7997.5621061433521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</row>
        <row r="105">
          <cell r="A105">
            <v>9542.340460496378</v>
          </cell>
          <cell r="B105">
            <v>9014.4560078182931</v>
          </cell>
          <cell r="C105">
            <v>8559.8578391491392</v>
          </cell>
          <cell r="D105">
            <v>7828.6966393694347</v>
          </cell>
          <cell r="E105">
            <v>7228.6839676140835</v>
          </cell>
          <cell r="F105">
            <v>8170.8916347595114</v>
          </cell>
          <cell r="G105">
            <v>8566.3462385936564</v>
          </cell>
          <cell r="H105">
            <v>9326.9897739709431</v>
          </cell>
          <cell r="I105">
            <v>8634.5681900206055</v>
          </cell>
          <cell r="J105">
            <v>9488.4913463445955</v>
          </cell>
          <cell r="K105">
            <v>8258.3090080308884</v>
          </cell>
          <cell r="L105">
            <v>9942.4678288163104</v>
          </cell>
          <cell r="M105">
            <v>8472.9702128330573</v>
          </cell>
          <cell r="N105">
            <v>9456.4625123492024</v>
          </cell>
          <cell r="O105">
            <v>8668.4017605924619</v>
          </cell>
          <cell r="Z105">
            <v>7285.6151109508255</v>
          </cell>
          <cell r="AA105">
            <v>6882.5732197932966</v>
          </cell>
          <cell r="AB105">
            <v>6535.485699621725</v>
          </cell>
          <cell r="AC105">
            <v>5977.2411989451193</v>
          </cell>
          <cell r="AD105">
            <v>5519.1291240092214</v>
          </cell>
          <cell r="AE105">
            <v>6238.5084467054257</v>
          </cell>
          <cell r="AF105">
            <v>6540.4396185512096</v>
          </cell>
          <cell r="AG105">
            <v>7121.1940003859099</v>
          </cell>
          <cell r="AH105">
            <v>6592.5273513534912</v>
          </cell>
          <cell r="AI105">
            <v>7244.5010968994829</v>
          </cell>
          <cell r="AJ105">
            <v>6305.251960867613</v>
          </cell>
          <cell r="AK105">
            <v>7591.1139571725662</v>
          </cell>
          <cell r="AL105">
            <v>6469.1466493788903</v>
          </cell>
          <cell r="AM105">
            <v>7220.046954028664</v>
          </cell>
          <cell r="AN105">
            <v>6618.3594178193871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</row>
        <row r="106">
          <cell r="A106">
            <v>10459.896168421699</v>
          </cell>
          <cell r="B106">
            <v>7487.1968097365498</v>
          </cell>
          <cell r="C106">
            <v>7038.0282649748606</v>
          </cell>
          <cell r="D106">
            <v>7097.2959834836438</v>
          </cell>
          <cell r="E106">
            <v>8955.3484101197355</v>
          </cell>
          <cell r="F106">
            <v>8927.4442248274208</v>
          </cell>
          <cell r="G106">
            <v>9120.9575513875898</v>
          </cell>
          <cell r="H106">
            <v>8852.4808919950156</v>
          </cell>
          <cell r="I106">
            <v>8530.1814012516061</v>
          </cell>
          <cell r="J106">
            <v>9262.6123170504743</v>
          </cell>
          <cell r="K106">
            <v>8640.4448985847703</v>
          </cell>
          <cell r="L106">
            <v>9042.0665723507063</v>
          </cell>
          <cell r="M106">
            <v>9207.7996595185741</v>
          </cell>
          <cell r="N106">
            <v>10857.030713516802</v>
          </cell>
          <cell r="O106">
            <v>10178.159002624368</v>
          </cell>
          <cell r="Z106">
            <v>7986.1725641746407</v>
          </cell>
          <cell r="AA106">
            <v>5716.5047130210933</v>
          </cell>
          <cell r="AB106">
            <v>5373.5627324213647</v>
          </cell>
          <cell r="AC106">
            <v>5418.8138725736953</v>
          </cell>
          <cell r="AD106">
            <v>6837.4443325200564</v>
          </cell>
          <cell r="AE106">
            <v>6816.1393754326346</v>
          </cell>
          <cell r="AF106">
            <v>6963.8875743146282</v>
          </cell>
          <cell r="AG106">
            <v>6758.9045709617631</v>
          </cell>
          <cell r="AH106">
            <v>6512.8276205812053</v>
          </cell>
          <cell r="AI106">
            <v>7072.0415545173046</v>
          </cell>
          <cell r="AJ106">
            <v>6597.0142418490668</v>
          </cell>
          <cell r="AK106">
            <v>6903.6539962560537</v>
          </cell>
          <cell r="AL106">
            <v>7030.1918712410679</v>
          </cell>
          <cell r="AM106">
            <v>8289.3863778929317</v>
          </cell>
          <cell r="AN106">
            <v>7771.0651111397156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</row>
        <row r="107">
          <cell r="A107">
            <v>10353.189901757036</v>
          </cell>
          <cell r="B107">
            <v>8497.1457211489887</v>
          </cell>
          <cell r="C107">
            <v>7850.006890998915</v>
          </cell>
          <cell r="D107">
            <v>8073.3920660547983</v>
          </cell>
          <cell r="E107">
            <v>9123.9870220567918</v>
          </cell>
          <cell r="F107">
            <v>8582.1890227561762</v>
          </cell>
          <cell r="G107">
            <v>8411.8823731307675</v>
          </cell>
          <cell r="H107">
            <v>7976.9426276099857</v>
          </cell>
          <cell r="I107">
            <v>8267.0010166183129</v>
          </cell>
          <cell r="J107">
            <v>8882.1638258956336</v>
          </cell>
          <cell r="K107">
            <v>9283.3654260659223</v>
          </cell>
          <cell r="L107">
            <v>8775.6472709459176</v>
          </cell>
          <cell r="M107">
            <v>9549.828124932108</v>
          </cell>
          <cell r="N107">
            <v>10394.549808081496</v>
          </cell>
          <cell r="O107">
            <v>10194.401415498276</v>
          </cell>
          <cell r="Z107">
            <v>7904.7019027511033</v>
          </cell>
          <cell r="AA107">
            <v>6487.6047466801374</v>
          </cell>
          <cell r="AB107">
            <v>5993.5116613052342</v>
          </cell>
          <cell r="AC107">
            <v>6164.0671360011011</v>
          </cell>
          <cell r="AD107">
            <v>6966.2005872884474</v>
          </cell>
          <cell r="AE107">
            <v>6552.5356476304296</v>
          </cell>
          <cell r="AF107">
            <v>6422.5058394148318</v>
          </cell>
          <cell r="AG107">
            <v>6090.427603950734</v>
          </cell>
          <cell r="AH107">
            <v>6311.8883441921471</v>
          </cell>
          <cell r="AI107">
            <v>6781.5676097266187</v>
          </cell>
          <cell r="AJ107">
            <v>7087.8866362630342</v>
          </cell>
          <cell r="AK107">
            <v>6700.2417939562902</v>
          </cell>
          <cell r="AL107">
            <v>7291.3319726981645</v>
          </cell>
          <cell r="AM107">
            <v>7936.2803566694538</v>
          </cell>
          <cell r="AN107">
            <v>7783.4662583385962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</row>
        <row r="108">
          <cell r="A108">
            <v>9970.92346126138</v>
          </cell>
          <cell r="B108">
            <v>8681.0181516280045</v>
          </cell>
          <cell r="C108">
            <v>8003.7786766469635</v>
          </cell>
          <cell r="D108">
            <v>8532.3606193559226</v>
          </cell>
          <cell r="E108">
            <v>7495.4199878134432</v>
          </cell>
          <cell r="F108">
            <v>8492.2939613307681</v>
          </cell>
          <cell r="G108">
            <v>8985.3863105044056</v>
          </cell>
          <cell r="H108">
            <v>6593.1994196154392</v>
          </cell>
          <cell r="I108">
            <v>8701.6215212693423</v>
          </cell>
          <cell r="J108">
            <v>9051.9184779413627</v>
          </cell>
          <cell r="K108">
            <v>8952.3296246280952</v>
          </cell>
          <cell r="L108">
            <v>8395.2002179527699</v>
          </cell>
          <cell r="M108">
            <v>8811.2995359763281</v>
          </cell>
          <cell r="N108">
            <v>9144.0334197604134</v>
          </cell>
          <cell r="O108">
            <v>10003.538984353494</v>
          </cell>
          <cell r="Z108">
            <v>7612.8399463669075</v>
          </cell>
          <cell r="AA108">
            <v>6627.9920828405875</v>
          </cell>
          <cell r="AB108">
            <v>6110.9170347346626</v>
          </cell>
          <cell r="AC108">
            <v>6514.4914623207223</v>
          </cell>
          <cell r="AD108">
            <v>5722.783142375516</v>
          </cell>
          <cell r="AE108">
            <v>6483.9004086518871</v>
          </cell>
          <cell r="AF108">
            <v>6860.3783896153545</v>
          </cell>
          <cell r="AG108">
            <v>5033.9341296740658</v>
          </cell>
          <cell r="AH108">
            <v>6643.7228379752269</v>
          </cell>
          <cell r="AI108">
            <v>6911.1759655821415</v>
          </cell>
          <cell r="AJ108">
            <v>6835.1394777220485</v>
          </cell>
          <cell r="AK108">
            <v>6409.7689472078091</v>
          </cell>
          <cell r="AL108">
            <v>6727.4624409160688</v>
          </cell>
          <cell r="AM108">
            <v>6981.5060921207541</v>
          </cell>
          <cell r="AN108">
            <v>7637.7420287098294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</row>
        <row r="109">
          <cell r="A109">
            <v>11086.06930344857</v>
          </cell>
          <cell r="B109">
            <v>8692.1288378153222</v>
          </cell>
          <cell r="C109">
            <v>8283.2046133483873</v>
          </cell>
          <cell r="D109">
            <v>8865.591495443683</v>
          </cell>
          <cell r="E109">
            <v>8443.1349620331766</v>
          </cell>
          <cell r="F109">
            <v>8569.7176097073898</v>
          </cell>
          <cell r="G109">
            <v>10073.475410661182</v>
          </cell>
          <cell r="H109">
            <v>8336.8932351960084</v>
          </cell>
          <cell r="I109">
            <v>8220.5237124756422</v>
          </cell>
          <cell r="J109">
            <v>8275.0056597118801</v>
          </cell>
          <cell r="K109">
            <v>8928.4282693462701</v>
          </cell>
          <cell r="L109">
            <v>8547.5885021165996</v>
          </cell>
          <cell r="M109">
            <v>9214.8230922173789</v>
          </cell>
          <cell r="N109">
            <v>10319.438182777321</v>
          </cell>
          <cell r="O109">
            <v>9215.1979909855272</v>
          </cell>
          <cell r="Z109">
            <v>8464.2582574601965</v>
          </cell>
          <cell r="AA109">
            <v>6636.4751361873477</v>
          </cell>
          <cell r="AB109">
            <v>6324.2598551099463</v>
          </cell>
          <cell r="AC109">
            <v>6768.9145691372323</v>
          </cell>
          <cell r="AD109">
            <v>6446.3673160521776</v>
          </cell>
          <cell r="AE109">
            <v>6543.0136738820302</v>
          </cell>
          <cell r="AF109">
            <v>7691.1387699414545</v>
          </cell>
          <cell r="AG109">
            <v>6365.2513326450917</v>
          </cell>
          <cell r="AH109">
            <v>6276.4027365700022</v>
          </cell>
          <cell r="AI109">
            <v>6317.9999212126577</v>
          </cell>
          <cell r="AJ109">
            <v>6816.8906973589537</v>
          </cell>
          <cell r="AK109">
            <v>6526.118011720032</v>
          </cell>
          <cell r="AL109">
            <v>7035.5542902003372</v>
          </cell>
          <cell r="AM109">
            <v>7878.9323303032161</v>
          </cell>
          <cell r="AN109">
            <v>7035.8405269094137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</row>
        <row r="110">
          <cell r="A110">
            <v>8361.7949238174515</v>
          </cell>
          <cell r="B110">
            <v>9418.8931238709247</v>
          </cell>
          <cell r="C110">
            <v>7761.6968023351501</v>
          </cell>
          <cell r="D110">
            <v>6458.1533551481016</v>
          </cell>
          <cell r="E110">
            <v>8567.7204421436327</v>
          </cell>
          <cell r="F110">
            <v>8415.6010913737646</v>
          </cell>
          <cell r="G110">
            <v>7000.1436136294551</v>
          </cell>
          <cell r="H110">
            <v>7753.8206803973935</v>
          </cell>
          <cell r="I110">
            <v>8285.0564698261205</v>
          </cell>
          <cell r="J110">
            <v>8539.1263754926804</v>
          </cell>
          <cell r="K110">
            <v>9693.4922503015532</v>
          </cell>
          <cell r="L110">
            <v>7891.6861449953358</v>
          </cell>
          <cell r="M110">
            <v>9302.3699544562751</v>
          </cell>
          <cell r="N110">
            <v>10019.731695566086</v>
          </cell>
          <cell r="O110">
            <v>9246.414571141966</v>
          </cell>
          <cell r="Z110">
            <v>6384.2638715143175</v>
          </cell>
          <cell r="AA110">
            <v>7191.3625756479451</v>
          </cell>
          <cell r="AB110">
            <v>5926.086555370096</v>
          </cell>
          <cell r="AC110">
            <v>4930.8259192689957</v>
          </cell>
          <cell r="AD110">
            <v>6541.4888284584304</v>
          </cell>
          <cell r="AE110">
            <v>6425.3450956682336</v>
          </cell>
          <cell r="AF110">
            <v>5344.6376495805434</v>
          </cell>
          <cell r="AG110">
            <v>5920.0731047661293</v>
          </cell>
          <cell r="AH110">
            <v>6325.6737549381232</v>
          </cell>
          <cell r="AI110">
            <v>6519.6571441941614</v>
          </cell>
          <cell r="AJ110">
            <v>7401.020107074236</v>
          </cell>
          <cell r="AK110">
            <v>6025.3339384485189</v>
          </cell>
          <cell r="AL110">
            <v>7102.3966697071828</v>
          </cell>
          <cell r="AM110">
            <v>7650.1052284914867</v>
          </cell>
          <cell r="AN110">
            <v>7059.6745107251745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</row>
        <row r="111">
          <cell r="A111">
            <v>8013.9224522496488</v>
          </cell>
          <cell r="B111">
            <v>8753.3584428879949</v>
          </cell>
          <cell r="C111">
            <v>7004.924555761364</v>
          </cell>
          <cell r="D111">
            <v>8914.6492593447801</v>
          </cell>
          <cell r="E111">
            <v>9169.5146448953747</v>
          </cell>
          <cell r="F111">
            <v>9546.9625979029988</v>
          </cell>
          <cell r="G111">
            <v>10119.599194258555</v>
          </cell>
          <cell r="H111">
            <v>8273.7010586277866</v>
          </cell>
          <cell r="I111">
            <v>10060.703846277655</v>
          </cell>
          <cell r="J111">
            <v>8824.4158229818931</v>
          </cell>
          <cell r="K111">
            <v>8881.7199592385823</v>
          </cell>
          <cell r="L111">
            <v>8290.2187941276934</v>
          </cell>
          <cell r="M111">
            <v>10069.946306833635</v>
          </cell>
          <cell r="N111">
            <v>10332.343950568869</v>
          </cell>
          <cell r="O111">
            <v>10223.800374311144</v>
          </cell>
          <cell r="Z111">
            <v>6118.6618479824147</v>
          </cell>
          <cell r="AA111">
            <v>6683.2241845787548</v>
          </cell>
          <cell r="AB111">
            <v>5348.2879180220234</v>
          </cell>
          <cell r="AC111">
            <v>6806.3703681067773</v>
          </cell>
          <cell r="AD111">
            <v>7000.9611094361971</v>
          </cell>
          <cell r="AE111">
            <v>7289.1441313493297</v>
          </cell>
          <cell r="AF111">
            <v>7726.3544632131825</v>
          </cell>
          <cell r="AG111">
            <v>6317.0038530665488</v>
          </cell>
          <cell r="AH111">
            <v>7681.3876294483716</v>
          </cell>
          <cell r="AI111">
            <v>6737.4767785099675</v>
          </cell>
          <cell r="AJ111">
            <v>6781.2287157584924</v>
          </cell>
          <cell r="AK111">
            <v>6329.6152101916714</v>
          </cell>
          <cell r="AL111">
            <v>7688.4442850527057</v>
          </cell>
          <cell r="AM111">
            <v>7888.7859356351337</v>
          </cell>
          <cell r="AN111">
            <v>7805.9124809880532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</row>
        <row r="112">
          <cell r="A112">
            <v>9112.3611233598658</v>
          </cell>
          <cell r="B112">
            <v>8661.6709808403029</v>
          </cell>
          <cell r="C112">
            <v>7246.7306829712279</v>
          </cell>
          <cell r="D112">
            <v>7764.9512522894456</v>
          </cell>
          <cell r="E112">
            <v>8811.1674971178618</v>
          </cell>
          <cell r="F112">
            <v>8304.0097728656001</v>
          </cell>
          <cell r="G112">
            <v>10303.290426754711</v>
          </cell>
          <cell r="H112">
            <v>9031.889018587628</v>
          </cell>
          <cell r="I112">
            <v>7970.369027461863</v>
          </cell>
          <cell r="J112">
            <v>8323.874433750796</v>
          </cell>
          <cell r="K112">
            <v>9013.8090005247341</v>
          </cell>
          <cell r="L112">
            <v>9535.3750100957022</v>
          </cell>
          <cell r="M112">
            <v>10177.079330660974</v>
          </cell>
          <cell r="N112">
            <v>9593.3388135237892</v>
          </cell>
          <cell r="O112">
            <v>10283.67225607195</v>
          </cell>
          <cell r="Z112">
            <v>6957.3241671297492</v>
          </cell>
          <cell r="AA112">
            <v>6613.220440555493</v>
          </cell>
          <cell r="AB112">
            <v>5532.9078633712643</v>
          </cell>
          <cell r="AC112">
            <v>5928.5713409279997</v>
          </cell>
          <cell r="AD112">
            <v>6727.3616287194754</v>
          </cell>
          <cell r="AE112">
            <v>6340.1446776219764</v>
          </cell>
          <cell r="AF112">
            <v>7866.603453988927</v>
          </cell>
          <cell r="AG112">
            <v>6895.8833932477255</v>
          </cell>
          <cell r="AH112">
            <v>6085.4086339432415</v>
          </cell>
          <cell r="AI112">
            <v>6355.3114256664658</v>
          </cell>
          <cell r="AJ112">
            <v>6882.0792271366354</v>
          </cell>
          <cell r="AK112">
            <v>7280.296961708108</v>
          </cell>
          <cell r="AL112">
            <v>7770.2407772769748</v>
          </cell>
          <cell r="AM112">
            <v>7324.5525574806679</v>
          </cell>
          <cell r="AN112">
            <v>7851.6249021999565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</row>
        <row r="113">
          <cell r="A113">
            <v>9802.8504734936323</v>
          </cell>
          <cell r="B113">
            <v>7650.8603699763935</v>
          </cell>
          <cell r="C113">
            <v>7516.3900771212629</v>
          </cell>
          <cell r="D113">
            <v>7825.6203472310981</v>
          </cell>
          <cell r="E113">
            <v>7774.6748137614368</v>
          </cell>
          <cell r="F113">
            <v>8283.3168366063655</v>
          </cell>
          <cell r="G113">
            <v>7573.3993796564337</v>
          </cell>
          <cell r="H113">
            <v>7747.7922907182619</v>
          </cell>
          <cell r="I113">
            <v>7643.3280691130885</v>
          </cell>
          <cell r="J113">
            <v>8106.634356795631</v>
          </cell>
          <cell r="K113">
            <v>8710.7906858972201</v>
          </cell>
          <cell r="L113">
            <v>9842.4458597149915</v>
          </cell>
          <cell r="M113">
            <v>9622.4922589162816</v>
          </cell>
          <cell r="N113">
            <v>8534.1241172449409</v>
          </cell>
          <cell r="O113">
            <v>8837.3645812184368</v>
          </cell>
          <cell r="Z113">
            <v>7484.5155479142813</v>
          </cell>
          <cell r="AA113">
            <v>5841.4624959184557</v>
          </cell>
          <cell r="AB113">
            <v>5738.7938894423924</v>
          </cell>
          <cell r="AC113">
            <v>5974.8924375923316</v>
          </cell>
          <cell r="AD113">
            <v>5935.9953190061124</v>
          </cell>
          <cell r="AE113">
            <v>6324.345538016305</v>
          </cell>
          <cell r="AF113">
            <v>5782.3207199652052</v>
          </cell>
          <cell r="AG113">
            <v>5915.4704051325552</v>
          </cell>
          <cell r="AH113">
            <v>5835.7115540801187</v>
          </cell>
          <cell r="AI113">
            <v>6189.4477579508903</v>
          </cell>
          <cell r="AJ113">
            <v>6650.7235318452704</v>
          </cell>
          <cell r="AK113">
            <v>7514.7467836758333</v>
          </cell>
          <cell r="AL113">
            <v>7346.8113296516158</v>
          </cell>
          <cell r="AM113">
            <v>6515.8379000129808</v>
          </cell>
          <cell r="AN113">
            <v>6747.3632072186001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</row>
        <row r="114">
          <cell r="A114">
            <v>9289.3073596714712</v>
          </cell>
          <cell r="B114">
            <v>8453.4972634861988</v>
          </cell>
          <cell r="C114">
            <v>8373.7870671858236</v>
          </cell>
          <cell r="D114">
            <v>9884.3063066834729</v>
          </cell>
          <cell r="E114">
            <v>8906.8414097784025</v>
          </cell>
          <cell r="F114">
            <v>7175.1497516959062</v>
          </cell>
          <cell r="G114">
            <v>8493.6553259223238</v>
          </cell>
          <cell r="H114">
            <v>7993.9555109284556</v>
          </cell>
          <cell r="I114">
            <v>8604.6764738544953</v>
          </cell>
          <cell r="J114">
            <v>9310.8917502955774</v>
          </cell>
          <cell r="K114">
            <v>8705.9512739702641</v>
          </cell>
          <cell r="L114">
            <v>8155.0139777651357</v>
          </cell>
          <cell r="M114">
            <v>9626.0878901987762</v>
          </cell>
          <cell r="N114">
            <v>9071.8716646323483</v>
          </cell>
          <cell r="O114">
            <v>10981.859272412274</v>
          </cell>
          <cell r="Z114">
            <v>7092.4233263386059</v>
          </cell>
          <cell r="AA114">
            <v>6454.2789746607659</v>
          </cell>
          <cell r="AB114">
            <v>6393.4199209446442</v>
          </cell>
          <cell r="AC114">
            <v>7546.7074023780579</v>
          </cell>
          <cell r="AD114">
            <v>6800.409043731448</v>
          </cell>
          <cell r="AE114">
            <v>5478.2555360188308</v>
          </cell>
          <cell r="AF114">
            <v>6484.9398159629973</v>
          </cell>
          <cell r="AG114">
            <v>6103.4170084159196</v>
          </cell>
          <cell r="AH114">
            <v>6569.704906493801</v>
          </cell>
          <cell r="AI114">
            <v>7108.9030949176731</v>
          </cell>
          <cell r="AJ114">
            <v>6647.0286214813905</v>
          </cell>
          <cell r="AK114">
            <v>6226.3857920795908</v>
          </cell>
          <cell r="AL114">
            <v>7349.5566085183254</v>
          </cell>
          <cell r="AM114">
            <v>6926.4103034334539</v>
          </cell>
          <cell r="AN114">
            <v>8384.6934819238613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</row>
        <row r="115">
          <cell r="A115">
            <v>8577.3997726566013</v>
          </cell>
          <cell r="B115">
            <v>7433.0890024276941</v>
          </cell>
          <cell r="C115">
            <v>7924.9735095913629</v>
          </cell>
          <cell r="D115">
            <v>8001.5109679710658</v>
          </cell>
          <cell r="E115">
            <v>7123.1339221442013</v>
          </cell>
          <cell r="F115">
            <v>8541.211690387252</v>
          </cell>
          <cell r="G115">
            <v>7392.2217675585116</v>
          </cell>
          <cell r="H115">
            <v>8019.3946472910266</v>
          </cell>
          <cell r="I115">
            <v>8034.9799259003494</v>
          </cell>
          <cell r="J115">
            <v>7485.6501759433322</v>
          </cell>
          <cell r="K115">
            <v>9150.8670690276795</v>
          </cell>
          <cell r="L115">
            <v>7651.1408919007154</v>
          </cell>
          <cell r="M115">
            <v>8018.5169764721668</v>
          </cell>
          <cell r="N115">
            <v>9894.0436086126956</v>
          </cell>
          <cell r="O115">
            <v>9031.8350030157726</v>
          </cell>
          <cell r="Z115">
            <v>6548.8790360224057</v>
          </cell>
          <cell r="AA115">
            <v>5675.1931857095524</v>
          </cell>
          <cell r="AB115">
            <v>6050.7489744670429</v>
          </cell>
          <cell r="AC115">
            <v>6109.1856300897798</v>
          </cell>
          <cell r="AD115">
            <v>5438.5412420927851</v>
          </cell>
          <cell r="AE115">
            <v>6521.2492904574265</v>
          </cell>
          <cell r="AF115">
            <v>5643.9908884179931</v>
          </cell>
          <cell r="AG115">
            <v>6122.839890785287</v>
          </cell>
          <cell r="AH115">
            <v>6134.7393133446176</v>
          </cell>
          <cell r="AI115">
            <v>5715.3238519334373</v>
          </cell>
          <cell r="AJ115">
            <v>6986.7236106709088</v>
          </cell>
          <cell r="AK115">
            <v>5841.6766755297631</v>
          </cell>
          <cell r="AL115">
            <v>6122.1697856044038</v>
          </cell>
          <cell r="AM115">
            <v>7554.1418713502271</v>
          </cell>
          <cell r="AN115">
            <v>6895.8421521425535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</row>
        <row r="116">
          <cell r="A116">
            <v>10568.323070031127</v>
          </cell>
          <cell r="B116">
            <v>8765.4707556424837</v>
          </cell>
          <cell r="C116">
            <v>8625.183664806771</v>
          </cell>
          <cell r="D116">
            <v>8596.9184067892347</v>
          </cell>
          <cell r="E116">
            <v>6679.2291879251288</v>
          </cell>
          <cell r="F116">
            <v>8466.9260572849798</v>
          </cell>
          <cell r="G116">
            <v>9452.2887690375646</v>
          </cell>
          <cell r="H116">
            <v>8721.5082045700892</v>
          </cell>
          <cell r="I116">
            <v>7704.9172428933198</v>
          </cell>
          <cell r="J116">
            <v>7771.6384280970624</v>
          </cell>
          <cell r="K116">
            <v>9241.8187027971944</v>
          </cell>
          <cell r="L116">
            <v>9630.8030082768091</v>
          </cell>
          <cell r="M116">
            <v>9449.9168010231733</v>
          </cell>
          <cell r="N116">
            <v>9645.1370413822551</v>
          </cell>
          <cell r="O116">
            <v>9358.2534712475517</v>
          </cell>
          <cell r="Z116">
            <v>8068.9569372610431</v>
          </cell>
          <cell r="AA116">
            <v>6692.4719838160572</v>
          </cell>
          <cell r="AB116">
            <v>6585.362228814628</v>
          </cell>
          <cell r="AC116">
            <v>6563.7815912572069</v>
          </cell>
          <cell r="AD116">
            <v>5099.618201897586</v>
          </cell>
          <cell r="AE116">
            <v>6464.531912441309</v>
          </cell>
          <cell r="AF116">
            <v>7216.8602843152548</v>
          </cell>
          <cell r="AG116">
            <v>6658.9064002220803</v>
          </cell>
          <cell r="AH116">
            <v>5882.7351346180194</v>
          </cell>
          <cell r="AI116">
            <v>5933.6770264058187</v>
          </cell>
          <cell r="AJ116">
            <v>7056.1655468604686</v>
          </cell>
          <cell r="AK116">
            <v>7353.1566200313764</v>
          </cell>
          <cell r="AL116">
            <v>7215.0492772483958</v>
          </cell>
          <cell r="AM116">
            <v>7364.1007116435176</v>
          </cell>
          <cell r="AN116">
            <v>7145.063958311388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</row>
        <row r="117">
          <cell r="A117">
            <v>9780.3958041706319</v>
          </cell>
          <cell r="B117">
            <v>7954.0759605442108</v>
          </cell>
          <cell r="C117">
            <v>7605.9668706072043</v>
          </cell>
          <cell r="D117">
            <v>7527.6881292693588</v>
          </cell>
          <cell r="E117">
            <v>7003.8506716001166</v>
          </cell>
          <cell r="F117">
            <v>7208.2446062326808</v>
          </cell>
          <cell r="G117">
            <v>9233.4761563956381</v>
          </cell>
          <cell r="H117">
            <v>7361.3358978858005</v>
          </cell>
          <cell r="I117">
            <v>8528.5591607040715</v>
          </cell>
          <cell r="J117">
            <v>8568.9115210411073</v>
          </cell>
          <cell r="K117">
            <v>7103.0719971801982</v>
          </cell>
          <cell r="L117">
            <v>9560.6751796964327</v>
          </cell>
          <cell r="M117">
            <v>9192.5866701117411</v>
          </cell>
          <cell r="N117">
            <v>8730.4554099990964</v>
          </cell>
          <cell r="O117">
            <v>10506.240304007386</v>
          </cell>
          <cell r="Z117">
            <v>7467.3713180674931</v>
          </cell>
          <cell r="AA117">
            <v>6072.968812179347</v>
          </cell>
          <cell r="AB117">
            <v>5807.1861295760818</v>
          </cell>
          <cell r="AC117">
            <v>5747.4199974496714</v>
          </cell>
          <cell r="AD117">
            <v>5347.4680031693742</v>
          </cell>
          <cell r="AE117">
            <v>5503.5235898370765</v>
          </cell>
          <cell r="AF117">
            <v>7049.7959793126965</v>
          </cell>
          <cell r="AG117">
            <v>5620.409403379399</v>
          </cell>
          <cell r="AH117">
            <v>6511.5890334341993</v>
          </cell>
          <cell r="AI117">
            <v>6542.3982219609679</v>
          </cell>
          <cell r="AJ117">
            <v>5423.2238821350684</v>
          </cell>
          <cell r="AK117">
            <v>7299.6137423989439</v>
          </cell>
          <cell r="AL117">
            <v>7018.5766929769934</v>
          </cell>
          <cell r="AM117">
            <v>6665.7376273559485</v>
          </cell>
          <cell r="AN117">
            <v>8021.5564970708556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</row>
        <row r="118">
          <cell r="A118">
            <v>9456.6912199594935</v>
          </cell>
          <cell r="B118">
            <v>9062.9450061337502</v>
          </cell>
          <cell r="C118">
            <v>8372.5793114650314</v>
          </cell>
          <cell r="D118">
            <v>7785.5527576491813</v>
          </cell>
          <cell r="E118">
            <v>7471.2865001736909</v>
          </cell>
          <cell r="F118">
            <v>7781.1748419453643</v>
          </cell>
          <cell r="G118">
            <v>7917.4249399916316</v>
          </cell>
          <cell r="H118">
            <v>9530.5611256987104</v>
          </cell>
          <cell r="I118">
            <v>8000.8304706080671</v>
          </cell>
          <cell r="J118">
            <v>8263.2758030413406</v>
          </cell>
          <cell r="K118">
            <v>9251.9280610087208</v>
          </cell>
          <cell r="L118">
            <v>9538.1992439665082</v>
          </cell>
          <cell r="M118">
            <v>8816.1262023079562</v>
          </cell>
          <cell r="N118">
            <v>9836.3855924969266</v>
          </cell>
          <cell r="O118">
            <v>9203.7890686220926</v>
          </cell>
          <cell r="Z118">
            <v>7220.2215732039531</v>
          </cell>
          <cell r="AA118">
            <v>6919.5947639631422</v>
          </cell>
          <cell r="AB118">
            <v>6392.4977946207955</v>
          </cell>
          <cell r="AC118">
            <v>5944.3006726761796</v>
          </cell>
          <cell r="AD118">
            <v>5704.3571280286124</v>
          </cell>
          <cell r="AE118">
            <v>5940.9581165246527</v>
          </cell>
          <cell r="AF118">
            <v>6044.9856113833703</v>
          </cell>
          <cell r="AG118">
            <v>7276.6215417154663</v>
          </cell>
          <cell r="AH118">
            <v>6108.6660676311403</v>
          </cell>
          <cell r="AI118">
            <v>6309.0441287252743</v>
          </cell>
          <cell r="AJ118">
            <v>7063.8840822924021</v>
          </cell>
          <cell r="AK118">
            <v>7282.4532755654036</v>
          </cell>
          <cell r="AL118">
            <v>6731.1476199669332</v>
          </cell>
          <cell r="AM118">
            <v>7510.1197454137737</v>
          </cell>
          <cell r="AN118">
            <v>7027.1297690492411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</row>
        <row r="119">
          <cell r="A119">
            <v>10217.623466114039</v>
          </cell>
          <cell r="B119">
            <v>8558.8098451633559</v>
          </cell>
          <cell r="C119">
            <v>7985.4987479194579</v>
          </cell>
          <cell r="D119">
            <v>7747.0644991323416</v>
          </cell>
          <cell r="E119">
            <v>9136.9320819984841</v>
          </cell>
          <cell r="F119">
            <v>9034.9664689636902</v>
          </cell>
          <cell r="G119">
            <v>9463.7507515835605</v>
          </cell>
          <cell r="H119">
            <v>8500.90084906825</v>
          </cell>
          <cell r="I119">
            <v>8469.5711333944582</v>
          </cell>
          <cell r="J119">
            <v>7989.2540517522639</v>
          </cell>
          <cell r="K119">
            <v>8690.1832761154146</v>
          </cell>
          <cell r="L119">
            <v>9503.8290623375178</v>
          </cell>
          <cell r="M119">
            <v>9791.1102727032794</v>
          </cell>
          <cell r="N119">
            <v>11375.935542992804</v>
          </cell>
          <cell r="O119">
            <v>10248.285357203658</v>
          </cell>
          <cell r="Z119">
            <v>7801.1963868719331</v>
          </cell>
          <cell r="AA119">
            <v>6534.6855520216004</v>
          </cell>
          <cell r="AB119">
            <v>6096.9602360314975</v>
          </cell>
          <cell r="AC119">
            <v>5914.9147333455394</v>
          </cell>
          <cell r="AD119">
            <v>6976.0841923341704</v>
          </cell>
          <cell r="AE119">
            <v>6898.2330389196541</v>
          </cell>
          <cell r="AF119">
            <v>7225.6115538370532</v>
          </cell>
          <cell r="AG119">
            <v>6490.4718018670046</v>
          </cell>
          <cell r="AH119">
            <v>6466.5514386312016</v>
          </cell>
          <cell r="AI119">
            <v>6099.8274255290598</v>
          </cell>
          <cell r="AJ119">
            <v>6634.989692047222</v>
          </cell>
          <cell r="AK119">
            <v>7256.2115044109441</v>
          </cell>
          <cell r="AL119">
            <v>7475.5518576500426</v>
          </cell>
          <cell r="AM119">
            <v>8685.5722908171756</v>
          </cell>
          <cell r="AN119">
            <v>7824.6068633664199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</row>
        <row r="120">
          <cell r="A120">
            <v>8808.3148724568018</v>
          </cell>
          <cell r="B120">
            <v>9324.3299849657378</v>
          </cell>
          <cell r="C120">
            <v>8483.1154620050474</v>
          </cell>
          <cell r="D120">
            <v>7232.368555064525</v>
          </cell>
          <cell r="E120">
            <v>7931.5623441577509</v>
          </cell>
          <cell r="F120">
            <v>7949.9366495654558</v>
          </cell>
          <cell r="G120">
            <v>9255.5199064265853</v>
          </cell>
          <cell r="H120">
            <v>8612.9782942934089</v>
          </cell>
          <cell r="I120">
            <v>10266.875155340767</v>
          </cell>
          <cell r="J120">
            <v>9942.6928985039813</v>
          </cell>
          <cell r="K120">
            <v>9204.2278157349247</v>
          </cell>
          <cell r="L120">
            <v>8813.6386852464348</v>
          </cell>
          <cell r="M120">
            <v>10566.209668810545</v>
          </cell>
          <cell r="N120">
            <v>9472.2864522575546</v>
          </cell>
          <cell r="O120">
            <v>9228.0033113522295</v>
          </cell>
          <cell r="Z120">
            <v>6725.1836383802565</v>
          </cell>
          <cell r="AA120">
            <v>7119.1632408412788</v>
          </cell>
          <cell r="AB120">
            <v>6476.8925877027013</v>
          </cell>
          <cell r="AC120">
            <v>5521.9423212659849</v>
          </cell>
          <cell r="AD120">
            <v>6055.7795760138188</v>
          </cell>
          <cell r="AE120">
            <v>6069.808431689823</v>
          </cell>
          <cell r="AF120">
            <v>7066.6264706363218</v>
          </cell>
          <cell r="AG120">
            <v>6576.0433796061952</v>
          </cell>
          <cell r="AH120">
            <v>7838.8002486032956</v>
          </cell>
          <cell r="AI120">
            <v>7591.2857987793814</v>
          </cell>
          <cell r="AJ120">
            <v>7027.4647542248767</v>
          </cell>
          <cell r="AK120">
            <v>6729.2483907403921</v>
          </cell>
          <cell r="AL120">
            <v>8067.3433469755237</v>
          </cell>
          <cell r="AM120">
            <v>7232.1285954444502</v>
          </cell>
          <cell r="AN120">
            <v>7045.6174402306715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</row>
        <row r="121">
          <cell r="A121">
            <v>10230.945790987731</v>
          </cell>
          <cell r="B121">
            <v>9000.2608683031885</v>
          </cell>
          <cell r="C121">
            <v>7740.945572577989</v>
          </cell>
          <cell r="D121">
            <v>8612.5059682623287</v>
          </cell>
          <cell r="E121">
            <v>8987.9537691257283</v>
          </cell>
          <cell r="F121">
            <v>7986.485864132369</v>
          </cell>
          <cell r="G121">
            <v>8341.4258797955044</v>
          </cell>
          <cell r="H121">
            <v>7819.5649398259129</v>
          </cell>
          <cell r="I121">
            <v>8476.4837404362006</v>
          </cell>
          <cell r="J121">
            <v>8231.1540265830536</v>
          </cell>
          <cell r="K121">
            <v>8023.2775022047254</v>
          </cell>
          <cell r="L121">
            <v>9664.7578961069339</v>
          </cell>
          <cell r="M121">
            <v>9557.3169422081355</v>
          </cell>
          <cell r="N121">
            <v>9387.0945968613323</v>
          </cell>
          <cell r="O121">
            <v>8814.9529804643935</v>
          </cell>
          <cell r="Z121">
            <v>7811.3680352022957</v>
          </cell>
          <cell r="AA121">
            <v>6871.7351739929563</v>
          </cell>
          <cell r="AB121">
            <v>5910.2429084455853</v>
          </cell>
          <cell r="AC121">
            <v>6575.6827567921609</v>
          </cell>
          <cell r="AD121">
            <v>6862.3386545425692</v>
          </cell>
          <cell r="AE121">
            <v>6097.7139032085179</v>
          </cell>
          <cell r="AF121">
            <v>6368.7120249273848</v>
          </cell>
          <cell r="AG121">
            <v>5970.2691098168434</v>
          </cell>
          <cell r="AH121">
            <v>6471.8292417579987</v>
          </cell>
          <cell r="AI121">
            <v>6284.5190239122658</v>
          </cell>
          <cell r="AJ121">
            <v>6125.8044660433161</v>
          </cell>
          <cell r="AK121">
            <v>7379.081312709226</v>
          </cell>
          <cell r="AL121">
            <v>7297.0497146436774</v>
          </cell>
          <cell r="AM121">
            <v>7167.0842730820132</v>
          </cell>
          <cell r="AN121">
            <v>6730.2518603964845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</row>
        <row r="122">
          <cell r="A122">
            <v>10747.880176839522</v>
          </cell>
          <cell r="B122">
            <v>8742.8436304379848</v>
          </cell>
          <cell r="C122">
            <v>9202.2228285729998</v>
          </cell>
          <cell r="D122">
            <v>8217.771548654684</v>
          </cell>
          <cell r="E122">
            <v>8462.389905425036</v>
          </cell>
          <cell r="F122">
            <v>7964.4995340458099</v>
          </cell>
          <cell r="G122">
            <v>8603.7445062728402</v>
          </cell>
          <cell r="H122">
            <v>7183.3408944960593</v>
          </cell>
          <cell r="I122">
            <v>8848.4115756624487</v>
          </cell>
          <cell r="J122">
            <v>7995.685549027613</v>
          </cell>
          <cell r="K122">
            <v>8511.127333829445</v>
          </cell>
          <cell r="L122">
            <v>9721.0263210109406</v>
          </cell>
          <cell r="M122">
            <v>9805.0008962127886</v>
          </cell>
          <cell r="N122">
            <v>9954.2762219530923</v>
          </cell>
          <cell r="O122">
            <v>10318.280223741065</v>
          </cell>
          <cell r="Z122">
            <v>8206.0495065376799</v>
          </cell>
          <cell r="AA122">
            <v>6675.1960832139221</v>
          </cell>
          <cell r="AB122">
            <v>7025.9339385067988</v>
          </cell>
          <cell r="AC122">
            <v>6274.3014484840451</v>
          </cell>
          <cell r="AD122">
            <v>6461.0685423516352</v>
          </cell>
          <cell r="AE122">
            <v>6080.9272522421106</v>
          </cell>
          <cell r="AF122">
            <v>6568.9933455173359</v>
          </cell>
          <cell r="AG122">
            <v>5484.5095063113176</v>
          </cell>
          <cell r="AH122">
            <v>6755.7976316645827</v>
          </cell>
          <cell r="AI122">
            <v>6104.7378994247774</v>
          </cell>
          <cell r="AJ122">
            <v>6498.2797638881148</v>
          </cell>
          <cell r="AK122">
            <v>7422.0424801971349</v>
          </cell>
          <cell r="AL122">
            <v>7486.1574042620496</v>
          </cell>
          <cell r="AM122">
            <v>7600.1297125660731</v>
          </cell>
          <cell r="AN122">
            <v>7878.0482239471976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</row>
        <row r="123">
          <cell r="A123">
            <v>8268.4130281252037</v>
          </cell>
          <cell r="B123">
            <v>7768.6434223951555</v>
          </cell>
          <cell r="C123">
            <v>8402.4920275725271</v>
          </cell>
          <cell r="D123">
            <v>7870.3688154170268</v>
          </cell>
          <cell r="E123">
            <v>7463.6030247679955</v>
          </cell>
          <cell r="F123">
            <v>8880.0835587859347</v>
          </cell>
          <cell r="G123">
            <v>8281.4798969605563</v>
          </cell>
          <cell r="H123">
            <v>7271.5775733731753</v>
          </cell>
          <cell r="I123">
            <v>8001.6360577116784</v>
          </cell>
          <cell r="J123">
            <v>10050.082310329515</v>
          </cell>
          <cell r="K123">
            <v>7855.7257834548163</v>
          </cell>
          <cell r="L123">
            <v>8729.2218607064642</v>
          </cell>
          <cell r="M123">
            <v>9373.2904346926716</v>
          </cell>
          <cell r="N123">
            <v>8705.299415949632</v>
          </cell>
          <cell r="O123">
            <v>10506.900173160575</v>
          </cell>
          <cell r="Z123">
            <v>6312.9664206257048</v>
          </cell>
          <cell r="AA123">
            <v>5931.3903275723897</v>
          </cell>
          <cell r="AB123">
            <v>6415.3362730197332</v>
          </cell>
          <cell r="AC123">
            <v>6009.0580720461612</v>
          </cell>
          <cell r="AD123">
            <v>5698.4907638224631</v>
          </cell>
          <cell r="AE123">
            <v>6779.9793174672959</v>
          </cell>
          <cell r="AF123">
            <v>6322.9430272489708</v>
          </cell>
          <cell r="AG123">
            <v>5551.8785635807126</v>
          </cell>
          <cell r="AH123">
            <v>6109.2811366070973</v>
          </cell>
          <cell r="AI123">
            <v>7673.2780442658232</v>
          </cell>
          <cell r="AJ123">
            <v>5997.8780585708855</v>
          </cell>
          <cell r="AK123">
            <v>6664.7958075368269</v>
          </cell>
          <cell r="AL123">
            <v>7156.5447400495932</v>
          </cell>
          <cell r="AM123">
            <v>6646.5309252752077</v>
          </cell>
          <cell r="AN123">
            <v>8022.0603098087913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</row>
        <row r="124">
          <cell r="A124">
            <v>8773.6553456705351</v>
          </cell>
          <cell r="B124">
            <v>7795.7834065887355</v>
          </cell>
          <cell r="C124">
            <v>8369.1068679979926</v>
          </cell>
          <cell r="D124">
            <v>8977.9098076711525</v>
          </cell>
          <cell r="E124">
            <v>8381.0022486237067</v>
          </cell>
          <cell r="F124">
            <v>8603.8610766231905</v>
          </cell>
          <cell r="G124">
            <v>7424.4623817895281</v>
          </cell>
          <cell r="H124">
            <v>7300.4214257413478</v>
          </cell>
          <cell r="I124">
            <v>9571.8801391734487</v>
          </cell>
          <cell r="J124">
            <v>9805.8522224106728</v>
          </cell>
          <cell r="K124">
            <v>8041.9634893838074</v>
          </cell>
          <cell r="L124">
            <v>9658.1587005988331</v>
          </cell>
          <cell r="M124">
            <v>10286.577073890865</v>
          </cell>
          <cell r="N124">
            <v>8759.3351432758736</v>
          </cell>
          <cell r="O124">
            <v>10708.733892662789</v>
          </cell>
          <cell r="Z124">
            <v>6698.7209510408356</v>
          </cell>
          <cell r="AA124">
            <v>5952.1118140641256</v>
          </cell>
          <cell r="AB124">
            <v>6389.8465701439382</v>
          </cell>
          <cell r="AC124">
            <v>6854.6700497961565</v>
          </cell>
          <cell r="AD124">
            <v>6398.9287408331929</v>
          </cell>
          <cell r="AE124">
            <v>6569.0823474461113</v>
          </cell>
          <cell r="AF124">
            <v>5668.6067263458308</v>
          </cell>
          <cell r="AG124">
            <v>5573.9009602392207</v>
          </cell>
          <cell r="AH124">
            <v>7308.1687737794828</v>
          </cell>
          <cell r="AI124">
            <v>7486.8073952194354</v>
          </cell>
          <cell r="AJ124">
            <v>6140.0712919984953</v>
          </cell>
          <cell r="AK124">
            <v>7374.0428005420108</v>
          </cell>
          <cell r="AL124">
            <v>7853.8427422239702</v>
          </cell>
          <cell r="AM124">
            <v>6687.7874192317013</v>
          </cell>
          <cell r="AN124">
            <v>8176.1611619836085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</row>
        <row r="125">
          <cell r="A125">
            <v>9229.8610018271229</v>
          </cell>
          <cell r="B125">
            <v>8922.8589048566591</v>
          </cell>
          <cell r="C125">
            <v>8066.6785370357047</v>
          </cell>
          <cell r="D125">
            <v>7328.5121846719685</v>
          </cell>
          <cell r="E125">
            <v>7632.930267462486</v>
          </cell>
          <cell r="F125">
            <v>8235.9210508841552</v>
          </cell>
          <cell r="G125">
            <v>8228.0341347845788</v>
          </cell>
          <cell r="H125">
            <v>9720.1369994793477</v>
          </cell>
          <cell r="I125">
            <v>7854.3384613842172</v>
          </cell>
          <cell r="J125">
            <v>7501.2362127705064</v>
          </cell>
          <cell r="K125">
            <v>9384.3043937434068</v>
          </cell>
          <cell r="L125">
            <v>10254.417202328639</v>
          </cell>
          <cell r="M125">
            <v>9962.3761091597808</v>
          </cell>
          <cell r="N125">
            <v>9349.5242885959688</v>
          </cell>
          <cell r="O125">
            <v>9661.1451309915083</v>
          </cell>
          <cell r="Z125">
            <v>7047.0357943390145</v>
          </cell>
          <cell r="AA125">
            <v>6812.6384652936777</v>
          </cell>
          <cell r="AB125">
            <v>6158.9413297409073</v>
          </cell>
          <cell r="AC125">
            <v>5595.3483670457854</v>
          </cell>
          <cell r="AD125">
            <v>5827.7727909286768</v>
          </cell>
          <cell r="AE125">
            <v>6288.1586660342555</v>
          </cell>
          <cell r="AF125">
            <v>6282.1369740445634</v>
          </cell>
          <cell r="AG125">
            <v>7421.3634796504803</v>
          </cell>
          <cell r="AH125">
            <v>5996.8188326206946</v>
          </cell>
          <cell r="AI125">
            <v>5727.2238533951322</v>
          </cell>
          <cell r="AJ125">
            <v>7164.9539418406675</v>
          </cell>
          <cell r="AK125">
            <v>7829.2885516467231</v>
          </cell>
          <cell r="AL125">
            <v>7606.3140088479286</v>
          </cell>
          <cell r="AM125">
            <v>7138.3991924401762</v>
          </cell>
          <cell r="AN125">
            <v>7376.3229520925388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</row>
        <row r="126">
          <cell r="A126">
            <v>7963.434890569315</v>
          </cell>
          <cell r="B126">
            <v>7089.5133900309356</v>
          </cell>
          <cell r="C126">
            <v>7896.7146679640464</v>
          </cell>
          <cell r="D126">
            <v>7760.9376767821677</v>
          </cell>
          <cell r="E126">
            <v>6884.9826850933687</v>
          </cell>
          <cell r="F126">
            <v>8868.3951129944635</v>
          </cell>
          <cell r="G126">
            <v>8177.5129964813204</v>
          </cell>
          <cell r="H126">
            <v>7732.7386263548833</v>
          </cell>
          <cell r="I126">
            <v>8022.0147379508408</v>
          </cell>
          <cell r="J126">
            <v>7598.6936963930912</v>
          </cell>
          <cell r="K126">
            <v>8540.1564046873609</v>
          </cell>
          <cell r="L126">
            <v>9603.2581000692517</v>
          </cell>
          <cell r="M126">
            <v>9811.8858699143038</v>
          </cell>
          <cell r="N126">
            <v>9549.2293098198134</v>
          </cell>
          <cell r="O126">
            <v>9344.6110978297147</v>
          </cell>
          <cell r="Z126">
            <v>6080.1143926892346</v>
          </cell>
          <cell r="AA126">
            <v>5412.8718313421796</v>
          </cell>
          <cell r="AB126">
            <v>6029.17323584922</v>
          </cell>
          <cell r="AC126">
            <v>5925.5069599738918</v>
          </cell>
          <cell r="AD126">
            <v>5256.7118199995275</v>
          </cell>
          <cell r="AE126">
            <v>6771.0551423517245</v>
          </cell>
          <cell r="AF126">
            <v>6243.5638828654719</v>
          </cell>
          <cell r="AG126">
            <v>5903.9768721764594</v>
          </cell>
          <cell r="AH126">
            <v>6124.8403404844175</v>
          </cell>
          <cell r="AI126">
            <v>5801.6330319709105</v>
          </cell>
          <cell r="AJ126">
            <v>6520.4435756044177</v>
          </cell>
          <cell r="AK126">
            <v>7332.125972435274</v>
          </cell>
          <cell r="AL126">
            <v>7491.4141092230502</v>
          </cell>
          <cell r="AM126">
            <v>7290.8747749646645</v>
          </cell>
          <cell r="AN126">
            <v>7134.6479516373765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</row>
        <row r="127">
          <cell r="A127">
            <v>8049.2512721563953</v>
          </cell>
          <cell r="B127">
            <v>8630.6184825156415</v>
          </cell>
          <cell r="C127">
            <v>8584.9900583591734</v>
          </cell>
          <cell r="D127">
            <v>7594.9130648860473</v>
          </cell>
          <cell r="E127">
            <v>8891.8492547200985</v>
          </cell>
          <cell r="F127">
            <v>9824.0293959159244</v>
          </cell>
          <cell r="G127">
            <v>7542.6040529820375</v>
          </cell>
          <cell r="H127">
            <v>6815.5977191026741</v>
          </cell>
          <cell r="I127">
            <v>7965.0373254655615</v>
          </cell>
          <cell r="J127">
            <v>8068.216427213586</v>
          </cell>
          <cell r="K127">
            <v>8919.3177117712185</v>
          </cell>
          <cell r="L127">
            <v>8768.1738048123261</v>
          </cell>
          <cell r="M127">
            <v>9712.5460955501912</v>
          </cell>
          <cell r="N127">
            <v>9223.7436139120528</v>
          </cell>
          <cell r="O127">
            <v>9197.0648247739136</v>
          </cell>
          <cell r="Z127">
            <v>6145.6355432964947</v>
          </cell>
          <cell r="AA127">
            <v>6589.5117338746213</v>
          </cell>
          <cell r="AB127">
            <v>6554.6742495174603</v>
          </cell>
          <cell r="AC127">
            <v>5798.7465046927555</v>
          </cell>
          <cell r="AD127">
            <v>6788.9624733758137</v>
          </cell>
          <cell r="AE127">
            <v>7500.6857398993898</v>
          </cell>
          <cell r="AF127">
            <v>5758.8083648679967</v>
          </cell>
          <cell r="AG127">
            <v>5203.736120925767</v>
          </cell>
          <cell r="AH127">
            <v>6081.3378581422585</v>
          </cell>
          <cell r="AI127">
            <v>6160.1155150432805</v>
          </cell>
          <cell r="AJ127">
            <v>6809.9347502081719</v>
          </cell>
          <cell r="AK127">
            <v>6694.5357726694292</v>
          </cell>
          <cell r="AL127">
            <v>7415.5677941369522</v>
          </cell>
          <cell r="AM127">
            <v>7042.3651441963066</v>
          </cell>
          <cell r="AN127">
            <v>7021.9957819741812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</row>
        <row r="128">
          <cell r="A128">
            <v>10260.253155733057</v>
          </cell>
          <cell r="B128">
            <v>7698.0124885812902</v>
          </cell>
          <cell r="C128">
            <v>7762.4977685966496</v>
          </cell>
          <cell r="D128">
            <v>9093.2732333023414</v>
          </cell>
          <cell r="E128">
            <v>9331.0814287282592</v>
          </cell>
          <cell r="F128">
            <v>7710.4465289553718</v>
          </cell>
          <cell r="G128">
            <v>8549.7467307068946</v>
          </cell>
          <cell r="H128">
            <v>9115.0686285016436</v>
          </cell>
          <cell r="I128">
            <v>9646.507197698209</v>
          </cell>
          <cell r="J128">
            <v>9601.7008243904693</v>
          </cell>
          <cell r="K128">
            <v>10204.44928737902</v>
          </cell>
          <cell r="L128">
            <v>9323.9641326117453</v>
          </cell>
          <cell r="M128">
            <v>10307.710736808032</v>
          </cell>
          <cell r="N128">
            <v>8637.8149054196983</v>
          </cell>
          <cell r="O128">
            <v>9110.1352277222049</v>
          </cell>
          <cell r="Z128">
            <v>7833.744325414812</v>
          </cell>
          <cell r="AA128">
            <v>5877.4633270817694</v>
          </cell>
          <cell r="AB128">
            <v>5926.6980963146152</v>
          </cell>
          <cell r="AC128">
            <v>6942.7504867192692</v>
          </cell>
          <cell r="AD128">
            <v>7124.3179951597394</v>
          </cell>
          <cell r="AE128">
            <v>5886.9567666435396</v>
          </cell>
          <cell r="AF128">
            <v>6527.7658278816361</v>
          </cell>
          <cell r="AG128">
            <v>6959.3913581355173</v>
          </cell>
          <cell r="AH128">
            <v>7365.1468314713711</v>
          </cell>
          <cell r="AI128">
            <v>7330.9369862254207</v>
          </cell>
          <cell r="AJ128">
            <v>7791.1378487110314</v>
          </cell>
          <cell r="AK128">
            <v>7118.8839111055977</v>
          </cell>
          <cell r="AL128">
            <v>7869.9783783958792</v>
          </cell>
          <cell r="AM128">
            <v>6595.0062315475607</v>
          </cell>
          <cell r="AN128">
            <v>6955.6246869068127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</row>
        <row r="129">
          <cell r="A129">
            <v>7484.8409097056283</v>
          </cell>
          <cell r="B129">
            <v>8608.0779821066481</v>
          </cell>
          <cell r="C129">
            <v>8560.8984398514294</v>
          </cell>
          <cell r="D129">
            <v>9104.0567707564096</v>
          </cell>
          <cell r="E129">
            <v>8024.9524639371239</v>
          </cell>
          <cell r="F129">
            <v>7196.7220243240818</v>
          </cell>
          <cell r="G129">
            <v>8213.6563858207155</v>
          </cell>
          <cell r="H129">
            <v>9355.7204505867776</v>
          </cell>
          <cell r="I129">
            <v>8834.9391506625925</v>
          </cell>
          <cell r="J129">
            <v>9664.1426851663182</v>
          </cell>
          <cell r="K129">
            <v>9044.0903422616411</v>
          </cell>
          <cell r="L129">
            <v>7174.0869114461693</v>
          </cell>
          <cell r="M129">
            <v>8417.8422817278552</v>
          </cell>
          <cell r="N129">
            <v>12007.625708187657</v>
          </cell>
          <cell r="O129">
            <v>8995.9960134789017</v>
          </cell>
          <cell r="Z129">
            <v>5714.7059739238848</v>
          </cell>
          <cell r="AA129">
            <v>6572.3019716503541</v>
          </cell>
          <cell r="AB129">
            <v>6536.2802024203247</v>
          </cell>
          <cell r="AC129">
            <v>6950.9837606996007</v>
          </cell>
          <cell r="AD129">
            <v>6127.0833060258474</v>
          </cell>
          <cell r="AE129">
            <v>5494.7260524595322</v>
          </cell>
          <cell r="AF129">
            <v>6271.1595051996592</v>
          </cell>
          <cell r="AG129">
            <v>7143.1299869048062</v>
          </cell>
          <cell r="AH129">
            <v>6745.5113812874906</v>
          </cell>
          <cell r="AI129">
            <v>7378.6115966952239</v>
          </cell>
          <cell r="AJ129">
            <v>6905.1991526781303</v>
          </cell>
          <cell r="AK129">
            <v>5477.4440532367953</v>
          </cell>
          <cell r="AL129">
            <v>6427.0562534683431</v>
          </cell>
          <cell r="AM129">
            <v>9167.870258704108</v>
          </cell>
          <cell r="AN129">
            <v>6868.4789402751949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</row>
        <row r="130">
          <cell r="A130">
            <v>9690.8203907110437</v>
          </cell>
          <cell r="B130">
            <v>7635.3873628500742</v>
          </cell>
          <cell r="C130">
            <v>7595.4629027791088</v>
          </cell>
          <cell r="D130">
            <v>8019.6023408661731</v>
          </cell>
          <cell r="E130">
            <v>7226.6896351626747</v>
          </cell>
          <cell r="F130">
            <v>9032.7928718676794</v>
          </cell>
          <cell r="G130">
            <v>8463.5847002355567</v>
          </cell>
          <cell r="H130">
            <v>9369.0341604607856</v>
          </cell>
          <cell r="I130">
            <v>8282.9370806666884</v>
          </cell>
          <cell r="J130">
            <v>8659.4787454443394</v>
          </cell>
          <cell r="K130">
            <v>8114.7136346655916</v>
          </cell>
          <cell r="L130">
            <v>9495.640109628639</v>
          </cell>
          <cell r="M130">
            <v>9853.1976810987326</v>
          </cell>
          <cell r="N130">
            <v>9582.2802571755055</v>
          </cell>
          <cell r="O130">
            <v>10029.143967159291</v>
          </cell>
          <cell r="Z130">
            <v>7398.9801315894456</v>
          </cell>
          <cell r="AA130">
            <v>5829.6487930854828</v>
          </cell>
          <cell r="AB130">
            <v>5799.1663081234601</v>
          </cell>
          <cell r="AC130">
            <v>6122.9984656606857</v>
          </cell>
          <cell r="AD130">
            <v>5517.6064432052417</v>
          </cell>
          <cell r="AE130">
            <v>6896.5734888424595</v>
          </cell>
          <cell r="AF130">
            <v>6461.9807729686481</v>
          </cell>
          <cell r="AG130">
            <v>7153.2950576484518</v>
          </cell>
          <cell r="AH130">
            <v>6324.0555928373387</v>
          </cell>
          <cell r="AI130">
            <v>6611.5466600617347</v>
          </cell>
          <cell r="AJ130">
            <v>6195.6163189217159</v>
          </cell>
          <cell r="AK130">
            <v>7249.9592062619031</v>
          </cell>
          <cell r="AL130">
            <v>7522.955842309605</v>
          </cell>
          <cell r="AM130">
            <v>7316.1093054745261</v>
          </cell>
          <cell r="AN130">
            <v>7657.291535501985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</row>
        <row r="131">
          <cell r="A131">
            <v>9390.2928080862985</v>
          </cell>
          <cell r="B131">
            <v>8311.2014996784183</v>
          </cell>
          <cell r="C131">
            <v>8475.0947677043423</v>
          </cell>
          <cell r="D131">
            <v>8232.9499825278617</v>
          </cell>
          <cell r="E131">
            <v>8444.6843503386153</v>
          </cell>
          <cell r="F131">
            <v>7862.6602160186503</v>
          </cell>
          <cell r="G131">
            <v>8211.5683199104842</v>
          </cell>
          <cell r="H131">
            <v>8794.4595636322611</v>
          </cell>
          <cell r="I131">
            <v>8314.5734457962299</v>
          </cell>
          <cell r="J131">
            <v>9435.1876480912342</v>
          </cell>
          <cell r="K131">
            <v>9336.1708648392014</v>
          </cell>
          <cell r="L131">
            <v>9591.8121347111864</v>
          </cell>
          <cell r="M131">
            <v>8410.7180672778668</v>
          </cell>
          <cell r="N131">
            <v>9700.6010072378976</v>
          </cell>
          <cell r="O131">
            <v>9879.6147553795126</v>
          </cell>
          <cell r="Z131">
            <v>7169.5261201451203</v>
          </cell>
          <cell r="AA131">
            <v>6345.6355898104694</v>
          </cell>
          <cell r="AB131">
            <v>6470.7687555213361</v>
          </cell>
          <cell r="AC131">
            <v>6285.8902434599522</v>
          </cell>
          <cell r="AD131">
            <v>6447.550280220933</v>
          </cell>
          <cell r="AE131">
            <v>6003.1725255711026</v>
          </cell>
          <cell r="AF131">
            <v>6269.5652585249345</v>
          </cell>
          <cell r="AG131">
            <v>6714.605054671486</v>
          </cell>
          <cell r="AH131">
            <v>6348.2100841592028</v>
          </cell>
          <cell r="AI131">
            <v>7203.8035100682491</v>
          </cell>
          <cell r="AJ131">
            <v>7128.2037999881895</v>
          </cell>
          <cell r="AK131">
            <v>7323.3869321005277</v>
          </cell>
          <cell r="AL131">
            <v>6421.6168872389198</v>
          </cell>
          <cell r="AM131">
            <v>7406.4476714301627</v>
          </cell>
          <cell r="AN131">
            <v>7543.1253841912785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</row>
        <row r="132">
          <cell r="A132">
            <v>8552.2540203202079</v>
          </cell>
          <cell r="B132">
            <v>7811.5042029030374</v>
          </cell>
          <cell r="C132">
            <v>9025.6997826682073</v>
          </cell>
          <cell r="D132">
            <v>7493.2128598808558</v>
          </cell>
          <cell r="E132">
            <v>8374.5342002896668</v>
          </cell>
          <cell r="F132">
            <v>8007.5313460339548</v>
          </cell>
          <cell r="G132">
            <v>7905.8387069702421</v>
          </cell>
          <cell r="H132">
            <v>7708.4888676074042</v>
          </cell>
          <cell r="I132">
            <v>8306.2499642273797</v>
          </cell>
          <cell r="J132">
            <v>8569.4740220489402</v>
          </cell>
          <cell r="K132">
            <v>8416.7236106720848</v>
          </cell>
          <cell r="L132">
            <v>10536.501240810037</v>
          </cell>
          <cell r="M132">
            <v>9447.9917595802799</v>
          </cell>
          <cell r="N132">
            <v>9184.3023186153659</v>
          </cell>
          <cell r="O132">
            <v>9557.1738328794272</v>
          </cell>
          <cell r="Z132">
            <v>6529.6801535305594</v>
          </cell>
          <cell r="AA132">
            <v>5964.1147049332785</v>
          </cell>
          <cell r="AB132">
            <v>6891.1578868663055</v>
          </cell>
          <cell r="AC132">
            <v>5721.0979913704714</v>
          </cell>
          <cell r="AD132">
            <v>6393.990360057961</v>
          </cell>
          <cell r="AE132">
            <v>6113.782212822307</v>
          </cell>
          <cell r="AF132">
            <v>6036.1394761266065</v>
          </cell>
          <cell r="AG132">
            <v>5885.4620843737239</v>
          </cell>
          <cell r="AH132">
            <v>6341.8550726874591</v>
          </cell>
          <cell r="AI132">
            <v>6542.8276937304536</v>
          </cell>
          <cell r="AJ132">
            <v>6426.2021436425784</v>
          </cell>
          <cell r="AK132">
            <v>8044.6608433634256</v>
          </cell>
          <cell r="AL132">
            <v>7213.5795004065803</v>
          </cell>
          <cell r="AM132">
            <v>7012.2515574721056</v>
          </cell>
          <cell r="AN132">
            <v>7296.9404500987739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</row>
        <row r="133">
          <cell r="A133">
            <v>10343.467692733355</v>
          </cell>
          <cell r="B133">
            <v>7942.1051399772159</v>
          </cell>
          <cell r="C133">
            <v>8916.8645414427829</v>
          </cell>
          <cell r="D133">
            <v>6931.608070875981</v>
          </cell>
          <cell r="E133">
            <v>7590.2373390220828</v>
          </cell>
          <cell r="F133">
            <v>7741.0573097503138</v>
          </cell>
          <cell r="G133">
            <v>10218.18300386217</v>
          </cell>
          <cell r="H133">
            <v>9045.8077626501999</v>
          </cell>
          <cell r="I133">
            <v>8340.2922977299913</v>
          </cell>
          <cell r="J133">
            <v>8350.576158576434</v>
          </cell>
          <cell r="K133">
            <v>8676.8680291590281</v>
          </cell>
          <cell r="L133">
            <v>9461.0865884321811</v>
          </cell>
          <cell r="M133">
            <v>9642.6270877015777</v>
          </cell>
          <cell r="N133">
            <v>9819.6313485652099</v>
          </cell>
          <cell r="O133">
            <v>9787.6863913797915</v>
          </cell>
          <cell r="Z133">
            <v>7897.278957272687</v>
          </cell>
          <cell r="AA133">
            <v>6063.8290427931615</v>
          </cell>
          <cell r="AB133">
            <v>6808.0617448497296</v>
          </cell>
          <cell r="AC133">
            <v>5292.3104885460934</v>
          </cell>
          <cell r="AD133">
            <v>5795.1765692927156</v>
          </cell>
          <cell r="AE133">
            <v>5910.3282202236023</v>
          </cell>
          <cell r="AF133">
            <v>7801.6235961807824</v>
          </cell>
          <cell r="AG133">
            <v>6906.5104100144781</v>
          </cell>
          <cell r="AH133">
            <v>6367.8465304860383</v>
          </cell>
          <cell r="AI133">
            <v>6375.6982993777401</v>
          </cell>
          <cell r="AJ133">
            <v>6624.8234477350334</v>
          </cell>
          <cell r="AK133">
            <v>7223.5774546143248</v>
          </cell>
          <cell r="AL133">
            <v>7362.1843519685044</v>
          </cell>
          <cell r="AM133">
            <v>7497.3278131549314</v>
          </cell>
          <cell r="AN133">
            <v>7472.9377105640342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</row>
        <row r="134">
          <cell r="A134">
            <v>8105.1246028854121</v>
          </cell>
          <cell r="B134">
            <v>7848.1725620986053</v>
          </cell>
          <cell r="C134">
            <v>7729.5869420531508</v>
          </cell>
          <cell r="D134">
            <v>8348.3355121644963</v>
          </cell>
          <cell r="E134">
            <v>7649.5757734775998</v>
          </cell>
          <cell r="F134">
            <v>6528.6579052435936</v>
          </cell>
          <cell r="G134">
            <v>9075.2032188881913</v>
          </cell>
          <cell r="H134">
            <v>7992.246260544166</v>
          </cell>
          <cell r="I134">
            <v>7610.8263775558271</v>
          </cell>
          <cell r="J134">
            <v>7699.9619145399074</v>
          </cell>
          <cell r="K134">
            <v>8026.2835864636663</v>
          </cell>
          <cell r="L134">
            <v>7697.2320558046849</v>
          </cell>
          <cell r="M134">
            <v>8820.781021184137</v>
          </cell>
          <cell r="N134">
            <v>10156.113877015636</v>
          </cell>
          <cell r="O134">
            <v>10494.354302363481</v>
          </cell>
          <cell r="Z134">
            <v>6188.2950548014232</v>
          </cell>
          <cell r="AA134">
            <v>5992.1111438525322</v>
          </cell>
          <cell r="AB134">
            <v>5901.5705486053475</v>
          </cell>
          <cell r="AC134">
            <v>6373.9875568796406</v>
          </cell>
          <cell r="AD134">
            <v>5840.481701353242</v>
          </cell>
          <cell r="AE134">
            <v>4984.656425285104</v>
          </cell>
          <cell r="AF134">
            <v>6928.9539584340091</v>
          </cell>
          <cell r="AG134">
            <v>6102.1119889105121</v>
          </cell>
          <cell r="AH134">
            <v>5810.8963825693836</v>
          </cell>
          <cell r="AI134">
            <v>5878.9517215988762</v>
          </cell>
          <cell r="AJ134">
            <v>6128.0996233993546</v>
          </cell>
          <cell r="AK134">
            <v>5876.867463535099</v>
          </cell>
          <cell r="AL134">
            <v>6734.701592798172</v>
          </cell>
          <cell r="AM134">
            <v>7754.2335695569454</v>
          </cell>
          <cell r="AN134">
            <v>8012.481487271727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</row>
        <row r="135">
          <cell r="A135">
            <v>9043.0400439599325</v>
          </cell>
          <cell r="B135">
            <v>7839.3761333874163</v>
          </cell>
          <cell r="C135">
            <v>8029.6934261104179</v>
          </cell>
          <cell r="D135">
            <v>8833.4777266100973</v>
          </cell>
          <cell r="E135">
            <v>8457.431085914719</v>
          </cell>
          <cell r="F135">
            <v>7003.3235531298342</v>
          </cell>
          <cell r="G135">
            <v>8088.3826891604604</v>
          </cell>
          <cell r="H135">
            <v>10210.849962273765</v>
          </cell>
          <cell r="I135">
            <v>8245.6832165199758</v>
          </cell>
          <cell r="J135">
            <v>8738.4637551320357</v>
          </cell>
          <cell r="K135">
            <v>7881.4258183019365</v>
          </cell>
          <cell r="L135">
            <v>8106.1687531968837</v>
          </cell>
          <cell r="M135">
            <v>9016.1614221683121</v>
          </cell>
          <cell r="N135">
            <v>10150.117347882126</v>
          </cell>
          <cell r="O135">
            <v>8965.9276271740764</v>
          </cell>
          <cell r="Z135">
            <v>6904.3972457235832</v>
          </cell>
          <cell r="AA135">
            <v>5985.395035345824</v>
          </cell>
          <cell r="AB135">
            <v>6130.7030496090074</v>
          </cell>
          <cell r="AC135">
            <v>6744.3955781777149</v>
          </cell>
          <cell r="AD135">
            <v>6457.282463820231</v>
          </cell>
          <cell r="AE135">
            <v>5347.06554610884</v>
          </cell>
          <cell r="AF135">
            <v>6175.5125367047676</v>
          </cell>
          <cell r="AG135">
            <v>7796.0247895958682</v>
          </cell>
          <cell r="AH135">
            <v>6295.6121185458669</v>
          </cell>
          <cell r="AI135">
            <v>6671.8520308983279</v>
          </cell>
          <cell r="AJ135">
            <v>6017.5001379768009</v>
          </cell>
          <cell r="AK135">
            <v>6189.0922677408325</v>
          </cell>
          <cell r="AL135">
            <v>6883.8753104711932</v>
          </cell>
          <cell r="AM135">
            <v>7749.6551955773939</v>
          </cell>
          <cell r="AN135">
            <v>6845.5216070579172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</row>
        <row r="136">
          <cell r="A136">
            <v>10097.750923095202</v>
          </cell>
          <cell r="B136">
            <v>9076.5520794604618</v>
          </cell>
          <cell r="C136">
            <v>7768.5605456136345</v>
          </cell>
          <cell r="D136">
            <v>7971.2541128471303</v>
          </cell>
          <cell r="E136">
            <v>7222.1627851147823</v>
          </cell>
          <cell r="F136">
            <v>8634.5218579527518</v>
          </cell>
          <cell r="G136">
            <v>9319.7570316666115</v>
          </cell>
          <cell r="H136">
            <v>8097.1610122574366</v>
          </cell>
          <cell r="I136">
            <v>7784.0192664074621</v>
          </cell>
          <cell r="J136">
            <v>9092.4863219550225</v>
          </cell>
          <cell r="K136">
            <v>7927.4992511433347</v>
          </cell>
          <cell r="L136">
            <v>8020.3992766854099</v>
          </cell>
          <cell r="M136">
            <v>9889.4097777589413</v>
          </cell>
          <cell r="N136">
            <v>7969.9284598363083</v>
          </cell>
          <cell r="O136">
            <v>8676.222750384868</v>
          </cell>
          <cell r="Z136">
            <v>7709.6732207868781</v>
          </cell>
          <cell r="AA136">
            <v>6929.9838188763779</v>
          </cell>
          <cell r="AB136">
            <v>5931.3270508181922</v>
          </cell>
          <cell r="AC136">
            <v>6086.0844001752348</v>
          </cell>
          <cell r="AD136">
            <v>5514.1501750862762</v>
          </cell>
          <cell r="AE136">
            <v>6592.4919766343564</v>
          </cell>
          <cell r="AF136">
            <v>7115.671772705583</v>
          </cell>
          <cell r="AG136">
            <v>6182.2148215026009</v>
          </cell>
          <cell r="AH136">
            <v>5943.1298459791633</v>
          </cell>
          <cell r="AI136">
            <v>6942.1496767579474</v>
          </cell>
          <cell r="AJ136">
            <v>6052.6773882449397</v>
          </cell>
          <cell r="AK136">
            <v>6123.6069293464161</v>
          </cell>
          <cell r="AL136">
            <v>7550.603922958062</v>
          </cell>
          <cell r="AM136">
            <v>6085.0722587988594</v>
          </cell>
          <cell r="AN136">
            <v>6624.3307748098468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</row>
        <row r="137">
          <cell r="A137">
            <v>10016.02847601298</v>
          </cell>
          <cell r="B137">
            <v>8565.415687573548</v>
          </cell>
          <cell r="C137">
            <v>8305.8310394136097</v>
          </cell>
          <cell r="D137">
            <v>8993.8925471287184</v>
          </cell>
          <cell r="E137">
            <v>8412.1026887561729</v>
          </cell>
          <cell r="F137">
            <v>8748.4674748854559</v>
          </cell>
          <cell r="G137">
            <v>9137.5069876505695</v>
          </cell>
          <cell r="H137">
            <v>8812.7063157759021</v>
          </cell>
          <cell r="I137">
            <v>9400.4457499522341</v>
          </cell>
          <cell r="J137">
            <v>9503.7137214144859</v>
          </cell>
          <cell r="K137">
            <v>8046.8331190471126</v>
          </cell>
          <cell r="L137">
            <v>8509.3935052740144</v>
          </cell>
          <cell r="M137">
            <v>9638.9342458314968</v>
          </cell>
          <cell r="N137">
            <v>9901.7859949955091</v>
          </cell>
          <cell r="O137">
            <v>9888.2383506262486</v>
          </cell>
          <cell r="Z137">
            <v>7647.277805549812</v>
          </cell>
          <cell r="AA137">
            <v>6539.7291391251538</v>
          </cell>
          <cell r="AB137">
            <v>6341.5352219164479</v>
          </cell>
          <cell r="AC137">
            <v>6866.8729353029639</v>
          </cell>
          <cell r="AD137">
            <v>6422.6740512760925</v>
          </cell>
          <cell r="AE137">
            <v>6679.4899109449416</v>
          </cell>
          <cell r="AF137">
            <v>6976.5231350991571</v>
          </cell>
          <cell r="AG137">
            <v>6728.5365229201634</v>
          </cell>
          <cell r="AH137">
            <v>7177.2779318715293</v>
          </cell>
          <cell r="AI137">
            <v>7256.1234411548439</v>
          </cell>
          <cell r="AJ137">
            <v>6143.7892737249458</v>
          </cell>
          <cell r="AK137">
            <v>6496.9559788507286</v>
          </cell>
          <cell r="AL137">
            <v>7359.3648524293312</v>
          </cell>
          <cell r="AM137">
            <v>7560.0532143230503</v>
          </cell>
          <cell r="AN137">
            <v>7549.7095336565417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</row>
        <row r="138">
          <cell r="A138">
            <v>9246.4368847333408</v>
          </cell>
          <cell r="B138">
            <v>6727.4260090998641</v>
          </cell>
          <cell r="C138">
            <v>7501.6711769764288</v>
          </cell>
          <cell r="D138">
            <v>7208.5885729518195</v>
          </cell>
          <cell r="E138">
            <v>7621.6925570039411</v>
          </cell>
          <cell r="F138">
            <v>6297.5713009062356</v>
          </cell>
          <cell r="G138">
            <v>7744.0223002070397</v>
          </cell>
          <cell r="H138">
            <v>8216.3327831858751</v>
          </cell>
          <cell r="I138">
            <v>7860.6300007401442</v>
          </cell>
          <cell r="J138">
            <v>9059.4583524008376</v>
          </cell>
          <cell r="K138">
            <v>8272.2331453785409</v>
          </cell>
          <cell r="L138">
            <v>9144.2579812495187</v>
          </cell>
          <cell r="M138">
            <v>10082.212935455107</v>
          </cell>
          <cell r="N138">
            <v>10347.725757792194</v>
          </cell>
          <cell r="O138">
            <v>9965.7611149505938</v>
          </cell>
          <cell r="Z138">
            <v>7059.6915472414421</v>
          </cell>
          <cell r="AA138">
            <v>5136.4166676517816</v>
          </cell>
          <cell r="AB138">
            <v>5727.5559503062113</v>
          </cell>
          <cell r="AC138">
            <v>5503.7862098030046</v>
          </cell>
          <cell r="AD138">
            <v>5819.1927540427359</v>
          </cell>
          <cell r="AE138">
            <v>4808.2208785271132</v>
          </cell>
          <cell r="AF138">
            <v>5912.5920022972759</v>
          </cell>
          <cell r="AG138">
            <v>6273.2029452935476</v>
          </cell>
          <cell r="AH138">
            <v>6001.6224480851015</v>
          </cell>
          <cell r="AI138">
            <v>6916.9326898914478</v>
          </cell>
          <cell r="AJ138">
            <v>6315.8830954290961</v>
          </cell>
          <cell r="AK138">
            <v>6981.677545715932</v>
          </cell>
          <cell r="AL138">
            <v>7697.8099050717155</v>
          </cell>
          <cell r="AM138">
            <v>7900.5300069773712</v>
          </cell>
          <cell r="AN138">
            <v>7608.898474309236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</row>
        <row r="139">
          <cell r="A139">
            <v>10859.029592388122</v>
          </cell>
          <cell r="B139">
            <v>7745.6091190283223</v>
          </cell>
          <cell r="C139">
            <v>6958.6591663786676</v>
          </cell>
          <cell r="D139">
            <v>7632.8045549433073</v>
          </cell>
          <cell r="E139">
            <v>8836.8025029724849</v>
          </cell>
          <cell r="F139">
            <v>8981.1947214462707</v>
          </cell>
          <cell r="G139">
            <v>9244.2887793468399</v>
          </cell>
          <cell r="H139">
            <v>7160.7594608002482</v>
          </cell>
          <cell r="I139">
            <v>9129.9796366895844</v>
          </cell>
          <cell r="J139">
            <v>8701.8244580447154</v>
          </cell>
          <cell r="K139">
            <v>8588.8285393481128</v>
          </cell>
          <cell r="L139">
            <v>8425.5486073355005</v>
          </cell>
          <cell r="M139">
            <v>8810.6913003029786</v>
          </cell>
          <cell r="N139">
            <v>8937.4629795220098</v>
          </cell>
          <cell r="O139">
            <v>9536.1264573750013</v>
          </cell>
          <cell r="Z139">
            <v>8290.9125299067</v>
          </cell>
          <cell r="AA139">
            <v>5913.8035448146002</v>
          </cell>
          <cell r="AB139">
            <v>5312.9641081667778</v>
          </cell>
          <cell r="AC139">
            <v>5827.6768089174338</v>
          </cell>
          <cell r="AD139">
            <v>6746.9340582295035</v>
          </cell>
          <cell r="AE139">
            <v>6857.1780946031113</v>
          </cell>
          <cell r="AF139">
            <v>7058.0514601864288</v>
          </cell>
          <cell r="AG139">
            <v>5467.2684913588309</v>
          </cell>
          <cell r="AH139">
            <v>6970.7759725310425</v>
          </cell>
          <cell r="AI139">
            <v>6643.8777810149704</v>
          </cell>
          <cell r="AJ139">
            <v>6557.60494510644</v>
          </cell>
          <cell r="AK139">
            <v>6432.9400638950838</v>
          </cell>
          <cell r="AL139">
            <v>6726.9980505465255</v>
          </cell>
          <cell r="AM139">
            <v>6823.7887347169708</v>
          </cell>
          <cell r="AN139">
            <v>7280.8706947116416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</row>
        <row r="140">
          <cell r="A140">
            <v>10178.35856526814</v>
          </cell>
          <cell r="B140">
            <v>8091.9045888998016</v>
          </cell>
          <cell r="C140">
            <v>10942.374650670172</v>
          </cell>
          <cell r="D140">
            <v>9321.5880819363738</v>
          </cell>
          <cell r="E140">
            <v>7831.2220912217326</v>
          </cell>
          <cell r="F140">
            <v>7821.1059974850086</v>
          </cell>
          <cell r="G140">
            <v>7365.929634888952</v>
          </cell>
          <cell r="H140">
            <v>7745.2925480159283</v>
          </cell>
          <cell r="I140">
            <v>8437.39650613907</v>
          </cell>
          <cell r="J140">
            <v>8364.1816101600925</v>
          </cell>
          <cell r="K140">
            <v>9567.4549259173345</v>
          </cell>
          <cell r="L140">
            <v>8024.452911718251</v>
          </cell>
          <cell r="M140">
            <v>8901.7684119089408</v>
          </cell>
          <cell r="N140">
            <v>8879.2976450153474</v>
          </cell>
          <cell r="O140">
            <v>9783.2499149525083</v>
          </cell>
          <cell r="Z140">
            <v>7771.2174780164851</v>
          </cell>
          <cell r="AA140">
            <v>6178.2015212433535</v>
          </cell>
          <cell r="AB140">
            <v>8354.5468152852773</v>
          </cell>
          <cell r="AC140">
            <v>7117.069786910748</v>
          </cell>
          <cell r="AD140">
            <v>5979.1693915361566</v>
          </cell>
          <cell r="AE140">
            <v>5971.4457135037928</v>
          </cell>
          <cell r="AF140">
            <v>5623.9167399562539</v>
          </cell>
          <cell r="AG140">
            <v>5913.5618415803528</v>
          </cell>
          <cell r="AH140">
            <v>6441.9859820232032</v>
          </cell>
          <cell r="AI140">
            <v>6386.0861160836703</v>
          </cell>
          <cell r="AJ140">
            <v>7304.7901057575864</v>
          </cell>
          <cell r="AK140">
            <v>6126.7018959085299</v>
          </cell>
          <cell r="AL140">
            <v>6796.5357895661236</v>
          </cell>
          <cell r="AM140">
            <v>6779.3792691597982</v>
          </cell>
          <cell r="AN140">
            <v>7469.5504430658993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</row>
        <row r="141">
          <cell r="A141">
            <v>10241.544381086223</v>
          </cell>
          <cell r="B141">
            <v>9853.4698351710958</v>
          </cell>
          <cell r="C141">
            <v>8541.7010207287185</v>
          </cell>
          <cell r="D141">
            <v>7886.8178902677564</v>
          </cell>
          <cell r="E141">
            <v>9347.1157591785504</v>
          </cell>
          <cell r="F141">
            <v>8069.920509949603</v>
          </cell>
          <cell r="G141">
            <v>8195.6718984836716</v>
          </cell>
          <cell r="H141">
            <v>7720.9752936729201</v>
          </cell>
          <cell r="I141">
            <v>6818.5581197474057</v>
          </cell>
          <cell r="J141">
            <v>9179.7216165890004</v>
          </cell>
          <cell r="K141">
            <v>9677.5435434525989</v>
          </cell>
          <cell r="L141">
            <v>9313.4570331405739</v>
          </cell>
          <cell r="M141">
            <v>10263.224531377158</v>
          </cell>
          <cell r="N141">
            <v>8986.5930460888339</v>
          </cell>
          <cell r="O141">
            <v>8807.9047914207822</v>
          </cell>
          <cell r="Z141">
            <v>7819.4601011368559</v>
          </cell>
          <cell r="AA141">
            <v>7523.1636330324718</v>
          </cell>
          <cell r="AB141">
            <v>6521.6228961304578</v>
          </cell>
          <cell r="AC141">
            <v>6021.6170064909929</v>
          </cell>
          <cell r="AD141">
            <v>7136.5602705958599</v>
          </cell>
          <cell r="AE141">
            <v>6161.4165890285594</v>
          </cell>
          <cell r="AF141">
            <v>6257.4282771798771</v>
          </cell>
          <cell r="AG141">
            <v>5894.9955206204477</v>
          </cell>
          <cell r="AH141">
            <v>5205.9963986596222</v>
          </cell>
          <cell r="AI141">
            <v>7008.754173152166</v>
          </cell>
          <cell r="AJ141">
            <v>7388.8432056002321</v>
          </cell>
          <cell r="AK141">
            <v>7110.8616986309598</v>
          </cell>
          <cell r="AL141">
            <v>7836.0129826045841</v>
          </cell>
          <cell r="AM141">
            <v>6861.2997370610074</v>
          </cell>
          <cell r="AN141">
            <v>6724.8705398689317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</row>
        <row r="142">
          <cell r="A142">
            <v>8649.8520206979974</v>
          </cell>
          <cell r="B142">
            <v>8925.6745438627695</v>
          </cell>
          <cell r="C142">
            <v>8399.8067985114667</v>
          </cell>
          <cell r="D142">
            <v>10134.002325946469</v>
          </cell>
          <cell r="E142">
            <v>7578.9469616098686</v>
          </cell>
          <cell r="F142">
            <v>8385.0031837703445</v>
          </cell>
          <cell r="G142">
            <v>7706.1659846242865</v>
          </cell>
          <cell r="H142">
            <v>8227.1245966338156</v>
          </cell>
          <cell r="I142">
            <v>8986.8272265336545</v>
          </cell>
          <cell r="J142">
            <v>8311.4088703541292</v>
          </cell>
          <cell r="K142">
            <v>9006.3452466639919</v>
          </cell>
          <cell r="L142">
            <v>9626.1541583012749</v>
          </cell>
          <cell r="M142">
            <v>8517.4705033095706</v>
          </cell>
          <cell r="N142">
            <v>9585.3072311738069</v>
          </cell>
          <cell r="O142">
            <v>9637.4232404582235</v>
          </cell>
          <cell r="Z142">
            <v>6604.1966172110033</v>
          </cell>
          <cell r="AA142">
            <v>6814.7882169373988</v>
          </cell>
          <cell r="AB142">
            <v>6413.2860898906974</v>
          </cell>
          <cell r="AC142">
            <v>7737.3513118694318</v>
          </cell>
          <cell r="AD142">
            <v>5786.5563209769798</v>
          </cell>
          <cell r="AE142">
            <v>6401.983470821393</v>
          </cell>
          <cell r="AF142">
            <v>5883.6885539245814</v>
          </cell>
          <cell r="AG142">
            <v>6281.4425380283028</v>
          </cell>
          <cell r="AH142">
            <v>6861.4785347673505</v>
          </cell>
          <cell r="AI142">
            <v>6345.7939181508582</v>
          </cell>
          <cell r="AJ142">
            <v>6876.380621208943</v>
          </cell>
          <cell r="AK142">
            <v>7349.6072044796556</v>
          </cell>
          <cell r="AL142">
            <v>6503.1227991588703</v>
          </cell>
          <cell r="AM142">
            <v>7318.4204122301253</v>
          </cell>
          <cell r="AN142">
            <v>7358.2111937828149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</row>
        <row r="143">
          <cell r="A143">
            <v>10063.09913083072</v>
          </cell>
          <cell r="B143">
            <v>8166.8721149065977</v>
          </cell>
          <cell r="C143">
            <v>7975.798328637844</v>
          </cell>
          <cell r="D143">
            <v>8313.3132219899471</v>
          </cell>
          <cell r="E143">
            <v>7317.7058315221238</v>
          </cell>
          <cell r="F143">
            <v>7070.065507547235</v>
          </cell>
          <cell r="G143">
            <v>8068.5783480290038</v>
          </cell>
          <cell r="H143">
            <v>9558.0362617983537</v>
          </cell>
          <cell r="I143">
            <v>8919.3204085389061</v>
          </cell>
          <cell r="J143">
            <v>9628.4752779826704</v>
          </cell>
          <cell r="K143">
            <v>9096.2104883553475</v>
          </cell>
          <cell r="L143">
            <v>7787.1065501169924</v>
          </cell>
          <cell r="M143">
            <v>9188.8235164618964</v>
          </cell>
          <cell r="N143">
            <v>10951.312893562877</v>
          </cell>
          <cell r="O143">
            <v>9712.7219561792917</v>
          </cell>
          <cell r="Z143">
            <v>7683.2164387857774</v>
          </cell>
          <cell r="AA143">
            <v>6235.4395272196452</v>
          </cell>
          <cell r="AB143">
            <v>6089.5539271083089</v>
          </cell>
          <cell r="AC143">
            <v>6347.2478982422117</v>
          </cell>
          <cell r="AD143">
            <v>5587.0976731904666</v>
          </cell>
          <cell r="AE143">
            <v>5398.0232952743436</v>
          </cell>
          <cell r="AF143">
            <v>6160.3918430335352</v>
          </cell>
          <cell r="AG143">
            <v>7297.5989180280894</v>
          </cell>
          <cell r="AH143">
            <v>6809.9368092010891</v>
          </cell>
          <cell r="AI143">
            <v>7351.3793886408794</v>
          </cell>
          <cell r="AJ143">
            <v>6944.993092701261</v>
          </cell>
          <cell r="AK143">
            <v>5945.4869994405226</v>
          </cell>
          <cell r="AL143">
            <v>7015.7035101127221</v>
          </cell>
          <cell r="AM143">
            <v>8361.3711994868318</v>
          </cell>
          <cell r="AN143">
            <v>7415.7020644307131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</row>
        <row r="144">
          <cell r="A144">
            <v>8894.4644728227486</v>
          </cell>
          <cell r="B144">
            <v>7567.8634545200493</v>
          </cell>
          <cell r="C144">
            <v>8843.1780075383012</v>
          </cell>
          <cell r="D144">
            <v>8328.6321044184933</v>
          </cell>
          <cell r="E144">
            <v>8731.1390385145151</v>
          </cell>
          <cell r="F144">
            <v>8910.9383162809281</v>
          </cell>
          <cell r="G144">
            <v>8411.7048340579513</v>
          </cell>
          <cell r="H144">
            <v>8996.2708304252537</v>
          </cell>
          <cell r="I144">
            <v>9023.2774652366061</v>
          </cell>
          <cell r="J144">
            <v>7890.6109793496889</v>
          </cell>
          <cell r="K144">
            <v>9392.4546279842107</v>
          </cell>
          <cell r="L144">
            <v>9667.2453712863335</v>
          </cell>
          <cell r="M144">
            <v>9625.787042743028</v>
          </cell>
          <cell r="N144">
            <v>9248.1880759959313</v>
          </cell>
          <cell r="O144">
            <v>9740.5320623616117</v>
          </cell>
          <cell r="Z144">
            <v>6790.9592028580601</v>
          </cell>
          <cell r="AA144">
            <v>5778.0940189798757</v>
          </cell>
          <cell r="AB144">
            <v>6751.8017814675222</v>
          </cell>
          <cell r="AC144">
            <v>6358.9439262519372</v>
          </cell>
          <cell r="AD144">
            <v>6666.259580461985</v>
          </cell>
          <cell r="AE144">
            <v>6803.5370482337521</v>
          </cell>
          <cell r="AF144">
            <v>6422.3702876225816</v>
          </cell>
          <cell r="AG144">
            <v>6868.6887641130015</v>
          </cell>
          <cell r="AH144">
            <v>6889.3084378180083</v>
          </cell>
          <cell r="AI144">
            <v>6024.5130451774039</v>
          </cell>
          <cell r="AJ144">
            <v>7171.1766782844552</v>
          </cell>
          <cell r="AK144">
            <v>7380.9805099586001</v>
          </cell>
          <cell r="AL144">
            <v>7349.3269102824715</v>
          </cell>
          <cell r="AM144">
            <v>7061.0285887751979</v>
          </cell>
          <cell r="AN144">
            <v>7436.9351917413396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</row>
        <row r="145">
          <cell r="A145">
            <v>9605.3621939607874</v>
          </cell>
          <cell r="B145">
            <v>7695.8456089904812</v>
          </cell>
          <cell r="C145">
            <v>8620.4945210055539</v>
          </cell>
          <cell r="D145">
            <v>7840.7402258487928</v>
          </cell>
          <cell r="E145">
            <v>6132.0849791987912</v>
          </cell>
          <cell r="F145">
            <v>7738.7018375612824</v>
          </cell>
          <cell r="G145">
            <v>7651.9083252287128</v>
          </cell>
          <cell r="H145">
            <v>7886.6323066452178</v>
          </cell>
          <cell r="I145">
            <v>10419.694296564323</v>
          </cell>
          <cell r="J145">
            <v>9536.3093493027009</v>
          </cell>
          <cell r="K145">
            <v>8886.9180037747883</v>
          </cell>
          <cell r="L145">
            <v>10164.669825855894</v>
          </cell>
          <cell r="M145">
            <v>8759.5137889394373</v>
          </cell>
          <cell r="N145">
            <v>10093.258147905597</v>
          </cell>
          <cell r="O145">
            <v>12003.870809717144</v>
          </cell>
          <cell r="Z145">
            <v>7333.7324565378349</v>
          </cell>
          <cell r="AA145">
            <v>5875.8089058466685</v>
          </cell>
          <cell r="AB145">
            <v>6581.7820487658219</v>
          </cell>
          <cell r="AC145">
            <v>5986.4365253964561</v>
          </cell>
          <cell r="AD145">
            <v>4681.871409958193</v>
          </cell>
          <cell r="AE145">
            <v>5908.5298077853886</v>
          </cell>
          <cell r="AF145">
            <v>5842.2626139454233</v>
          </cell>
          <cell r="AG145">
            <v>6021.4753126528485</v>
          </cell>
          <cell r="AH145">
            <v>7955.4782742040452</v>
          </cell>
          <cell r="AI145">
            <v>7281.0103334300084</v>
          </cell>
          <cell r="AJ145">
            <v>6785.1974435540642</v>
          </cell>
          <cell r="AK145">
            <v>7760.7660707202758</v>
          </cell>
          <cell r="AL145">
            <v>6687.9238159104143</v>
          </cell>
          <cell r="AM145">
            <v>7706.2429689585151</v>
          </cell>
          <cell r="AN145">
            <v>9165.0033787022767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</row>
        <row r="146">
          <cell r="A146">
            <v>10102.859452183951</v>
          </cell>
          <cell r="B146">
            <v>9171.2348021958587</v>
          </cell>
          <cell r="C146">
            <v>7896.3478156040073</v>
          </cell>
          <cell r="D146">
            <v>8095.7988751722005</v>
          </cell>
          <cell r="E146">
            <v>9244.0995445220142</v>
          </cell>
          <cell r="F146">
            <v>9140.6775864223291</v>
          </cell>
          <cell r="G146">
            <v>9517.8389358258719</v>
          </cell>
          <cell r="H146">
            <v>7914.2730862268891</v>
          </cell>
          <cell r="I146">
            <v>7798.6423588404359</v>
          </cell>
          <cell r="J146">
            <v>7873.0811303625869</v>
          </cell>
          <cell r="K146">
            <v>10171.53681788828</v>
          </cell>
          <cell r="L146">
            <v>9368.5713226305652</v>
          </cell>
          <cell r="M146">
            <v>8555.0910910125513</v>
          </cell>
          <cell r="N146">
            <v>8906.838257407795</v>
          </cell>
          <cell r="O146">
            <v>9242.8196066863729</v>
          </cell>
          <cell r="Z146">
            <v>7713.5736031802544</v>
          </cell>
          <cell r="AA146">
            <v>7002.2744564157447</v>
          </cell>
          <cell r="AB146">
            <v>6028.8931426049212</v>
          </cell>
          <cell r="AC146">
            <v>6181.1748243894754</v>
          </cell>
          <cell r="AD146">
            <v>7057.9069786407354</v>
          </cell>
          <cell r="AE146">
            <v>6978.9438999437925</v>
          </cell>
          <cell r="AF146">
            <v>7266.9080988587939</v>
          </cell>
          <cell r="AG146">
            <v>6042.5791584265753</v>
          </cell>
          <cell r="AH146">
            <v>5954.2946355441081</v>
          </cell>
          <cell r="AI146">
            <v>6011.1289353563561</v>
          </cell>
          <cell r="AJ146">
            <v>7766.0090466049724</v>
          </cell>
          <cell r="AK146">
            <v>7152.9416791137255</v>
          </cell>
          <cell r="AL146">
            <v>6531.8462683524476</v>
          </cell>
          <cell r="AM146">
            <v>6800.4066368838803</v>
          </cell>
          <cell r="AN146">
            <v>7056.9297409834699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</row>
        <row r="147">
          <cell r="A147">
            <v>9136.7458532447472</v>
          </cell>
          <cell r="B147">
            <v>8525.2065840854284</v>
          </cell>
          <cell r="C147">
            <v>8686.7554331985066</v>
          </cell>
          <cell r="D147">
            <v>7690.5665902061319</v>
          </cell>
          <cell r="E147">
            <v>8068.4922909686502</v>
          </cell>
          <cell r="F147">
            <v>7951.0726447483921</v>
          </cell>
          <cell r="G147">
            <v>8865.6382082921409</v>
          </cell>
          <cell r="H147">
            <v>9177.1710313642943</v>
          </cell>
          <cell r="I147">
            <v>8627.7173559778621</v>
          </cell>
          <cell r="J147">
            <v>7544.4952565782696</v>
          </cell>
          <cell r="K147">
            <v>8766.5976738583267</v>
          </cell>
          <cell r="L147">
            <v>9289.1254115708816</v>
          </cell>
          <cell r="M147">
            <v>8988.1584610591435</v>
          </cell>
          <cell r="N147">
            <v>10439.240406037043</v>
          </cell>
          <cell r="O147">
            <v>9328.9159644228457</v>
          </cell>
          <cell r="Z147">
            <v>6975.9420059357763</v>
          </cell>
          <cell r="AA147">
            <v>6509.0293277755582</v>
          </cell>
          <cell r="AB147">
            <v>6632.372520268792</v>
          </cell>
          <cell r="AC147">
            <v>5871.7783538887415</v>
          </cell>
          <cell r="AD147">
            <v>6160.326138123728</v>
          </cell>
          <cell r="AE147">
            <v>6070.675768555976</v>
          </cell>
          <cell r="AF147">
            <v>6768.9502345838819</v>
          </cell>
          <cell r="AG147">
            <v>7006.8067911307626</v>
          </cell>
          <cell r="AH147">
            <v>6587.2967121585198</v>
          </cell>
          <cell r="AI147">
            <v>5760.2523063785338</v>
          </cell>
          <cell r="AJ147">
            <v>6693.3323903815271</v>
          </cell>
          <cell r="AK147">
            <v>7092.2844082360134</v>
          </cell>
          <cell r="AL147">
            <v>6862.4949376525001</v>
          </cell>
          <cell r="AM147">
            <v>7970.4018069709045</v>
          </cell>
          <cell r="AN147">
            <v>7122.6646545006997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</row>
        <row r="148">
          <cell r="A148">
            <v>9321.2177857908464</v>
          </cell>
          <cell r="B148">
            <v>6506.4072968222863</v>
          </cell>
          <cell r="C148">
            <v>7149.2349992117443</v>
          </cell>
          <cell r="D148">
            <v>8086.3139593472824</v>
          </cell>
          <cell r="E148">
            <v>7529.2060852675741</v>
          </cell>
          <cell r="F148">
            <v>8742.6855580856882</v>
          </cell>
          <cell r="G148">
            <v>8356.6833359726461</v>
          </cell>
          <cell r="H148">
            <v>8177.1354357286309</v>
          </cell>
          <cell r="I148">
            <v>8280.4695149475847</v>
          </cell>
          <cell r="J148">
            <v>8177.4306865701801</v>
          </cell>
          <cell r="K148">
            <v>8951.9330059002386</v>
          </cell>
          <cell r="L148">
            <v>8413.9517959176101</v>
          </cell>
          <cell r="M148">
            <v>9617.5986915282901</v>
          </cell>
          <cell r="N148">
            <v>9898.4868259884315</v>
          </cell>
          <cell r="O148">
            <v>11540.130259330886</v>
          </cell>
          <cell r="Z148">
            <v>7116.7870643224524</v>
          </cell>
          <cell r="AA148">
            <v>4967.6679967530026</v>
          </cell>
          <cell r="AB148">
            <v>5458.4695188381629</v>
          </cell>
          <cell r="AC148">
            <v>6173.9330532174863</v>
          </cell>
          <cell r="AD148">
            <v>5748.5789629261326</v>
          </cell>
          <cell r="AE148">
            <v>6675.0753943406535</v>
          </cell>
          <cell r="AF148">
            <v>6380.3611537484576</v>
          </cell>
          <cell r="AG148">
            <v>6243.2756137205515</v>
          </cell>
          <cell r="AH148">
            <v>6322.1715965405392</v>
          </cell>
          <cell r="AI148">
            <v>6243.5010389190775</v>
          </cell>
          <cell r="AJ148">
            <v>6834.8366577368561</v>
          </cell>
          <cell r="AK148">
            <v>6424.0858519902777</v>
          </cell>
          <cell r="AL148">
            <v>7343.0750713766138</v>
          </cell>
          <cell r="AM148">
            <v>7557.5342855894687</v>
          </cell>
          <cell r="AN148">
            <v>8810.9356135201688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</row>
        <row r="149">
          <cell r="A149">
            <v>9068.5660713041943</v>
          </cell>
          <cell r="B149">
            <v>7138.9509274398879</v>
          </cell>
          <cell r="C149">
            <v>8544.2014637876946</v>
          </cell>
          <cell r="D149">
            <v>7525.0043523664363</v>
          </cell>
          <cell r="E149">
            <v>9146.4829972291118</v>
          </cell>
          <cell r="F149">
            <v>7784.4859490645995</v>
          </cell>
          <cell r="G149">
            <v>8002.3010632540054</v>
          </cell>
          <cell r="H149">
            <v>7999.5158216280279</v>
          </cell>
          <cell r="I149">
            <v>6922.1563422846311</v>
          </cell>
          <cell r="J149">
            <v>8165.659676826278</v>
          </cell>
          <cell r="K149">
            <v>9157.9046541435637</v>
          </cell>
          <cell r="L149">
            <v>10209.465039959601</v>
          </cell>
          <cell r="M149">
            <v>9206.3862983811232</v>
          </cell>
          <cell r="N149">
            <v>10491.405598222926</v>
          </cell>
          <cell r="O149">
            <v>9804.2750155125159</v>
          </cell>
          <cell r="Z149">
            <v>6923.8864697050376</v>
          </cell>
          <cell r="AA149">
            <v>5450.6175889040633</v>
          </cell>
          <cell r="AB149">
            <v>6523.5319944077582</v>
          </cell>
          <cell r="AC149">
            <v>5745.3709230491831</v>
          </cell>
          <cell r="AD149">
            <v>6983.376354316415</v>
          </cell>
          <cell r="AE149">
            <v>5943.4861600546174</v>
          </cell>
          <cell r="AF149">
            <v>6109.7888709986864</v>
          </cell>
          <cell r="AG149">
            <v>6107.6623278762845</v>
          </cell>
          <cell r="AH149">
            <v>5285.0940559596838</v>
          </cell>
          <cell r="AI149">
            <v>6234.5138258955694</v>
          </cell>
          <cell r="AJ149">
            <v>6992.0968350572266</v>
          </cell>
          <cell r="AK149">
            <v>7794.9673958693129</v>
          </cell>
          <cell r="AL149">
            <v>7029.112764359179</v>
          </cell>
          <cell r="AM149">
            <v>8010.2301398655964</v>
          </cell>
          <cell r="AN149">
            <v>7485.6031914438681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</row>
        <row r="150">
          <cell r="A150">
            <v>9996.5211202639548</v>
          </cell>
          <cell r="B150">
            <v>8684.1244839900355</v>
          </cell>
          <cell r="C150">
            <v>7707.0326331925626</v>
          </cell>
          <cell r="D150">
            <v>7755.2543615633531</v>
          </cell>
          <cell r="E150">
            <v>8533.4184340614556</v>
          </cell>
          <cell r="F150">
            <v>7961.0833879971842</v>
          </cell>
          <cell r="G150">
            <v>8261.2231425143091</v>
          </cell>
          <cell r="H150">
            <v>8750.0258676390185</v>
          </cell>
          <cell r="I150">
            <v>8791.1472021507143</v>
          </cell>
          <cell r="J150">
            <v>8332.4425299692193</v>
          </cell>
          <cell r="K150">
            <v>9395.2094090988885</v>
          </cell>
          <cell r="L150">
            <v>10265.476713906783</v>
          </cell>
          <cell r="M150">
            <v>9558.16682214104</v>
          </cell>
          <cell r="N150">
            <v>8613.7489368272036</v>
          </cell>
          <cell r="O150">
            <v>8929.6636289404942</v>
          </cell>
          <cell r="Z150">
            <v>7632.3838614060087</v>
          </cell>
          <cell r="AA150">
            <v>6630.3637800243268</v>
          </cell>
          <cell r="AB150">
            <v>5884.3502435730534</v>
          </cell>
          <cell r="AC150">
            <v>5921.1677260710649</v>
          </cell>
          <cell r="AD150">
            <v>6515.2991080796564</v>
          </cell>
          <cell r="AE150">
            <v>6078.3190110694013</v>
          </cell>
          <cell r="AF150">
            <v>6307.4769142022442</v>
          </cell>
          <cell r="AG150">
            <v>6680.6797500458606</v>
          </cell>
          <cell r="AH150">
            <v>6712.0760534308774</v>
          </cell>
          <cell r="AI150">
            <v>6361.8532014016182</v>
          </cell>
          <cell r="AJ150">
            <v>7173.2799646846361</v>
          </cell>
          <cell r="AK150">
            <v>7837.7325329746836</v>
          </cell>
          <cell r="AL150">
            <v>7297.6986013719707</v>
          </cell>
          <cell r="AM150">
            <v>6576.6317682633153</v>
          </cell>
          <cell r="AN150">
            <v>6817.8338993505822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</row>
        <row r="151">
          <cell r="A151">
            <v>8922.7721663660395</v>
          </cell>
          <cell r="B151">
            <v>9322.8070929814858</v>
          </cell>
          <cell r="C151">
            <v>7400.8367584348907</v>
          </cell>
          <cell r="D151">
            <v>8475.5944003157529</v>
          </cell>
          <cell r="E151">
            <v>7735.6992950385948</v>
          </cell>
          <cell r="F151">
            <v>8695.5437370164</v>
          </cell>
          <cell r="G151">
            <v>8907.9050897881825</v>
          </cell>
          <cell r="H151">
            <v>9458.8885718722231</v>
          </cell>
          <cell r="I151">
            <v>9025.8227510677516</v>
          </cell>
          <cell r="J151">
            <v>8279.5627647122456</v>
          </cell>
          <cell r="K151">
            <v>7538.6905977144079</v>
          </cell>
          <cell r="L151">
            <v>10191.472839568982</v>
          </cell>
          <cell r="M151">
            <v>8883.6198684176034</v>
          </cell>
          <cell r="N151">
            <v>10331.537488450529</v>
          </cell>
          <cell r="O151">
            <v>9130.9017982941641</v>
          </cell>
          <cell r="Z151">
            <v>6812.5722401091361</v>
          </cell>
          <cell r="AA151">
            <v>7118.0005067197344</v>
          </cell>
          <cell r="AB151">
            <v>5650.5684684120724</v>
          </cell>
          <cell r="AC151">
            <v>6471.1502270186775</v>
          </cell>
          <cell r="AD151">
            <v>5906.2373545591472</v>
          </cell>
          <cell r="AE151">
            <v>6639.0824253869678</v>
          </cell>
          <cell r="AF151">
            <v>6801.221167673637</v>
          </cell>
          <cell r="AG151">
            <v>7221.8992601787286</v>
          </cell>
          <cell r="AH151">
            <v>6891.251773731231</v>
          </cell>
          <cell r="AI151">
            <v>6321.4792891088591</v>
          </cell>
          <cell r="AJ151">
            <v>5755.8204261173405</v>
          </cell>
          <cell r="AK151">
            <v>7781.2302789022751</v>
          </cell>
          <cell r="AL151">
            <v>6782.679304016312</v>
          </cell>
          <cell r="AM151">
            <v>7888.17019858193</v>
          </cell>
          <cell r="AN151">
            <v>6971.4800466047855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</row>
        <row r="152">
          <cell r="A152">
            <v>8324.3680876629132</v>
          </cell>
          <cell r="B152">
            <v>8139.9448958404155</v>
          </cell>
          <cell r="C152">
            <v>9232.0933880775301</v>
          </cell>
          <cell r="D152">
            <v>7899.0094035578659</v>
          </cell>
          <cell r="E152">
            <v>7762.8868119605959</v>
          </cell>
          <cell r="F152">
            <v>8042.8572508745674</v>
          </cell>
          <cell r="G152">
            <v>7789.790786699622</v>
          </cell>
          <cell r="H152">
            <v>7960.8707839298413</v>
          </cell>
          <cell r="I152">
            <v>9585.0703289743487</v>
          </cell>
          <cell r="J152">
            <v>8862.550934040124</v>
          </cell>
          <cell r="K152">
            <v>9330.1691204414947</v>
          </cell>
          <cell r="L152">
            <v>7658.6674507324597</v>
          </cell>
          <cell r="M152">
            <v>9567.4219199780709</v>
          </cell>
          <cell r="N152">
            <v>8818.2748353484767</v>
          </cell>
          <cell r="O152">
            <v>10236.788634174205</v>
          </cell>
          <cell r="Z152">
            <v>6355.6883324029841</v>
          </cell>
          <cell r="AA152">
            <v>6214.8804877537405</v>
          </cell>
          <cell r="AB152">
            <v>7048.7402301707461</v>
          </cell>
          <cell r="AC152">
            <v>6030.9252756540436</v>
          </cell>
          <cell r="AD152">
            <v>5926.99513247916</v>
          </cell>
          <cell r="AE152">
            <v>6140.7536824717345</v>
          </cell>
          <cell r="AF152">
            <v>5947.536424808306</v>
          </cell>
          <cell r="AG152">
            <v>6078.1566870135684</v>
          </cell>
          <cell r="AH152">
            <v>7318.2395364532294</v>
          </cell>
          <cell r="AI152">
            <v>6766.5930883433693</v>
          </cell>
          <cell r="AJ152">
            <v>7123.6214441335624</v>
          </cell>
          <cell r="AK152">
            <v>5847.4232333040354</v>
          </cell>
          <cell r="AL152">
            <v>7304.764905590936</v>
          </cell>
          <cell r="AM152">
            <v>6732.7881098879034</v>
          </cell>
          <cell r="AN152">
            <v>7815.8290693465406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</row>
        <row r="153">
          <cell r="A153">
            <v>8396.8348669504776</v>
          </cell>
          <cell r="B153">
            <v>7702.6466337237825</v>
          </cell>
          <cell r="C153">
            <v>8497.1123309515297</v>
          </cell>
          <cell r="D153">
            <v>9111.3430691377816</v>
          </cell>
          <cell r="E153">
            <v>8065.7762163838215</v>
          </cell>
          <cell r="F153">
            <v>7719.1767467137115</v>
          </cell>
          <cell r="G153">
            <v>6760.656330918463</v>
          </cell>
          <cell r="H153">
            <v>7581.6836350229341</v>
          </cell>
          <cell r="I153">
            <v>8445.4065885745604</v>
          </cell>
          <cell r="J153">
            <v>9395.7259323069193</v>
          </cell>
          <cell r="K153">
            <v>8154.5995623296194</v>
          </cell>
          <cell r="L153">
            <v>8625.5529967805396</v>
          </cell>
          <cell r="M153">
            <v>10615.761636914418</v>
          </cell>
          <cell r="N153">
            <v>11081.130147941225</v>
          </cell>
          <cell r="O153">
            <v>9679.0321410620909</v>
          </cell>
          <cell r="Z153">
            <v>6411.0170082561563</v>
          </cell>
          <cell r="AA153">
            <v>5881.0015154346438</v>
          </cell>
          <cell r="AB153">
            <v>6487.5792531308152</v>
          </cell>
          <cell r="AC153">
            <v>6956.5468786589718</v>
          </cell>
          <cell r="AD153">
            <v>6158.2524043139119</v>
          </cell>
          <cell r="AE153">
            <v>5893.6223228229046</v>
          </cell>
          <cell r="AF153">
            <v>5161.7881512815693</v>
          </cell>
          <cell r="AG153">
            <v>5788.64578207455</v>
          </cell>
          <cell r="AH153">
            <v>6448.1017120030292</v>
          </cell>
          <cell r="AI153">
            <v>7173.6743322200609</v>
          </cell>
          <cell r="AJ153">
            <v>6226.0693842369128</v>
          </cell>
          <cell r="AK153">
            <v>6585.6442152539285</v>
          </cell>
          <cell r="AL153">
            <v>8105.1764728307044</v>
          </cell>
          <cell r="AM153">
            <v>8460.4871924737163</v>
          </cell>
          <cell r="AN153">
            <v>7389.9797558294695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</row>
        <row r="154">
          <cell r="A154">
            <v>10012.197468326018</v>
          </cell>
          <cell r="B154">
            <v>7921.9012210029387</v>
          </cell>
          <cell r="C154">
            <v>8292.1972780162632</v>
          </cell>
          <cell r="D154">
            <v>8880.6074932211068</v>
          </cell>
          <cell r="E154">
            <v>7701.0252386212724</v>
          </cell>
          <cell r="F154">
            <v>8003.8514847426159</v>
          </cell>
          <cell r="G154">
            <v>8323.4333199790817</v>
          </cell>
          <cell r="H154">
            <v>6755.4315747633964</v>
          </cell>
          <cell r="I154">
            <v>8315.4759201832858</v>
          </cell>
          <cell r="J154">
            <v>8666.665000104198</v>
          </cell>
          <cell r="K154">
            <v>8884.3225628032596</v>
          </cell>
          <cell r="L154">
            <v>9848.4402560259132</v>
          </cell>
          <cell r="M154">
            <v>8712.4617524110927</v>
          </cell>
          <cell r="N154">
            <v>8287.0051145203142</v>
          </cell>
          <cell r="O154">
            <v>9556.0512352170044</v>
          </cell>
          <cell r="Z154">
            <v>7644.3528158567879</v>
          </cell>
          <cell r="AA154">
            <v>6048.4032698406272</v>
          </cell>
          <cell r="AB154">
            <v>6331.125790554529</v>
          </cell>
          <cell r="AC154">
            <v>6780.379343504289</v>
          </cell>
          <cell r="AD154">
            <v>5879.7635737882947</v>
          </cell>
          <cell r="AE154">
            <v>6110.9726240069249</v>
          </cell>
          <cell r="AF154">
            <v>6354.9746335373084</v>
          </cell>
          <cell r="AG154">
            <v>5157.799029058152</v>
          </cell>
          <cell r="AH154">
            <v>6348.8991269636181</v>
          </cell>
          <cell r="AI154">
            <v>6617.0333942395546</v>
          </cell>
          <cell r="AJ154">
            <v>6783.2158139905387</v>
          </cell>
          <cell r="AK154">
            <v>7519.3235292368072</v>
          </cell>
          <cell r="AL154">
            <v>6651.9993978128769</v>
          </cell>
          <cell r="AM154">
            <v>6327.1615529567171</v>
          </cell>
          <cell r="AN154">
            <v>7296.0833422931219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</row>
        <row r="155">
          <cell r="A155">
            <v>10453.025114252099</v>
          </cell>
          <cell r="B155">
            <v>8830.964376518843</v>
          </cell>
          <cell r="C155">
            <v>8094.3799175003605</v>
          </cell>
          <cell r="D155">
            <v>8082.5103838211389</v>
          </cell>
          <cell r="E155">
            <v>8119.0373387180935</v>
          </cell>
          <cell r="F155">
            <v>8662.9300366545122</v>
          </cell>
          <cell r="G155">
            <v>9437.4166962635245</v>
          </cell>
          <cell r="H155">
            <v>8275.8838181753308</v>
          </cell>
          <cell r="I155">
            <v>8626.4291638437116</v>
          </cell>
          <cell r="J155">
            <v>8492.4715332792421</v>
          </cell>
          <cell r="K155">
            <v>7893.4424854555118</v>
          </cell>
          <cell r="L155">
            <v>9640.9341493286138</v>
          </cell>
          <cell r="M155">
            <v>9097.5584661372359</v>
          </cell>
          <cell r="N155">
            <v>9425.2296931486999</v>
          </cell>
          <cell r="O155">
            <v>8762.0445332663949</v>
          </cell>
          <cell r="Z155">
            <v>7980.9264868319333</v>
          </cell>
          <cell r="AA155">
            <v>6742.4766253296411</v>
          </cell>
          <cell r="AB155">
            <v>6180.0914445311937</v>
          </cell>
          <cell r="AC155">
            <v>6171.0290080889736</v>
          </cell>
          <cell r="AD155">
            <v>6198.9174842606189</v>
          </cell>
          <cell r="AE155">
            <v>6614.1817347058659</v>
          </cell>
          <cell r="AF155">
            <v>7205.5053972639853</v>
          </cell>
          <cell r="AG155">
            <v>6318.6703987121373</v>
          </cell>
          <cell r="AH155">
            <v>6586.3131723113283</v>
          </cell>
          <cell r="AI155">
            <v>6484.0359855448341</v>
          </cell>
          <cell r="AJ155">
            <v>6026.6749114152244</v>
          </cell>
          <cell r="AK155">
            <v>7360.8917867489936</v>
          </cell>
          <cell r="AL155">
            <v>6946.0222791296428</v>
          </cell>
          <cell r="AM155">
            <v>7196.2005716378053</v>
          </cell>
          <cell r="AN155">
            <v>6689.8560493270243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</row>
        <row r="156">
          <cell r="A156">
            <v>9903.6825684226496</v>
          </cell>
          <cell r="B156">
            <v>8632.0609731984114</v>
          </cell>
          <cell r="C156">
            <v>8687.053915317003</v>
          </cell>
          <cell r="D156">
            <v>8563.9566648994696</v>
          </cell>
          <cell r="E156">
            <v>8287.5130665670167</v>
          </cell>
          <cell r="F156">
            <v>8909.6699188866205</v>
          </cell>
          <cell r="G156">
            <v>9288.5883747786575</v>
          </cell>
          <cell r="H156">
            <v>8137.4174377020263</v>
          </cell>
          <cell r="I156">
            <v>8094.0900796769047</v>
          </cell>
          <cell r="J156">
            <v>9858.9788738601237</v>
          </cell>
          <cell r="K156">
            <v>10212.377117586973</v>
          </cell>
          <cell r="L156">
            <v>8555.84594698609</v>
          </cell>
          <cell r="M156">
            <v>8659.0852000289651</v>
          </cell>
          <cell r="N156">
            <v>9216.8095708204492</v>
          </cell>
          <cell r="O156">
            <v>10736.963040657594</v>
          </cell>
          <cell r="Z156">
            <v>7561.5012557209657</v>
          </cell>
          <cell r="AA156">
            <v>6590.6130812808788</v>
          </cell>
          <cell r="AB156">
            <v>6632.6004125601921</v>
          </cell>
          <cell r="AC156">
            <v>6538.6151694774035</v>
          </cell>
          <cell r="AD156">
            <v>6327.5493763761833</v>
          </cell>
          <cell r="AE156">
            <v>6802.5686217496095</v>
          </cell>
          <cell r="AF156">
            <v>7091.8743784970038</v>
          </cell>
          <cell r="AG156">
            <v>6212.9507633552457</v>
          </cell>
          <cell r="AH156">
            <v>6179.8701521936346</v>
          </cell>
          <cell r="AI156">
            <v>7527.3698061076984</v>
          </cell>
          <cell r="AJ156">
            <v>7797.1907787861237</v>
          </cell>
          <cell r="AK156">
            <v>6532.4226039076666</v>
          </cell>
          <cell r="AL156">
            <v>6611.2461865629148</v>
          </cell>
          <cell r="AM156">
            <v>7037.0709745596942</v>
          </cell>
          <cell r="AN156">
            <v>8197.7142293942361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</row>
        <row r="157">
          <cell r="A157">
            <v>10752.452248742231</v>
          </cell>
          <cell r="B157">
            <v>7080.9136073152222</v>
          </cell>
          <cell r="C157">
            <v>7314.5095487122171</v>
          </cell>
          <cell r="D157">
            <v>7809.9008077293392</v>
          </cell>
          <cell r="E157">
            <v>7496.0632813110324</v>
          </cell>
          <cell r="F157">
            <v>8954.7558847013242</v>
          </cell>
          <cell r="G157">
            <v>8384.2753646114124</v>
          </cell>
          <cell r="H157">
            <v>7375.9497068221362</v>
          </cell>
          <cell r="I157">
            <v>8770.0724202777874</v>
          </cell>
          <cell r="J157">
            <v>8868.2187491126188</v>
          </cell>
          <cell r="K157">
            <v>7640.3925270064392</v>
          </cell>
          <cell r="L157">
            <v>8437.1543795612106</v>
          </cell>
          <cell r="M157">
            <v>8405.5596013545</v>
          </cell>
          <cell r="N157">
            <v>9382.3541229748025</v>
          </cell>
          <cell r="O157">
            <v>9536.8742666362505</v>
          </cell>
          <cell r="Z157">
            <v>8209.5403017236858</v>
          </cell>
          <cell r="AA157">
            <v>5406.3058628396011</v>
          </cell>
          <cell r="AB157">
            <v>5584.6572984799704</v>
          </cell>
          <cell r="AC157">
            <v>5962.8905063045813</v>
          </cell>
          <cell r="AD157">
            <v>5723.2742995340977</v>
          </cell>
          <cell r="AE157">
            <v>6836.9919369929976</v>
          </cell>
          <cell r="AF157">
            <v>6401.4277779822696</v>
          </cell>
          <cell r="AG157">
            <v>5631.5671049575276</v>
          </cell>
          <cell r="AH157">
            <v>6695.9853731717712</v>
          </cell>
          <cell r="AI157">
            <v>6770.92048782248</v>
          </cell>
          <cell r="AJ157">
            <v>5833.4702559395237</v>
          </cell>
          <cell r="AK157">
            <v>6441.8011174125013</v>
          </cell>
          <cell r="AL157">
            <v>6417.6783778725658</v>
          </cell>
          <cell r="AM157">
            <v>7163.4649023077527</v>
          </cell>
          <cell r="AN157">
            <v>7281.4416500738416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</row>
        <row r="158">
          <cell r="A158">
            <v>8873.6062216848877</v>
          </cell>
          <cell r="B158">
            <v>7782.861355858714</v>
          </cell>
          <cell r="C158">
            <v>7816.3691089000386</v>
          </cell>
          <cell r="D158">
            <v>8511.4359298319541</v>
          </cell>
          <cell r="E158">
            <v>8184.2438769628889</v>
          </cell>
          <cell r="F158">
            <v>8070.0567988188941</v>
          </cell>
          <cell r="G158">
            <v>8335.3716570750967</v>
          </cell>
          <cell r="H158">
            <v>8684.6384159066911</v>
          </cell>
          <cell r="I158">
            <v>9070.8143289382406</v>
          </cell>
          <cell r="J158">
            <v>8655.1060829425714</v>
          </cell>
          <cell r="K158">
            <v>9000.7590400296467</v>
          </cell>
          <cell r="L158">
            <v>10299.396762549455</v>
          </cell>
          <cell r="M158">
            <v>9358.2835337019587</v>
          </cell>
          <cell r="N158">
            <v>10683.607171439702</v>
          </cell>
          <cell r="O158">
            <v>10158.426040953163</v>
          </cell>
          <cell r="Z158">
            <v>6775.0338446812966</v>
          </cell>
          <cell r="AA158">
            <v>5942.2457766435509</v>
          </cell>
          <cell r="AB158">
            <v>5967.8290801216135</v>
          </cell>
          <cell r="AC158">
            <v>6498.5153781704166</v>
          </cell>
          <cell r="AD158">
            <v>6248.7029370366718</v>
          </cell>
          <cell r="AE158">
            <v>6161.5206461254202</v>
          </cell>
          <cell r="AF158">
            <v>6364.0896016634633</v>
          </cell>
          <cell r="AG158">
            <v>6630.7561690984212</v>
          </cell>
          <cell r="AH158">
            <v>6925.6030234016607</v>
          </cell>
          <cell r="AI158">
            <v>6608.2081147509844</v>
          </cell>
          <cell r="AJ158">
            <v>6872.1155300987939</v>
          </cell>
          <cell r="AK158">
            <v>7863.6306257935594</v>
          </cell>
          <cell r="AL158">
            <v>7145.0869111155789</v>
          </cell>
          <cell r="AM158">
            <v>8156.9768098228978</v>
          </cell>
          <cell r="AN158">
            <v>7755.9989159719025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</row>
        <row r="159">
          <cell r="A159">
            <v>8983.7414592517343</v>
          </cell>
          <cell r="B159">
            <v>6720.690653667114</v>
          </cell>
          <cell r="C159">
            <v>8094.7979985564571</v>
          </cell>
          <cell r="D159">
            <v>8619.4472154922496</v>
          </cell>
          <cell r="E159">
            <v>8021.7066703164337</v>
          </cell>
          <cell r="F159">
            <v>7220.871630144049</v>
          </cell>
          <cell r="G159">
            <v>7975.3532267710916</v>
          </cell>
          <cell r="H159">
            <v>8484.9555053784316</v>
          </cell>
          <cell r="I159">
            <v>7483.5337371212827</v>
          </cell>
          <cell r="J159">
            <v>8210.1393404704559</v>
          </cell>
          <cell r="K159">
            <v>9126.5792685898014</v>
          </cell>
          <cell r="L159">
            <v>8987.3505369843751</v>
          </cell>
          <cell r="M159">
            <v>10022.996516948691</v>
          </cell>
          <cell r="N159">
            <v>9559.0993334110135</v>
          </cell>
          <cell r="O159">
            <v>10674.242386217908</v>
          </cell>
          <cell r="Z159">
            <v>6859.1225391045364</v>
          </cell>
          <cell r="AA159">
            <v>5131.2741968374557</v>
          </cell>
          <cell r="AB159">
            <v>6180.4106510898482</v>
          </cell>
          <cell r="AC159">
            <v>6580.9824268171942</v>
          </cell>
          <cell r="AD159">
            <v>6124.6051296132773</v>
          </cell>
          <cell r="AE159">
            <v>5513.164373101502</v>
          </cell>
          <cell r="AF159">
            <v>6089.2140900526338</v>
          </cell>
          <cell r="AG159">
            <v>6478.2974681784526</v>
          </cell>
          <cell r="AH159">
            <v>5713.7079424270469</v>
          </cell>
          <cell r="AI159">
            <v>6268.4742270065544</v>
          </cell>
          <cell r="AJ159">
            <v>6968.179777885387</v>
          </cell>
          <cell r="AK159">
            <v>6861.8780843897175</v>
          </cell>
          <cell r="AL159">
            <v>7652.5979326763927</v>
          </cell>
          <cell r="AM159">
            <v>7298.4105774566397</v>
          </cell>
          <cell r="AN159">
            <v>8149.8267588469171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</row>
        <row r="160">
          <cell r="A160">
            <v>8848.5460886964738</v>
          </cell>
          <cell r="B160">
            <v>7636.3043404830141</v>
          </cell>
          <cell r="C160">
            <v>7482.9489649979969</v>
          </cell>
          <cell r="D160">
            <v>8690.7870460064896</v>
          </cell>
          <cell r="E160">
            <v>7603.3127218045684</v>
          </cell>
          <cell r="F160">
            <v>6492.3186263363796</v>
          </cell>
          <cell r="G160">
            <v>8571.3355061782004</v>
          </cell>
          <cell r="H160">
            <v>8135.042130581036</v>
          </cell>
          <cell r="I160">
            <v>8719.6211685738836</v>
          </cell>
          <cell r="J160">
            <v>8586.4329510338666</v>
          </cell>
          <cell r="K160">
            <v>8519.0004610536816</v>
          </cell>
          <cell r="L160">
            <v>10416.272433436037</v>
          </cell>
          <cell r="M160">
            <v>10335.047778289631</v>
          </cell>
          <cell r="N160">
            <v>10422.852450266739</v>
          </cell>
          <cell r="O160">
            <v>9596.3053865604124</v>
          </cell>
          <cell r="Z160">
            <v>6755.9003329041107</v>
          </cell>
          <cell r="AA160">
            <v>5830.3489091761421</v>
          </cell>
          <cell r="AB160">
            <v>5713.2614665718293</v>
          </cell>
          <cell r="AC160">
            <v>6635.4506727741382</v>
          </cell>
          <cell r="AD160">
            <v>5805.1596763486741</v>
          </cell>
          <cell r="AE160">
            <v>4956.9112404823309</v>
          </cell>
          <cell r="AF160">
            <v>6544.2489443090799</v>
          </cell>
          <cell r="AG160">
            <v>6211.1372068671426</v>
          </cell>
          <cell r="AH160">
            <v>6657.4656406908343</v>
          </cell>
          <cell r="AI160">
            <v>6555.77590384616</v>
          </cell>
          <cell r="AJ160">
            <v>6504.2909280163285</v>
          </cell>
          <cell r="AK160">
            <v>7952.8656680181475</v>
          </cell>
          <cell r="AL160">
            <v>7890.8503189152461</v>
          </cell>
          <cell r="AM160">
            <v>7957.8895371884555</v>
          </cell>
          <cell r="AN160">
            <v>7326.8175478604198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</row>
        <row r="161">
          <cell r="A161">
            <v>9192.1441585142566</v>
          </cell>
          <cell r="B161">
            <v>8678.2564950830838</v>
          </cell>
          <cell r="C161">
            <v>7743.122121133536</v>
          </cell>
          <cell r="D161">
            <v>9378.2087549192438</v>
          </cell>
          <cell r="E161">
            <v>8503.3396231055722</v>
          </cell>
          <cell r="F161">
            <v>7202.5724946674118</v>
          </cell>
          <cell r="G161">
            <v>8033.0243549887682</v>
          </cell>
          <cell r="H161">
            <v>8140.7090468476017</v>
          </cell>
          <cell r="I161">
            <v>7949.762725176658</v>
          </cell>
          <cell r="J161">
            <v>7353.662547797654</v>
          </cell>
          <cell r="K161">
            <v>8729.4136826720805</v>
          </cell>
          <cell r="L161">
            <v>8226.6273138517154</v>
          </cell>
          <cell r="M161">
            <v>8715.8261046726348</v>
          </cell>
          <cell r="N161">
            <v>9067.6172990231898</v>
          </cell>
          <cell r="O161">
            <v>10120.818996775599</v>
          </cell>
          <cell r="Z161">
            <v>7018.2388336022677</v>
          </cell>
          <cell r="AA161">
            <v>6625.8835470219137</v>
          </cell>
          <cell r="AB161">
            <v>5911.9047119739389</v>
          </cell>
          <cell r="AC161">
            <v>7160.2998972158612</v>
          </cell>
          <cell r="AD161">
            <v>6492.3338155995953</v>
          </cell>
          <cell r="AE161">
            <v>5499.1929099685467</v>
          </cell>
          <cell r="AF161">
            <v>6133.2462271313434</v>
          </cell>
          <cell r="AG161">
            <v>6215.4639201043301</v>
          </cell>
          <cell r="AH161">
            <v>6069.6756397232775</v>
          </cell>
          <cell r="AI161">
            <v>5614.5507698936981</v>
          </cell>
          <cell r="AJ161">
            <v>6664.9422643748621</v>
          </cell>
          <cell r="AK161">
            <v>6281.0628606350392</v>
          </cell>
          <cell r="AL161">
            <v>6654.5680942219742</v>
          </cell>
          <cell r="AM161">
            <v>6923.1620782733999</v>
          </cell>
          <cell r="AN161">
            <v>7727.2857873141566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</row>
        <row r="162">
          <cell r="A162">
            <v>9523.8244674971102</v>
          </cell>
          <cell r="B162">
            <v>8639.5797234970851</v>
          </cell>
          <cell r="C162">
            <v>7501.3001596297618</v>
          </cell>
          <cell r="D162">
            <v>7393.7068523794178</v>
          </cell>
          <cell r="E162">
            <v>8545.6304709913766</v>
          </cell>
          <cell r="F162">
            <v>10230.366913621761</v>
          </cell>
          <cell r="G162">
            <v>9466.1945598136608</v>
          </cell>
          <cell r="H162">
            <v>8671.6757697192061</v>
          </cell>
          <cell r="I162">
            <v>7255.1945088278089</v>
          </cell>
          <cell r="J162">
            <v>8182.9989370320527</v>
          </cell>
          <cell r="K162">
            <v>8891.3291479681011</v>
          </cell>
          <cell r="L162">
            <v>8574.0820773171326</v>
          </cell>
          <cell r="M162">
            <v>9383.4246351063121</v>
          </cell>
          <cell r="N162">
            <v>10381.622657669959</v>
          </cell>
          <cell r="O162">
            <v>9924.4373577537554</v>
          </cell>
          <cell r="Z162">
            <v>7271.4780762319115</v>
          </cell>
          <cell r="AA162">
            <v>6596.3536772089183</v>
          </cell>
          <cell r="AB162">
            <v>5727.27267707796</v>
          </cell>
          <cell r="AC162">
            <v>5645.124756619095</v>
          </cell>
          <cell r="AD162">
            <v>6524.6230471237977</v>
          </cell>
          <cell r="AE162">
            <v>7810.9260600178686</v>
          </cell>
          <cell r="AF162">
            <v>7227.4774111959678</v>
          </cell>
          <cell r="AG162">
            <v>6620.8591368836924</v>
          </cell>
          <cell r="AH162">
            <v>5539.3700282680675</v>
          </cell>
          <cell r="AI162">
            <v>6247.752420419718</v>
          </cell>
          <cell r="AJ162">
            <v>6788.5653697902362</v>
          </cell>
          <cell r="AK162">
            <v>6546.3459623599392</v>
          </cell>
          <cell r="AL162">
            <v>7164.2822426022085</v>
          </cell>
          <cell r="AM162">
            <v>7926.4104256216442</v>
          </cell>
          <cell r="AN162">
            <v>7577.3476203944238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</row>
        <row r="163">
          <cell r="A163">
            <v>9033.7072498359612</v>
          </cell>
          <cell r="B163">
            <v>8420.2550319999173</v>
          </cell>
          <cell r="C163">
            <v>8294.0699046152349</v>
          </cell>
          <cell r="D163">
            <v>9499.687488098094</v>
          </cell>
          <cell r="E163">
            <v>9212.975852683765</v>
          </cell>
          <cell r="F163">
            <v>8944.6260859078502</v>
          </cell>
          <cell r="G163">
            <v>7356.8582320782016</v>
          </cell>
          <cell r="H163">
            <v>7850.2295289492613</v>
          </cell>
          <cell r="I163">
            <v>9794.0220806029083</v>
          </cell>
          <cell r="J163">
            <v>7755.139838163278</v>
          </cell>
          <cell r="K163">
            <v>9206.8633905296374</v>
          </cell>
          <cell r="L163">
            <v>8783.2428483313197</v>
          </cell>
          <cell r="M163">
            <v>9023.9963605837147</v>
          </cell>
          <cell r="N163">
            <v>9007.93189387028</v>
          </cell>
          <cell r="O163">
            <v>9019.3260636486793</v>
          </cell>
          <cell r="Z163">
            <v>6897.2716200787554</v>
          </cell>
          <cell r="AA163">
            <v>6428.8983979520635</v>
          </cell>
          <cell r="AB163">
            <v>6332.5555484533488</v>
          </cell>
          <cell r="AC163">
            <v>7253.0493959128471</v>
          </cell>
          <cell r="AD163">
            <v>7034.1439154274649</v>
          </cell>
          <cell r="AE163">
            <v>6829.2577950949862</v>
          </cell>
          <cell r="AF163">
            <v>5616.9906876246341</v>
          </cell>
          <cell r="AG163">
            <v>5993.6816462708766</v>
          </cell>
          <cell r="AH163">
            <v>7477.7750346286412</v>
          </cell>
          <cell r="AI163">
            <v>5921.0802869970148</v>
          </cell>
          <cell r="AJ163">
            <v>7029.4770261229396</v>
          </cell>
          <cell r="AK163">
            <v>6706.0410476723546</v>
          </cell>
          <cell r="AL163">
            <v>6889.8573172911083</v>
          </cell>
          <cell r="AM163">
            <v>6877.5920326975347</v>
          </cell>
          <cell r="AN163">
            <v>6886.2915269000196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</row>
        <row r="164">
          <cell r="A164">
            <v>10755.866445822896</v>
          </cell>
          <cell r="B164">
            <v>8671.934782788423</v>
          </cell>
          <cell r="C164">
            <v>7854.574209727064</v>
          </cell>
          <cell r="D164">
            <v>9164.3795852012536</v>
          </cell>
          <cell r="E164">
            <v>6860.4005795928006</v>
          </cell>
          <cell r="F164">
            <v>7756.6574012670853</v>
          </cell>
          <cell r="G164">
            <v>8608.1722652152021</v>
          </cell>
          <cell r="H164">
            <v>8587.6043534961009</v>
          </cell>
          <cell r="I164">
            <v>7743.9100885944026</v>
          </cell>
          <cell r="J164">
            <v>9132.2930669379712</v>
          </cell>
          <cell r="K164">
            <v>7952.8925476311169</v>
          </cell>
          <cell r="L164">
            <v>10193.053407213318</v>
          </cell>
          <cell r="M164">
            <v>10330.885363617816</v>
          </cell>
          <cell r="N164">
            <v>9470.0723181020858</v>
          </cell>
          <cell r="O164">
            <v>10326.568559909419</v>
          </cell>
          <cell r="Z164">
            <v>8212.1470548515626</v>
          </cell>
          <cell r="AA164">
            <v>6621.0568943980907</v>
          </cell>
          <cell r="AB164">
            <v>5996.9988274234511</v>
          </cell>
          <cell r="AC164">
            <v>6997.0404708194965</v>
          </cell>
          <cell r="AD164">
            <v>5237.9432841214202</v>
          </cell>
          <cell r="AE164">
            <v>5922.2389524970231</v>
          </cell>
          <cell r="AF164">
            <v>6572.3739571808665</v>
          </cell>
          <cell r="AG164">
            <v>6556.6702743116866</v>
          </cell>
          <cell r="AH164">
            <v>5912.5063282821802</v>
          </cell>
          <cell r="AI164">
            <v>6972.5422857794074</v>
          </cell>
          <cell r="AJ164">
            <v>6072.065271686547</v>
          </cell>
          <cell r="AK164">
            <v>7782.4370486209955</v>
          </cell>
          <cell r="AL164">
            <v>7887.672298663656</v>
          </cell>
          <cell r="AM164">
            <v>7230.4380951602125</v>
          </cell>
          <cell r="AN164">
            <v>7884.376401765081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</row>
        <row r="165">
          <cell r="A165">
            <v>10626.316156400557</v>
          </cell>
          <cell r="B165">
            <v>9489.7641454174591</v>
          </cell>
          <cell r="C165">
            <v>7056.992135767473</v>
          </cell>
          <cell r="D165">
            <v>7429.1581619874696</v>
          </cell>
          <cell r="E165">
            <v>9014.2582041627484</v>
          </cell>
          <cell r="F165">
            <v>7671.7941625650847</v>
          </cell>
          <cell r="G165">
            <v>7895.5033127942024</v>
          </cell>
          <cell r="H165">
            <v>8136.3789868162212</v>
          </cell>
          <cell r="I165">
            <v>7857.258164602812</v>
          </cell>
          <cell r="J165">
            <v>8492.5790807695757</v>
          </cell>
          <cell r="K165">
            <v>9060.7482097736174</v>
          </cell>
          <cell r="L165">
            <v>8833.5192438808663</v>
          </cell>
          <cell r="M165">
            <v>9429.2139914947329</v>
          </cell>
          <cell r="N165">
            <v>10649.370479438205</v>
          </cell>
          <cell r="O165">
            <v>9687.115225470483</v>
          </cell>
          <cell r="Z165">
            <v>8113.2348906764491</v>
          </cell>
          <cell r="AA165">
            <v>7245.4728840828111</v>
          </cell>
          <cell r="AB165">
            <v>5388.0417236270087</v>
          </cell>
          <cell r="AC165">
            <v>5672.1919733100813</v>
          </cell>
          <cell r="AD165">
            <v>6882.4221959110737</v>
          </cell>
          <cell r="AE165">
            <v>5857.4455302950919</v>
          </cell>
          <cell r="AF165">
            <v>6028.2483613316235</v>
          </cell>
          <cell r="AG165">
            <v>6212.1579019501314</v>
          </cell>
          <cell r="AH165">
            <v>5999.0480377069034</v>
          </cell>
          <cell r="AI165">
            <v>6484.1180984838929</v>
          </cell>
          <cell r="AJ165">
            <v>6917.917501154996</v>
          </cell>
          <cell r="AK165">
            <v>6744.4272767800176</v>
          </cell>
          <cell r="AL165">
            <v>7199.2425993621937</v>
          </cell>
          <cell r="AM165">
            <v>8130.8369585329838</v>
          </cell>
          <cell r="AN165">
            <v>7396.1512231076131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</row>
        <row r="166">
          <cell r="A166">
            <v>10567.047573714435</v>
          </cell>
          <cell r="B166">
            <v>7895.0316178487146</v>
          </cell>
          <cell r="C166">
            <v>6697.5543357631877</v>
          </cell>
          <cell r="D166">
            <v>8892.8317606745077</v>
          </cell>
          <cell r="E166">
            <v>7710.3587379628716</v>
          </cell>
          <cell r="F166">
            <v>7465.7479297794189</v>
          </cell>
          <cell r="G166">
            <v>8963.7113509818937</v>
          </cell>
          <cell r="H166">
            <v>8700.0182325299011</v>
          </cell>
          <cell r="I166">
            <v>8164.513700172789</v>
          </cell>
          <cell r="J166">
            <v>8023.9064041834181</v>
          </cell>
          <cell r="K166">
            <v>8575.7090246647858</v>
          </cell>
          <cell r="L166">
            <v>9192.9714498141948</v>
          </cell>
          <cell r="M166">
            <v>8598.6224269109989</v>
          </cell>
          <cell r="N166">
            <v>9330.6028883151048</v>
          </cell>
          <cell r="O166">
            <v>9816.6855201060753</v>
          </cell>
          <cell r="Z166">
            <v>8067.9830907212645</v>
          </cell>
          <cell r="AA166">
            <v>6027.8882203539642</v>
          </cell>
          <cell r="AB166">
            <v>5113.6095255725359</v>
          </cell>
          <cell r="AC166">
            <v>6789.7126206020275</v>
          </cell>
          <cell r="AD166">
            <v>5886.8897378696029</v>
          </cell>
          <cell r="AE166">
            <v>5700.1284073783045</v>
          </cell>
          <cell r="AF166">
            <v>6843.8294713200794</v>
          </cell>
          <cell r="AG166">
            <v>6642.4987206095075</v>
          </cell>
          <cell r="AH166">
            <v>6233.6388681367234</v>
          </cell>
          <cell r="AI166">
            <v>6126.2846352196566</v>
          </cell>
          <cell r="AJ166">
            <v>6547.5881431676607</v>
          </cell>
          <cell r="AK166">
            <v>7018.8704738189372</v>
          </cell>
          <cell r="AL166">
            <v>6565.0826174362528</v>
          </cell>
          <cell r="AM166">
            <v>7123.9526276401348</v>
          </cell>
          <cell r="AN166">
            <v>7495.0786613430691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</row>
        <row r="167">
          <cell r="A167">
            <v>9030.8711157792895</v>
          </cell>
          <cell r="B167">
            <v>6831.2848159201058</v>
          </cell>
          <cell r="C167">
            <v>7109.2248496139064</v>
          </cell>
          <cell r="D167">
            <v>8197.8690848268689</v>
          </cell>
          <cell r="E167">
            <v>8358.6458716649504</v>
          </cell>
          <cell r="F167">
            <v>6570.7299409611724</v>
          </cell>
          <cell r="G167">
            <v>7075.2517541478564</v>
          </cell>
          <cell r="H167">
            <v>9694.8688307395805</v>
          </cell>
          <cell r="I167">
            <v>9857.9522200642787</v>
          </cell>
          <cell r="J167">
            <v>8457.2326713893181</v>
          </cell>
          <cell r="K167">
            <v>8384.5555637939415</v>
          </cell>
          <cell r="L167">
            <v>10162.990273912706</v>
          </cell>
          <cell r="M167">
            <v>8576.1440753247061</v>
          </cell>
          <cell r="N167">
            <v>9644.118900294894</v>
          </cell>
          <cell r="O167">
            <v>10505.517315423604</v>
          </cell>
          <cell r="Z167">
            <v>6895.1062203819492</v>
          </cell>
          <cell r="AA167">
            <v>5215.7132820942634</v>
          </cell>
          <cell r="AB167">
            <v>5427.9216095796146</v>
          </cell>
          <cell r="AC167">
            <v>6259.105837741653</v>
          </cell>
          <cell r="AD167">
            <v>6381.8595575996751</v>
          </cell>
          <cell r="AE167">
            <v>5016.7785928436178</v>
          </cell>
          <cell r="AF167">
            <v>5401.9830152989043</v>
          </cell>
          <cell r="AG167">
            <v>7402.0711317449914</v>
          </cell>
          <cell r="AH167">
            <v>7526.5859518279558</v>
          </cell>
          <cell r="AI167">
            <v>6457.1309735364284</v>
          </cell>
          <cell r="AJ167">
            <v>6401.6417111789278</v>
          </cell>
          <cell r="AK167">
            <v>7759.4837260934464</v>
          </cell>
          <cell r="AL167">
            <v>6547.9203060867139</v>
          </cell>
          <cell r="AM167">
            <v>7363.3233568507512</v>
          </cell>
          <cell r="AN167">
            <v>8021.0044923951809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</row>
        <row r="168">
          <cell r="A168">
            <v>10283.882361291986</v>
          </cell>
          <cell r="B168">
            <v>7852.2876454616489</v>
          </cell>
          <cell r="C168">
            <v>7568.8778547795528</v>
          </cell>
          <cell r="D168">
            <v>8348.1409859176802</v>
          </cell>
          <cell r="E168">
            <v>7643.9160931420683</v>
          </cell>
          <cell r="F168">
            <v>7788.5311668502763</v>
          </cell>
          <cell r="G168">
            <v>7328.9410290370051</v>
          </cell>
          <cell r="H168">
            <v>8766.245852612743</v>
          </cell>
          <cell r="I168">
            <v>7618.1430638187348</v>
          </cell>
          <cell r="J168">
            <v>8703.6590403954888</v>
          </cell>
          <cell r="K168">
            <v>9456.796851671148</v>
          </cell>
          <cell r="L168">
            <v>8586.0485136024927</v>
          </cell>
          <cell r="M168">
            <v>8043.8827914364028</v>
          </cell>
          <cell r="N168">
            <v>8023.937887832767</v>
          </cell>
          <cell r="O168">
            <v>9670.7020889250798</v>
          </cell>
          <cell r="Z168">
            <v>7851.7853183758734</v>
          </cell>
          <cell r="AA168">
            <v>5995.2530264605502</v>
          </cell>
          <cell r="AB168">
            <v>5778.8685176356075</v>
          </cell>
          <cell r="AC168">
            <v>6373.8390353120913</v>
          </cell>
          <cell r="AD168">
            <v>5836.1605127783414</v>
          </cell>
          <cell r="AE168">
            <v>5946.5747000148522</v>
          </cell>
          <cell r="AF168">
            <v>5595.6757914338677</v>
          </cell>
          <cell r="AG168">
            <v>6693.0637734532384</v>
          </cell>
          <cell r="AH168">
            <v>5816.4827017978587</v>
          </cell>
          <cell r="AI168">
            <v>6645.2784919781152</v>
          </cell>
          <cell r="AJ168">
            <v>7220.302223438327</v>
          </cell>
          <cell r="AK168">
            <v>6555.4823843295571</v>
          </cell>
          <cell r="AL168">
            <v>6141.5366867928587</v>
          </cell>
          <cell r="AM168">
            <v>6126.3086731118683</v>
          </cell>
          <cell r="AN168">
            <v>7383.6197277026522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</row>
        <row r="169">
          <cell r="A169">
            <v>10047.476883774912</v>
          </cell>
          <cell r="B169">
            <v>9680.3139946712399</v>
          </cell>
          <cell r="C169">
            <v>8709.9586516201343</v>
          </cell>
          <cell r="D169">
            <v>7843.6366873868583</v>
          </cell>
          <cell r="E169">
            <v>8332.4427344440555</v>
          </cell>
          <cell r="F169">
            <v>9745.3195246490504</v>
          </cell>
          <cell r="G169">
            <v>8691.3493415355824</v>
          </cell>
          <cell r="H169">
            <v>8215.5262419277969</v>
          </cell>
          <cell r="I169">
            <v>10016.255519835424</v>
          </cell>
          <cell r="J169">
            <v>9589.5275171437879</v>
          </cell>
          <cell r="K169">
            <v>9163.0275400412302</v>
          </cell>
          <cell r="L169">
            <v>8569.8051249910004</v>
          </cell>
          <cell r="M169">
            <v>9436.0479750259783</v>
          </cell>
          <cell r="N169">
            <v>9138.4056004290705</v>
          </cell>
          <cell r="O169">
            <v>9630.4085343133556</v>
          </cell>
          <cell r="Z169">
            <v>7671.2887906696806</v>
          </cell>
          <cell r="AA169">
            <v>7390.958456187469</v>
          </cell>
          <cell r="AB169">
            <v>6650.0882703465795</v>
          </cell>
          <cell r="AC169">
            <v>5988.6479853666142</v>
          </cell>
          <cell r="AD169">
            <v>6361.853357518974</v>
          </cell>
          <cell r="AE169">
            <v>7440.5904383476473</v>
          </cell>
          <cell r="AF169">
            <v>6635.8799876597814</v>
          </cell>
          <cell r="AG169">
            <v>6272.5871478168383</v>
          </cell>
          <cell r="AH169">
            <v>7647.4511544164252</v>
          </cell>
          <cell r="AI169">
            <v>7321.6426174493517</v>
          </cell>
          <cell r="AJ169">
            <v>6996.0081789316391</v>
          </cell>
          <cell r="AK169">
            <v>6543.0804921511262</v>
          </cell>
          <cell r="AL169">
            <v>7204.4603731242341</v>
          </cell>
          <cell r="AM169">
            <v>6977.2092295499951</v>
          </cell>
          <cell r="AN169">
            <v>7352.8554375823833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</row>
        <row r="170">
          <cell r="A170">
            <v>9667.0226182382685</v>
          </cell>
          <cell r="B170">
            <v>7797.4659608122302</v>
          </cell>
          <cell r="C170">
            <v>9566.4107087952179</v>
          </cell>
          <cell r="D170">
            <v>8822.9997308487182</v>
          </cell>
          <cell r="E170">
            <v>7721.9041506438325</v>
          </cell>
          <cell r="F170">
            <v>7325.8106691335042</v>
          </cell>
          <cell r="G170">
            <v>8759.8389228703854</v>
          </cell>
          <cell r="H170">
            <v>7747.8221951977912</v>
          </cell>
          <cell r="I170">
            <v>7007.3699579998947</v>
          </cell>
          <cell r="J170">
            <v>7756.3876258886858</v>
          </cell>
          <cell r="K170">
            <v>7799.5915336502858</v>
          </cell>
          <cell r="L170">
            <v>9046.1413311292235</v>
          </cell>
          <cell r="M170">
            <v>9397.9977055052386</v>
          </cell>
          <cell r="N170">
            <v>9769.1325161794612</v>
          </cell>
          <cell r="O170">
            <v>9935.7225242051754</v>
          </cell>
          <cell r="Z170">
            <v>7380.8104371153886</v>
          </cell>
          <cell r="AA170">
            <v>5953.3964509439802</v>
          </cell>
          <cell r="AB170">
            <v>7303.9928418079826</v>
          </cell>
          <cell r="AC170">
            <v>6736.3955865019179</v>
          </cell>
          <cell r="AD170">
            <v>5895.7047066331679</v>
          </cell>
          <cell r="AE170">
            <v>5593.2857491261057</v>
          </cell>
          <cell r="AF170">
            <v>6688.1720569672298</v>
          </cell>
          <cell r="AG170">
            <v>5915.4932373222937</v>
          </cell>
          <cell r="AH170">
            <v>5350.1549924127512</v>
          </cell>
          <cell r="AI170">
            <v>5922.032977916514</v>
          </cell>
          <cell r="AJ170">
            <v>5955.0193343081282</v>
          </cell>
          <cell r="AK170">
            <v>6906.7650908824862</v>
          </cell>
          <cell r="AL170">
            <v>7175.4088401440704</v>
          </cell>
          <cell r="AM170">
            <v>7458.7717526330835</v>
          </cell>
          <cell r="AN170">
            <v>7585.96389012075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</row>
        <row r="171">
          <cell r="A171">
            <v>7822.2967847824211</v>
          </cell>
          <cell r="B171">
            <v>8242.6579406657438</v>
          </cell>
          <cell r="C171">
            <v>7547.7742639407288</v>
          </cell>
          <cell r="D171">
            <v>6988.423980165916</v>
          </cell>
          <cell r="E171">
            <v>7544.0584079693745</v>
          </cell>
          <cell r="F171">
            <v>8436.5927186921163</v>
          </cell>
          <cell r="G171">
            <v>7770.3077943512508</v>
          </cell>
          <cell r="H171">
            <v>8626.4092649585655</v>
          </cell>
          <cell r="I171">
            <v>9999.4203938517858</v>
          </cell>
          <cell r="J171">
            <v>9525.8055831782531</v>
          </cell>
          <cell r="K171">
            <v>10999.529659647827</v>
          </cell>
          <cell r="L171">
            <v>10870.649492248232</v>
          </cell>
          <cell r="M171">
            <v>9934.3538976210784</v>
          </cell>
          <cell r="N171">
            <v>9346.4770567909472</v>
          </cell>
          <cell r="O171">
            <v>9900.8546081784953</v>
          </cell>
          <cell r="Z171">
            <v>5972.3548843685148</v>
          </cell>
          <cell r="AA171">
            <v>6293.3023083300568</v>
          </cell>
          <cell r="AB171">
            <v>5762.7558416158026</v>
          </cell>
          <cell r="AC171">
            <v>5335.689662552596</v>
          </cell>
          <cell r="AD171">
            <v>5759.9187707182491</v>
          </cell>
          <cell r="AE171">
            <v>6441.3722870923057</v>
          </cell>
          <cell r="AF171">
            <v>5932.6610822183575</v>
          </cell>
          <cell r="AG171">
            <v>6586.2979794329249</v>
          </cell>
          <cell r="AH171">
            <v>7634.5974683874119</v>
          </cell>
          <cell r="AI171">
            <v>7272.9906659789276</v>
          </cell>
          <cell r="AJ171">
            <v>8398.1848932597532</v>
          </cell>
          <cell r="AK171">
            <v>8299.7843699294936</v>
          </cell>
          <cell r="AL171">
            <v>7584.918938249285</v>
          </cell>
          <cell r="AM171">
            <v>7136.0726187681148</v>
          </cell>
          <cell r="AN171">
            <v>7559.3420967627108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</row>
        <row r="172">
          <cell r="A172">
            <v>8951.670074181322</v>
          </cell>
          <cell r="B172">
            <v>8001.4524744224382</v>
          </cell>
          <cell r="C172">
            <v>7337.0150416534434</v>
          </cell>
          <cell r="D172">
            <v>7026.4925726333004</v>
          </cell>
          <cell r="E172">
            <v>7930.4593869986702</v>
          </cell>
          <cell r="F172">
            <v>8411.8297270386902</v>
          </cell>
          <cell r="G172">
            <v>8470.0930429015953</v>
          </cell>
          <cell r="H172">
            <v>7830.0107245419758</v>
          </cell>
          <cell r="I172">
            <v>9223.1934581249661</v>
          </cell>
          <cell r="J172">
            <v>8649.7358409631397</v>
          </cell>
          <cell r="K172">
            <v>9811.5696068472716</v>
          </cell>
          <cell r="L172">
            <v>9371.737223618029</v>
          </cell>
          <cell r="M172">
            <v>9504.3246547100262</v>
          </cell>
          <cell r="N172">
            <v>9859.4351428228838</v>
          </cell>
          <cell r="O172">
            <v>9648.0111414944131</v>
          </cell>
          <cell r="Z172">
            <v>6834.6359083177358</v>
          </cell>
          <cell r="AA172">
            <v>6109.140970031428</v>
          </cell>
          <cell r="AB172">
            <v>5601.8403323625689</v>
          </cell>
          <cell r="AC172">
            <v>5364.7551851758153</v>
          </cell>
          <cell r="AD172">
            <v>6054.9374638110321</v>
          </cell>
          <cell r="AE172">
            <v>6422.4656439129485</v>
          </cell>
          <cell r="AF172">
            <v>6466.9499186275389</v>
          </cell>
          <cell r="AG172">
            <v>5978.2445082306958</v>
          </cell>
          <cell r="AH172">
            <v>7041.9450980522415</v>
          </cell>
          <cell r="AI172">
            <v>6604.1079135187219</v>
          </cell>
          <cell r="AJ172">
            <v>7491.1726411063191</v>
          </cell>
          <cell r="AK172">
            <v>7155.3588571812579</v>
          </cell>
          <cell r="AL172">
            <v>7256.5898911697223</v>
          </cell>
          <cell r="AM172">
            <v>7527.7181692858421</v>
          </cell>
          <cell r="AN172">
            <v>7366.2950985755497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</row>
        <row r="173">
          <cell r="A173">
            <v>10335.488240413391</v>
          </cell>
          <cell r="B173">
            <v>6573.804585493669</v>
          </cell>
          <cell r="C173">
            <v>7377.5880813355916</v>
          </cell>
          <cell r="D173">
            <v>8751.0795440131969</v>
          </cell>
          <cell r="E173">
            <v>9769.6313039052184</v>
          </cell>
          <cell r="F173">
            <v>7215.7761980432315</v>
          </cell>
          <cell r="G173">
            <v>8013.5921470576995</v>
          </cell>
          <cell r="H173">
            <v>8428.7430936769288</v>
          </cell>
          <cell r="I173">
            <v>9049.6117429361329</v>
          </cell>
          <cell r="J173">
            <v>9260.7416635273985</v>
          </cell>
          <cell r="K173">
            <v>8128.3020017361869</v>
          </cell>
          <cell r="L173">
            <v>7885.0680855835681</v>
          </cell>
          <cell r="M173">
            <v>8816.1653103127519</v>
          </cell>
          <cell r="N173">
            <v>7974.0725477218775</v>
          </cell>
          <cell r="O173">
            <v>9709.237796740219</v>
          </cell>
          <cell r="Z173">
            <v>7891.1866135085847</v>
          </cell>
          <cell r="AA173">
            <v>5019.1260962427577</v>
          </cell>
          <cell r="AB173">
            <v>5632.8180104520479</v>
          </cell>
          <cell r="AC173">
            <v>6681.4842361722503</v>
          </cell>
          <cell r="AD173">
            <v>7459.1525790568503</v>
          </cell>
          <cell r="AE173">
            <v>5509.2739903107995</v>
          </cell>
          <cell r="AF173">
            <v>6118.4096586471405</v>
          </cell>
          <cell r="AG173">
            <v>6435.3790669947084</v>
          </cell>
          <cell r="AH173">
            <v>6909.4147641787085</v>
          </cell>
          <cell r="AI173">
            <v>7070.6133030698211</v>
          </cell>
          <cell r="AJ173">
            <v>6205.9910915335849</v>
          </cell>
          <cell r="AK173">
            <v>6020.2810236153964</v>
          </cell>
          <cell r="AL173">
            <v>6731.1774790850268</v>
          </cell>
          <cell r="AM173">
            <v>6088.2362864758434</v>
          </cell>
          <cell r="AN173">
            <v>7413.0418947623439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</row>
        <row r="174">
          <cell r="A174">
            <v>10443.535288109451</v>
          </cell>
          <cell r="B174">
            <v>8542.4535733494231</v>
          </cell>
          <cell r="C174">
            <v>8929.2747062122507</v>
          </cell>
          <cell r="D174">
            <v>7801.0030195409099</v>
          </cell>
          <cell r="E174">
            <v>7545.4436038361973</v>
          </cell>
          <cell r="F174">
            <v>6601.9710744559916</v>
          </cell>
          <cell r="G174">
            <v>7890.3660526213516</v>
          </cell>
          <cell r="H174">
            <v>8572.8311569469115</v>
          </cell>
          <cell r="I174">
            <v>8361.5788335602956</v>
          </cell>
          <cell r="J174">
            <v>7537.2595169541883</v>
          </cell>
          <cell r="K174">
            <v>7846.3011933755024</v>
          </cell>
          <cell r="L174">
            <v>9001.297601440403</v>
          </cell>
          <cell r="M174">
            <v>10313.457716986304</v>
          </cell>
          <cell r="N174">
            <v>9884.9872796380514</v>
          </cell>
          <cell r="O174">
            <v>8915.3595723686922</v>
          </cell>
          <cell r="Z174">
            <v>7973.6809666127156</v>
          </cell>
          <cell r="AA174">
            <v>6522.1974730665779</v>
          </cell>
          <cell r="AB174">
            <v>6817.5369552918764</v>
          </cell>
          <cell r="AC174">
            <v>5956.0970094315617</v>
          </cell>
          <cell r="AD174">
            <v>5760.9763733033506</v>
          </cell>
          <cell r="AE174">
            <v>5040.631323231446</v>
          </cell>
          <cell r="AF174">
            <v>6024.3260426406114</v>
          </cell>
          <cell r="AG174">
            <v>6545.3908796535934</v>
          </cell>
          <cell r="AH174">
            <v>6384.0988857386201</v>
          </cell>
          <cell r="AI174">
            <v>5754.7277902325895</v>
          </cell>
          <cell r="AJ174">
            <v>5990.6823463469673</v>
          </cell>
          <cell r="AK174">
            <v>6872.5267238901533</v>
          </cell>
          <cell r="AL174">
            <v>7874.3662207499092</v>
          </cell>
          <cell r="AM174">
            <v>7547.2273279527699</v>
          </cell>
          <cell r="AN174">
            <v>6806.912694941786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</row>
        <row r="175">
          <cell r="A175">
            <v>8763.3163938828075</v>
          </cell>
          <cell r="B175">
            <v>8180.22539484142</v>
          </cell>
          <cell r="C175">
            <v>7731.9406689420621</v>
          </cell>
          <cell r="D175">
            <v>7797.8644578814765</v>
          </cell>
          <cell r="E175">
            <v>7979.7771762144966</v>
          </cell>
          <cell r="F175">
            <v>7028.7752413634871</v>
          </cell>
          <cell r="G175">
            <v>8382.5022430549561</v>
          </cell>
          <cell r="H175">
            <v>9115.7760910610778</v>
          </cell>
          <cell r="I175">
            <v>8604.9757588995635</v>
          </cell>
          <cell r="J175">
            <v>8225.215846746114</v>
          </cell>
          <cell r="K175">
            <v>9124.3087351298382</v>
          </cell>
          <cell r="L175">
            <v>9945.7676510093297</v>
          </cell>
          <cell r="M175">
            <v>8869.4328080935138</v>
          </cell>
          <cell r="N175">
            <v>9332.6442071094862</v>
          </cell>
          <cell r="O175">
            <v>9226.251190136265</v>
          </cell>
          <cell r="Z175">
            <v>6690.8271199950959</v>
          </cell>
          <cell r="AA175">
            <v>6245.6348098630024</v>
          </cell>
          <cell r="AB175">
            <v>5903.3676284999401</v>
          </cell>
          <cell r="AC175">
            <v>5953.700705050338</v>
          </cell>
          <cell r="AD175">
            <v>6092.5917931484728</v>
          </cell>
          <cell r="AE175">
            <v>5366.4980118819867</v>
          </cell>
          <cell r="AF175">
            <v>6400.0739925814287</v>
          </cell>
          <cell r="AG175">
            <v>6959.9315086294964</v>
          </cell>
          <cell r="AH175">
            <v>6569.9334118228508</v>
          </cell>
          <cell r="AI175">
            <v>6279.9851998540435</v>
          </cell>
          <cell r="AJ175">
            <v>6966.4462165065706</v>
          </cell>
          <cell r="AK175">
            <v>7593.633384616227</v>
          </cell>
          <cell r="AL175">
            <v>6771.8474267106285</v>
          </cell>
          <cell r="AM175">
            <v>7125.5111827049195</v>
          </cell>
          <cell r="AN175">
            <v>7044.2796886737979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</row>
        <row r="176">
          <cell r="A176">
            <v>10643.065223206708</v>
          </cell>
          <cell r="B176">
            <v>9111.864811673564</v>
          </cell>
          <cell r="C176">
            <v>7709.2653166778246</v>
          </cell>
          <cell r="D176">
            <v>6950.9164258723131</v>
          </cell>
          <cell r="E176">
            <v>8068.8010793524354</v>
          </cell>
          <cell r="F176">
            <v>8413.8631153055157</v>
          </cell>
          <cell r="G176">
            <v>7818.2978587842026</v>
          </cell>
          <cell r="H176">
            <v>7662.5313090903355</v>
          </cell>
          <cell r="I176">
            <v>7725.0908480600528</v>
          </cell>
          <cell r="J176">
            <v>9592.772931857884</v>
          </cell>
          <cell r="K176">
            <v>7553.4799340684331</v>
          </cell>
          <cell r="L176">
            <v>10691.914858624064</v>
          </cell>
          <cell r="M176">
            <v>8590.0113542849558</v>
          </cell>
          <cell r="N176">
            <v>10171.44823040242</v>
          </cell>
          <cell r="O176">
            <v>9284.6329217269886</v>
          </cell>
          <cell r="Z176">
            <v>8126.022870179213</v>
          </cell>
          <cell r="AA176">
            <v>6956.9452311720106</v>
          </cell>
          <cell r="AB176">
            <v>5886.0549063447852</v>
          </cell>
          <cell r="AC176">
            <v>5307.0524948192142</v>
          </cell>
          <cell r="AD176">
            <v>6160.5618992899008</v>
          </cell>
          <cell r="AE176">
            <v>6424.0181439882217</v>
          </cell>
          <cell r="AF176">
            <v>5969.3016883731734</v>
          </cell>
          <cell r="AG176">
            <v>5850.3733046157067</v>
          </cell>
          <cell r="AH176">
            <v>5898.1377628572427</v>
          </cell>
          <cell r="AI176">
            <v>7324.1205045652214</v>
          </cell>
          <cell r="AJ176">
            <v>5767.1121435809837</v>
          </cell>
          <cell r="AK176">
            <v>8163.3197622189064</v>
          </cell>
          <cell r="AL176">
            <v>6558.5080290419801</v>
          </cell>
          <cell r="AM176">
            <v>7765.9414097051676</v>
          </cell>
          <cell r="AN176">
            <v>7088.8543742702404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</row>
        <row r="177">
          <cell r="A177">
            <v>10029.030494051389</v>
          </cell>
          <cell r="B177">
            <v>9457.6517547552194</v>
          </cell>
          <cell r="C177">
            <v>7126.9056469201078</v>
          </cell>
          <cell r="D177">
            <v>8372.3182667853198</v>
          </cell>
          <cell r="E177">
            <v>7664.6779429157395</v>
          </cell>
          <cell r="F177">
            <v>8166.4410318163236</v>
          </cell>
          <cell r="G177">
            <v>8423.0824954740419</v>
          </cell>
          <cell r="H177">
            <v>8438.8172968979543</v>
          </cell>
          <cell r="I177">
            <v>8697.7404407474714</v>
          </cell>
          <cell r="J177">
            <v>8957.2778138638641</v>
          </cell>
          <cell r="K177">
            <v>9414.9063552498828</v>
          </cell>
          <cell r="L177">
            <v>9248.9680318883602</v>
          </cell>
          <cell r="M177">
            <v>9188.2159220935009</v>
          </cell>
          <cell r="N177">
            <v>10111.125461633203</v>
          </cell>
          <cell r="O177">
            <v>9624.8643860684333</v>
          </cell>
          <cell r="Z177">
            <v>7657.204898330212</v>
          </cell>
          <cell r="AA177">
            <v>7220.9549453626269</v>
          </cell>
          <cell r="AB177">
            <v>5441.4209690460893</v>
          </cell>
          <cell r="AC177">
            <v>6392.298485963659</v>
          </cell>
          <cell r="AD177">
            <v>5852.0122681279372</v>
          </cell>
          <cell r="AE177">
            <v>6235.1103935558904</v>
          </cell>
          <cell r="AF177">
            <v>6431.0571776244124</v>
          </cell>
          <cell r="AG177">
            <v>6443.0707614507746</v>
          </cell>
          <cell r="AH177">
            <v>6640.7596174724558</v>
          </cell>
          <cell r="AI177">
            <v>6838.9174399963149</v>
          </cell>
          <cell r="AJ177">
            <v>7188.318661858706</v>
          </cell>
          <cell r="AK177">
            <v>7061.6240882188904</v>
          </cell>
          <cell r="AL177">
            <v>7015.2396093820753</v>
          </cell>
          <cell r="AM177">
            <v>7719.8847344587957</v>
          </cell>
          <cell r="AN177">
            <v>7348.6224582207924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</row>
        <row r="178">
          <cell r="A178">
            <v>10144.23857737453</v>
          </cell>
          <cell r="B178">
            <v>7794.5146149888615</v>
          </cell>
          <cell r="C178">
            <v>8277.2869879191931</v>
          </cell>
          <cell r="D178">
            <v>8153.5379465743426</v>
          </cell>
          <cell r="E178">
            <v>7232.6717382931574</v>
          </cell>
          <cell r="F178">
            <v>7692.0303712351606</v>
          </cell>
          <cell r="G178">
            <v>7719.0347600640689</v>
          </cell>
          <cell r="H178">
            <v>8289.9362905251</v>
          </cell>
          <cell r="I178">
            <v>7651.3009050543333</v>
          </cell>
          <cell r="J178">
            <v>8525.8327602996451</v>
          </cell>
          <cell r="K178">
            <v>9291.626838044871</v>
          </cell>
          <cell r="L178">
            <v>8722.707310804808</v>
          </cell>
          <cell r="M178">
            <v>10947.004300575514</v>
          </cell>
          <cell r="N178">
            <v>10683.360962436198</v>
          </cell>
          <cell r="O178">
            <v>10171.359469868996</v>
          </cell>
          <cell r="Z178">
            <v>7745.1667307797616</v>
          </cell>
          <cell r="AA178">
            <v>5951.1430866024548</v>
          </cell>
          <cell r="AB178">
            <v>6319.7417244242542</v>
          </cell>
          <cell r="AC178">
            <v>6225.2588363612958</v>
          </cell>
          <cell r="AD178">
            <v>5522.1738028737773</v>
          </cell>
          <cell r="AE178">
            <v>5872.8959565595296</v>
          </cell>
          <cell r="AF178">
            <v>5893.5139154479557</v>
          </cell>
          <cell r="AG178">
            <v>6329.3995175610744</v>
          </cell>
          <cell r="AH178">
            <v>5841.7988462126023</v>
          </cell>
          <cell r="AI178">
            <v>6509.5074158198186</v>
          </cell>
          <cell r="AJ178">
            <v>7094.1942573546094</v>
          </cell>
          <cell r="AK178">
            <v>6659.8219226287138</v>
          </cell>
          <cell r="AL178">
            <v>8358.0815715066074</v>
          </cell>
          <cell r="AM178">
            <v>8156.7888282638869</v>
          </cell>
          <cell r="AN178">
            <v>7765.8736406828566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</row>
        <row r="179">
          <cell r="A179">
            <v>9103.2898941668063</v>
          </cell>
          <cell r="B179">
            <v>8422.9798429029634</v>
          </cell>
          <cell r="C179">
            <v>7248.4842920332349</v>
          </cell>
          <cell r="D179">
            <v>7752.4178734635598</v>
          </cell>
          <cell r="E179">
            <v>8128.4997708245155</v>
          </cell>
          <cell r="F179">
            <v>8100.3265641422468</v>
          </cell>
          <cell r="G179">
            <v>8132.4271958768331</v>
          </cell>
          <cell r="H179">
            <v>8838.8435694946547</v>
          </cell>
          <cell r="I179">
            <v>8610.435842288467</v>
          </cell>
          <cell r="J179">
            <v>9239.1883001420865</v>
          </cell>
          <cell r="K179">
            <v>9105.449738516274</v>
          </cell>
          <cell r="L179">
            <v>9992.5549602464453</v>
          </cell>
          <cell r="M179">
            <v>8531.5007450013309</v>
          </cell>
          <cell r="N179">
            <v>10166.808970293858</v>
          </cell>
          <cell r="O179">
            <v>10219.502623375738</v>
          </cell>
          <cell r="Z179">
            <v>6950.3982473559317</v>
          </cell>
          <cell r="AA179">
            <v>6430.9788019757843</v>
          </cell>
          <cell r="AB179">
            <v>5534.2467509045428</v>
          </cell>
          <cell r="AC179">
            <v>5919.0020560609209</v>
          </cell>
          <cell r="AD179">
            <v>6206.1420890236004</v>
          </cell>
          <cell r="AE179">
            <v>6184.6317330288612</v>
          </cell>
          <cell r="AF179">
            <v>6209.1406937607444</v>
          </cell>
          <cell r="AG179">
            <v>6748.4924206834457</v>
          </cell>
          <cell r="AH179">
            <v>6574.1022073306131</v>
          </cell>
          <cell r="AI179">
            <v>7054.1572239116822</v>
          </cell>
          <cell r="AJ179">
            <v>6952.0472971561285</v>
          </cell>
          <cell r="AK179">
            <v>7629.3556823680019</v>
          </cell>
          <cell r="AL179">
            <v>6513.834944811495</v>
          </cell>
          <cell r="AM179">
            <v>7762.3993160552409</v>
          </cell>
          <cell r="AN179">
            <v>7802.6311309578687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</row>
        <row r="180">
          <cell r="A180">
            <v>8834.5714026529586</v>
          </cell>
          <cell r="B180">
            <v>7338.543948749485</v>
          </cell>
          <cell r="C180">
            <v>8591.289072092175</v>
          </cell>
          <cell r="D180">
            <v>9221.1731823776645</v>
          </cell>
          <cell r="E180">
            <v>8888.8883499175336</v>
          </cell>
          <cell r="F180">
            <v>7265.4671745779997</v>
          </cell>
          <cell r="G180">
            <v>8252.827801721538</v>
          </cell>
          <cell r="H180">
            <v>8388.1384965214729</v>
          </cell>
          <cell r="I180">
            <v>9448.7841105842999</v>
          </cell>
          <cell r="J180">
            <v>8401.6499853878577</v>
          </cell>
          <cell r="K180">
            <v>9857.9547445933149</v>
          </cell>
          <cell r="L180">
            <v>8609.1137123180324</v>
          </cell>
          <cell r="M180">
            <v>10509.270648878975</v>
          </cell>
          <cell r="N180">
            <v>10065.226527066623</v>
          </cell>
          <cell r="O180">
            <v>11798.940716716632</v>
          </cell>
          <cell r="Z180">
            <v>6745.230604211145</v>
          </cell>
          <cell r="AA180">
            <v>5603.0076590460258</v>
          </cell>
          <cell r="AB180">
            <v>6559.4835716986618</v>
          </cell>
          <cell r="AC180">
            <v>7040.4026094380761</v>
          </cell>
          <cell r="AD180">
            <v>6786.7018107154363</v>
          </cell>
          <cell r="AE180">
            <v>5547.2132496589993</v>
          </cell>
          <cell r="AF180">
            <v>6301.0670379256007</v>
          </cell>
          <cell r="AG180">
            <v>6404.3772946481304</v>
          </cell>
          <cell r="AH180">
            <v>7214.1844635675534</v>
          </cell>
          <cell r="AI180">
            <v>6414.6933704435696</v>
          </cell>
          <cell r="AJ180">
            <v>7526.5878793159718</v>
          </cell>
          <cell r="AK180">
            <v>6573.0927558096655</v>
          </cell>
          <cell r="AL180">
            <v>8023.8701775016916</v>
          </cell>
          <cell r="AM180">
            <v>7684.8407143214736</v>
          </cell>
          <cell r="AN180">
            <v>9008.5384329760127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</row>
        <row r="181">
          <cell r="A181">
            <v>9054.9319507193268</v>
          </cell>
          <cell r="B181">
            <v>7109.1906951630144</v>
          </cell>
          <cell r="C181">
            <v>8417.0326867713939</v>
          </cell>
          <cell r="D181">
            <v>7697.3353897818615</v>
          </cell>
          <cell r="E181">
            <v>8116.4201511598067</v>
          </cell>
          <cell r="F181">
            <v>9205.0940654258338</v>
          </cell>
          <cell r="G181">
            <v>8058.2821166102485</v>
          </cell>
          <cell r="H181">
            <v>9069.906640492487</v>
          </cell>
          <cell r="I181">
            <v>7612.9605966387626</v>
          </cell>
          <cell r="J181">
            <v>9708.7845832520215</v>
          </cell>
          <cell r="K181">
            <v>9410.6899341230819</v>
          </cell>
          <cell r="L181">
            <v>9287.9916698396592</v>
          </cell>
          <cell r="M181">
            <v>9953.4366137229881</v>
          </cell>
          <cell r="N181">
            <v>10705.954800931275</v>
          </cell>
          <cell r="O181">
            <v>9360.3657889963633</v>
          </cell>
          <cell r="Z181">
            <v>6913.476764102008</v>
          </cell>
          <cell r="AA181">
            <v>5427.8955325197403</v>
          </cell>
          <cell r="AB181">
            <v>6426.4381244807064</v>
          </cell>
          <cell r="AC181">
            <v>5876.9463594400095</v>
          </cell>
          <cell r="AD181">
            <v>6196.9192510911162</v>
          </cell>
          <cell r="AE181">
            <v>7028.1261393288842</v>
          </cell>
          <cell r="AF181">
            <v>6152.5306291603902</v>
          </cell>
          <cell r="AG181">
            <v>6924.9099996425757</v>
          </cell>
          <cell r="AH181">
            <v>5812.5258673760809</v>
          </cell>
          <cell r="AI181">
            <v>7412.6958644512515</v>
          </cell>
          <cell r="AJ181">
            <v>7185.0994074627079</v>
          </cell>
          <cell r="AK181">
            <v>7091.4187918892585</v>
          </cell>
          <cell r="AL181">
            <v>7599.4886683239547</v>
          </cell>
          <cell r="AM181">
            <v>8174.0393143302317</v>
          </cell>
          <cell r="AN181">
            <v>7146.6767213618778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</row>
        <row r="182">
          <cell r="A182">
            <v>8472.4094739102711</v>
          </cell>
          <cell r="B182">
            <v>7615.980821483191</v>
          </cell>
          <cell r="C182">
            <v>8241.5406001504725</v>
          </cell>
          <cell r="D182">
            <v>8715.3133981068222</v>
          </cell>
          <cell r="E182">
            <v>8047.1190309682434</v>
          </cell>
          <cell r="F182">
            <v>8880.4264530396722</v>
          </cell>
          <cell r="G182">
            <v>9084.7130617286184</v>
          </cell>
          <cell r="H182">
            <v>8249.9175625324024</v>
          </cell>
          <cell r="I182">
            <v>7807.2631920481472</v>
          </cell>
          <cell r="J182">
            <v>10546.178653638348</v>
          </cell>
          <cell r="K182">
            <v>10115.735843613264</v>
          </cell>
          <cell r="L182">
            <v>9449.6743702205567</v>
          </cell>
          <cell r="M182">
            <v>8907.8004100428789</v>
          </cell>
          <cell r="N182">
            <v>9206.4572490463815</v>
          </cell>
          <cell r="O182">
            <v>9234.5226966003374</v>
          </cell>
          <cell r="Z182">
            <v>6468.7185229683855</v>
          </cell>
          <cell r="AA182">
            <v>5814.831821125701</v>
          </cell>
          <cell r="AB182">
            <v>6292.4492143772868</v>
          </cell>
          <cell r="AC182">
            <v>6654.1766407081495</v>
          </cell>
          <cell r="AD182">
            <v>6144.0075686203772</v>
          </cell>
          <cell r="AE182">
            <v>6780.2411186016016</v>
          </cell>
          <cell r="AF182">
            <v>6936.2147614820451</v>
          </cell>
          <cell r="AG182">
            <v>6298.84505866374</v>
          </cell>
          <cell r="AH182">
            <v>5960.8766761815277</v>
          </cell>
          <cell r="AI182">
            <v>8052.0495867674927</v>
          </cell>
          <cell r="AJ182">
            <v>7723.4047795421011</v>
          </cell>
          <cell r="AK182">
            <v>7214.8641803608762</v>
          </cell>
          <cell r="AL182">
            <v>6801.1412442693763</v>
          </cell>
          <cell r="AM182">
            <v>7029.1669354759069</v>
          </cell>
          <cell r="AN182">
            <v>7050.5950169451435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</row>
        <row r="183">
          <cell r="A183">
            <v>10417.55550183533</v>
          </cell>
          <cell r="B183">
            <v>7688.637546935518</v>
          </cell>
          <cell r="C183">
            <v>8009.9973316581491</v>
          </cell>
          <cell r="D183">
            <v>9472.0021020742406</v>
          </cell>
          <cell r="E183">
            <v>8502.1652706546611</v>
          </cell>
          <cell r="F183">
            <v>7762.9185409692755</v>
          </cell>
          <cell r="G183">
            <v>7950.8817776752467</v>
          </cell>
          <cell r="H183">
            <v>7740.9876299068274</v>
          </cell>
          <cell r="I183">
            <v>8431.0951331929737</v>
          </cell>
          <cell r="J183">
            <v>8601.5277703467382</v>
          </cell>
          <cell r="K183">
            <v>8664.0835986376587</v>
          </cell>
          <cell r="L183">
            <v>9794.0057039407402</v>
          </cell>
          <cell r="M183">
            <v>8450.8634016564047</v>
          </cell>
          <cell r="N183">
            <v>11039.031050384247</v>
          </cell>
          <cell r="O183">
            <v>9894.0500524730578</v>
          </cell>
          <cell r="Z183">
            <v>7953.8452958732805</v>
          </cell>
          <cell r="AA183">
            <v>5870.3055216354551</v>
          </cell>
          <cell r="AB183">
            <v>6115.6650027103224</v>
          </cell>
          <cell r="AC183">
            <v>7231.9114929420894</v>
          </cell>
          <cell r="AD183">
            <v>6491.4371928059136</v>
          </cell>
          <cell r="AE183">
            <v>5927.0193577042046</v>
          </cell>
          <cell r="AF183">
            <v>6070.5300407821596</v>
          </cell>
          <cell r="AG183">
            <v>5910.2750193843822</v>
          </cell>
          <cell r="AH183">
            <v>6437.1748585733667</v>
          </cell>
          <cell r="AI183">
            <v>6567.3008587708146</v>
          </cell>
          <cell r="AJ183">
            <v>6615.0624838942449</v>
          </cell>
          <cell r="AK183">
            <v>7477.7625309815712</v>
          </cell>
          <cell r="AL183">
            <v>6452.2680106182706</v>
          </cell>
          <cell r="AM183">
            <v>8428.3443630925722</v>
          </cell>
          <cell r="AN183">
            <v>7554.1467912633889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</row>
        <row r="184">
          <cell r="A184">
            <v>10227.393748781984</v>
          </cell>
          <cell r="B184">
            <v>8241.8540593593407</v>
          </cell>
          <cell r="C184">
            <v>9274.026541048137</v>
          </cell>
          <cell r="D184">
            <v>8227.3873362116447</v>
          </cell>
          <cell r="E184">
            <v>6953.7365600094627</v>
          </cell>
          <cell r="F184">
            <v>7836.3000339744049</v>
          </cell>
          <cell r="G184">
            <v>7943.9240875233991</v>
          </cell>
          <cell r="H184">
            <v>9071.2762067922322</v>
          </cell>
          <cell r="I184">
            <v>9696.1267938222591</v>
          </cell>
          <cell r="J184">
            <v>10130.650359018449</v>
          </cell>
          <cell r="K184">
            <v>9433.5395183047985</v>
          </cell>
          <cell r="L184">
            <v>9315.372954128803</v>
          </cell>
          <cell r="M184">
            <v>10558.779540376041</v>
          </cell>
          <cell r="N184">
            <v>9663.1727768148212</v>
          </cell>
          <cell r="O184">
            <v>9130.2172931944297</v>
          </cell>
          <cell r="Z184">
            <v>7808.6560367700386</v>
          </cell>
          <cell r="AA184">
            <v>6292.6885417370931</v>
          </cell>
          <cell r="AB184">
            <v>7080.7563601964157</v>
          </cell>
          <cell r="AC184">
            <v>6281.6431407469336</v>
          </cell>
          <cell r="AD184">
            <v>5309.2056785134637</v>
          </cell>
          <cell r="AE184">
            <v>5983.0464211395929</v>
          </cell>
          <cell r="AF184">
            <v>6065.2178165204641</v>
          </cell>
          <cell r="AG184">
            <v>6925.9556689906958</v>
          </cell>
          <cell r="AH184">
            <v>7403.0315915904675</v>
          </cell>
          <cell r="AI184">
            <v>7734.7920717120214</v>
          </cell>
          <cell r="AJ184">
            <v>7202.545156383786</v>
          </cell>
          <cell r="AK184">
            <v>7112.3245119691574</v>
          </cell>
          <cell r="AL184">
            <v>8061.6704141952678</v>
          </cell>
          <cell r="AM184">
            <v>7377.8710677892213</v>
          </cell>
          <cell r="AN184">
            <v>6970.9574242231183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</row>
        <row r="185">
          <cell r="A185">
            <v>10333.866674647868</v>
          </cell>
          <cell r="B185">
            <v>8636.195441816888</v>
          </cell>
          <cell r="C185">
            <v>7708.7946407392055</v>
          </cell>
          <cell r="D185">
            <v>8021.9881565648884</v>
          </cell>
          <cell r="E185">
            <v>8791.9085111471941</v>
          </cell>
          <cell r="F185">
            <v>9325.3311146744854</v>
          </cell>
          <cell r="G185">
            <v>8391.7613395267963</v>
          </cell>
          <cell r="H185">
            <v>8949.7950926486228</v>
          </cell>
          <cell r="I185">
            <v>8369.5544985212582</v>
          </cell>
          <cell r="J185">
            <v>7840.809740910071</v>
          </cell>
          <cell r="K185">
            <v>7609.8668991151571</v>
          </cell>
          <cell r="L185">
            <v>8341.127618698476</v>
          </cell>
          <cell r="M185">
            <v>10400.757324953516</v>
          </cell>
          <cell r="N185">
            <v>8436.7644515754546</v>
          </cell>
          <cell r="O185">
            <v>7747.8192227516129</v>
          </cell>
          <cell r="Z185">
            <v>7889.9485415603467</v>
          </cell>
          <cell r="AA185">
            <v>6593.7697646089609</v>
          </cell>
          <cell r="AB185">
            <v>5885.6955433829453</v>
          </cell>
          <cell r="AC185">
            <v>6124.8200454899179</v>
          </cell>
          <cell r="AD185">
            <v>6712.6573158949259</v>
          </cell>
          <cell r="AE185">
            <v>7119.9276073784276</v>
          </cell>
          <cell r="AF185">
            <v>6407.1433497740654</v>
          </cell>
          <cell r="AG185">
            <v>6833.2043524175933</v>
          </cell>
          <cell r="AH185">
            <v>6390.1883378389748</v>
          </cell>
          <cell r="AI185">
            <v>5986.4896004238026</v>
          </cell>
          <cell r="AJ185">
            <v>5810.1638169420175</v>
          </cell>
          <cell r="AK185">
            <v>6368.4843013867594</v>
          </cell>
          <cell r="AL185">
            <v>7941.019820631308</v>
          </cell>
          <cell r="AM185">
            <v>6441.5034058356669</v>
          </cell>
          <cell r="AN185">
            <v>5915.490967847747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</row>
        <row r="186">
          <cell r="A186">
            <v>9536.4743670661228</v>
          </cell>
          <cell r="B186">
            <v>7287.1060484211794</v>
          </cell>
          <cell r="C186">
            <v>8462.7854976185681</v>
          </cell>
          <cell r="D186">
            <v>8432.8107134075181</v>
          </cell>
          <cell r="E186">
            <v>7802.4875932091072</v>
          </cell>
          <cell r="F186">
            <v>8051.7502043458653</v>
          </cell>
          <cell r="G186">
            <v>8114.1259406084664</v>
          </cell>
          <cell r="H186">
            <v>7077.8009870137876</v>
          </cell>
          <cell r="I186">
            <v>7277.1137336639395</v>
          </cell>
          <cell r="J186">
            <v>9117.5710708390397</v>
          </cell>
          <cell r="K186">
            <v>8059.0460134825244</v>
          </cell>
          <cell r="L186">
            <v>8378.1418262379811</v>
          </cell>
          <cell r="M186">
            <v>8091.105577449538</v>
          </cell>
          <cell r="N186">
            <v>10303.960387408624</v>
          </cell>
          <cell r="O186">
            <v>11034.572346391329</v>
          </cell>
          <cell r="Z186">
            <v>7281.1363251524517</v>
          </cell>
          <cell r="AA186">
            <v>5563.7346163937636</v>
          </cell>
          <cell r="AB186">
            <v>6461.3705785737648</v>
          </cell>
          <cell r="AC186">
            <v>6438.4847109294942</v>
          </cell>
          <cell r="AD186">
            <v>5957.2304873655276</v>
          </cell>
          <cell r="AE186">
            <v>6147.5434880188841</v>
          </cell>
          <cell r="AF186">
            <v>6195.1676121583259</v>
          </cell>
          <cell r="AG186">
            <v>5403.9293647889735</v>
          </cell>
          <cell r="AH186">
            <v>5556.105444107352</v>
          </cell>
          <cell r="AI186">
            <v>6961.3019828698898</v>
          </cell>
          <cell r="AJ186">
            <v>6153.1138674779595</v>
          </cell>
          <cell r="AK186">
            <v>6396.7447969000032</v>
          </cell>
          <cell r="AL186">
            <v>6177.5914728050311</v>
          </cell>
          <cell r="AM186">
            <v>7867.1149716280343</v>
          </cell>
          <cell r="AN186">
            <v>8424.940124759165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</row>
        <row r="187">
          <cell r="A187">
            <v>9484.0303706772902</v>
          </cell>
          <cell r="B187">
            <v>7500.4088403961568</v>
          </cell>
          <cell r="C187">
            <v>8294.7307001909612</v>
          </cell>
          <cell r="D187">
            <v>6556.7378317564899</v>
          </cell>
          <cell r="E187">
            <v>7441.0607006280507</v>
          </cell>
          <cell r="F187">
            <v>7531.1286234517956</v>
          </cell>
          <cell r="G187">
            <v>7871.8777466704287</v>
          </cell>
          <cell r="H187">
            <v>7466.6549332969262</v>
          </cell>
          <cell r="I187">
            <v>8520.2293720327361</v>
          </cell>
          <cell r="J187">
            <v>7710.5626873214933</v>
          </cell>
          <cell r="K187">
            <v>7444.6566828496861</v>
          </cell>
          <cell r="L187">
            <v>9387.9734285042523</v>
          </cell>
          <cell r="M187">
            <v>9261.9009583655061</v>
          </cell>
          <cell r="N187">
            <v>9177.0210856432204</v>
          </cell>
          <cell r="O187">
            <v>11940.032436382093</v>
          </cell>
          <cell r="Z187">
            <v>7241.0951241335924</v>
          </cell>
          <cell r="AA187">
            <v>5726.5921512778268</v>
          </cell>
          <cell r="AB187">
            <v>6333.0600685185982</v>
          </cell>
          <cell r="AC187">
            <v>5006.0955614974064</v>
          </cell>
          <cell r="AD187">
            <v>5681.2796091723185</v>
          </cell>
          <cell r="AE187">
            <v>5750.0468285199386</v>
          </cell>
          <cell r="AF187">
            <v>6010.2101470938587</v>
          </cell>
          <cell r="AG187">
            <v>5700.8209081919349</v>
          </cell>
          <cell r="AH187">
            <v>6505.2292064644798</v>
          </cell>
          <cell r="AI187">
            <v>5887.0454540207083</v>
          </cell>
          <cell r="AJ187">
            <v>5684.0251559824665</v>
          </cell>
          <cell r="AK187">
            <v>7167.7552645567102</v>
          </cell>
          <cell r="AL187">
            <v>7071.4984293158968</v>
          </cell>
          <cell r="AM187">
            <v>7006.6923069729401</v>
          </cell>
          <cell r="AN187">
            <v>9116.262525307473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</row>
        <row r="188">
          <cell r="A188">
            <v>9005.9589284878348</v>
          </cell>
          <cell r="B188">
            <v>7485.7531641312398</v>
          </cell>
          <cell r="C188">
            <v>8754.1557098094345</v>
          </cell>
          <cell r="D188">
            <v>7656.7920618931594</v>
          </cell>
          <cell r="E188">
            <v>7384.7665338077813</v>
          </cell>
          <cell r="F188">
            <v>7378.8617333496313</v>
          </cell>
          <cell r="G188">
            <v>8703.4228249007447</v>
          </cell>
          <cell r="H188">
            <v>8361.4911362763651</v>
          </cell>
          <cell r="I188">
            <v>8500.2108764553886</v>
          </cell>
          <cell r="J188">
            <v>7546.0683041892244</v>
          </cell>
          <cell r="K188">
            <v>9141.7404083608035</v>
          </cell>
          <cell r="L188">
            <v>8497.9356334250515</v>
          </cell>
          <cell r="M188">
            <v>8902.60811113011</v>
          </cell>
          <cell r="N188">
            <v>9816.9116483963408</v>
          </cell>
          <cell r="O188">
            <v>9828.8112018813626</v>
          </cell>
          <cell r="Z188">
            <v>6876.0856657361746</v>
          </cell>
          <cell r="AA188">
            <v>5715.4024838268588</v>
          </cell>
          <cell r="AB188">
            <v>6683.8329010623411</v>
          </cell>
          <cell r="AC188">
            <v>5845.9913664236747</v>
          </cell>
          <cell r="AD188">
            <v>5638.298787628376</v>
          </cell>
          <cell r="AE188">
            <v>5633.7904488593767</v>
          </cell>
          <cell r="AF188">
            <v>6645.0981405030179</v>
          </cell>
          <cell r="AG188">
            <v>6384.0319285115484</v>
          </cell>
          <cell r="AH188">
            <v>6489.9450050171927</v>
          </cell>
          <cell r="AI188">
            <v>5761.4533345216878</v>
          </cell>
          <cell r="AJ188">
            <v>6979.7553687451045</v>
          </cell>
          <cell r="AK188">
            <v>6488.207847862559</v>
          </cell>
          <cell r="AL188">
            <v>6797.1769032802822</v>
          </cell>
          <cell r="AM188">
            <v>7495.2513111971984</v>
          </cell>
          <cell r="AN188">
            <v>7504.3366678812272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</row>
        <row r="189">
          <cell r="A189">
            <v>9036.02986825671</v>
          </cell>
          <cell r="B189">
            <v>7621.9799254845202</v>
          </cell>
          <cell r="C189">
            <v>7872.8831205497308</v>
          </cell>
          <cell r="D189">
            <v>7018.195525966561</v>
          </cell>
          <cell r="E189">
            <v>7419.1898294923003</v>
          </cell>
          <cell r="F189">
            <v>7026.5374828575914</v>
          </cell>
          <cell r="G189">
            <v>6841.7039920466204</v>
          </cell>
          <cell r="H189">
            <v>7998.8777771327832</v>
          </cell>
          <cell r="I189">
            <v>7526.9326433561791</v>
          </cell>
          <cell r="J189">
            <v>8510.5534565797207</v>
          </cell>
          <cell r="K189">
            <v>8713.3387480506608</v>
          </cell>
          <cell r="L189">
            <v>8690.9371680235417</v>
          </cell>
          <cell r="M189">
            <v>8939.7498920467151</v>
          </cell>
          <cell r="N189">
            <v>9032.9908509849283</v>
          </cell>
          <cell r="O189">
            <v>9480.6351066638254</v>
          </cell>
          <cell r="Z189">
            <v>6899.0449485334711</v>
          </cell>
          <cell r="AA189">
            <v>5819.4121610271313</v>
          </cell>
          <cell r="AB189">
            <v>6010.9777540722007</v>
          </cell>
          <cell r="AC189">
            <v>5358.4203568575731</v>
          </cell>
          <cell r="AD189">
            <v>5664.5811115766892</v>
          </cell>
          <cell r="AE189">
            <v>5364.7894743117022</v>
          </cell>
          <cell r="AF189">
            <v>5223.6683647435621</v>
          </cell>
          <cell r="AG189">
            <v>6107.1751783519867</v>
          </cell>
          <cell r="AH189">
            <v>5746.843180933015</v>
          </cell>
          <cell r="AI189">
            <v>6497.8416063124423</v>
          </cell>
          <cell r="AJ189">
            <v>6652.6689874916719</v>
          </cell>
          <cell r="AK189">
            <v>6635.5652915346454</v>
          </cell>
          <cell r="AL189">
            <v>6825.5348015772333</v>
          </cell>
          <cell r="AM189">
            <v>6896.7246466903953</v>
          </cell>
          <cell r="AN189">
            <v>7238.502826478255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</row>
        <row r="190">
          <cell r="A190">
            <v>9847.5119150446662</v>
          </cell>
          <cell r="B190">
            <v>8386.34222644699</v>
          </cell>
          <cell r="C190">
            <v>7208.7417626092902</v>
          </cell>
          <cell r="D190">
            <v>8593.3139067621105</v>
          </cell>
          <cell r="E190">
            <v>7788.0006648941535</v>
          </cell>
          <cell r="F190">
            <v>8369.4747883156451</v>
          </cell>
          <cell r="G190">
            <v>7409.1777666003936</v>
          </cell>
          <cell r="H190">
            <v>9988.8427961492835</v>
          </cell>
          <cell r="I190">
            <v>8914.9021645454905</v>
          </cell>
          <cell r="J190">
            <v>8991.0262968690295</v>
          </cell>
          <cell r="K190">
            <v>9122.2392453655193</v>
          </cell>
          <cell r="L190">
            <v>9115.6801348296012</v>
          </cell>
          <cell r="M190">
            <v>10712.468439386637</v>
          </cell>
          <cell r="N190">
            <v>10068.400835381419</v>
          </cell>
          <cell r="O190">
            <v>9896.1032268510971</v>
          </cell>
          <cell r="Z190">
            <v>7518.6147371842617</v>
          </cell>
          <cell r="AA190">
            <v>6403.0058352611823</v>
          </cell>
          <cell r="AB190">
            <v>5503.9031707192426</v>
          </cell>
          <cell r="AC190">
            <v>6561.0295410684976</v>
          </cell>
          <cell r="AD190">
            <v>5946.1696596493457</v>
          </cell>
          <cell r="AE190">
            <v>6390.1274787781485</v>
          </cell>
          <cell r="AF190">
            <v>5656.936861510465</v>
          </cell>
          <cell r="AG190">
            <v>7626.5214302311606</v>
          </cell>
          <cell r="AH190">
            <v>6806.5634622391381</v>
          </cell>
          <cell r="AI190">
            <v>6864.6845417646909</v>
          </cell>
          <cell r="AJ190">
            <v>6964.8661527935556</v>
          </cell>
          <cell r="AK190">
            <v>6959.8582456629383</v>
          </cell>
          <cell r="AL190">
            <v>8179.0125033454542</v>
          </cell>
          <cell r="AM190">
            <v>7687.2643114170542</v>
          </cell>
          <cell r="AN190">
            <v>7555.7143981137206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</row>
        <row r="191">
          <cell r="A191">
            <v>10828.371649057548</v>
          </cell>
          <cell r="B191">
            <v>8311.4277449251022</v>
          </cell>
          <cell r="C191">
            <v>8674.0216164598478</v>
          </cell>
          <cell r="D191">
            <v>7764.893019037766</v>
          </cell>
          <cell r="E191">
            <v>8063.9049439222581</v>
          </cell>
          <cell r="F191">
            <v>9093.0130184659338</v>
          </cell>
          <cell r="G191">
            <v>9516.9694704770463</v>
          </cell>
          <cell r="H191">
            <v>8875.5476185260177</v>
          </cell>
          <cell r="I191">
            <v>8052.4342832142529</v>
          </cell>
          <cell r="J191">
            <v>7999.1498598992057</v>
          </cell>
          <cell r="K191">
            <v>8377.1573239567861</v>
          </cell>
          <cell r="L191">
            <v>7941.3917342575805</v>
          </cell>
          <cell r="M191">
            <v>10325.789323516497</v>
          </cell>
          <cell r="N191">
            <v>8645.488841670478</v>
          </cell>
          <cell r="O191">
            <v>9193.3571377164917</v>
          </cell>
          <cell r="Z191">
            <v>8267.5050675420334</v>
          </cell>
          <cell r="AA191">
            <v>6345.808328961296</v>
          </cell>
          <cell r="AB191">
            <v>6622.6502002535599</v>
          </cell>
          <cell r="AC191">
            <v>5928.5268796074106</v>
          </cell>
          <cell r="AD191">
            <v>6156.8236803044192</v>
          </cell>
          <cell r="AE191">
            <v>6942.5518116508129</v>
          </cell>
          <cell r="AF191">
            <v>7266.2442585871067</v>
          </cell>
          <cell r="AG191">
            <v>6776.5161089350886</v>
          </cell>
          <cell r="AH191">
            <v>6148.0657849712134</v>
          </cell>
          <cell r="AI191">
            <v>6107.3829146324824</v>
          </cell>
          <cell r="AJ191">
            <v>6395.9931254703006</v>
          </cell>
          <cell r="AK191">
            <v>6063.2843546725981</v>
          </cell>
          <cell r="AL191">
            <v>7883.7814516621384</v>
          </cell>
          <cell r="AM191">
            <v>6600.8653125707751</v>
          </cell>
          <cell r="AN191">
            <v>7019.1649480750921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</row>
        <row r="192">
          <cell r="A192">
            <v>9588.4694820778968</v>
          </cell>
          <cell r="B192">
            <v>7358.4018611682377</v>
          </cell>
          <cell r="C192">
            <v>7090.3243594165951</v>
          </cell>
          <cell r="D192">
            <v>8121.420249121541</v>
          </cell>
          <cell r="E192">
            <v>8459.7274671017512</v>
          </cell>
          <cell r="F192">
            <v>8830.1066242542529</v>
          </cell>
          <cell r="G192">
            <v>7470.2062013588902</v>
          </cell>
          <cell r="H192">
            <v>8559.4733258609322</v>
          </cell>
          <cell r="I192">
            <v>8581.8367208284781</v>
          </cell>
          <cell r="J192">
            <v>9158.8544660764765</v>
          </cell>
          <cell r="K192">
            <v>9101.965751149879</v>
          </cell>
          <cell r="L192">
            <v>9521.453390044393</v>
          </cell>
          <cell r="M192">
            <v>10347.007418214345</v>
          </cell>
          <cell r="N192">
            <v>9126.8948645924647</v>
          </cell>
          <cell r="O192">
            <v>9980.1409263886981</v>
          </cell>
          <cell r="Z192">
            <v>7320.8348034444016</v>
          </cell>
          <cell r="AA192">
            <v>5618.1692546093927</v>
          </cell>
          <cell r="AB192">
            <v>5413.4910097120082</v>
          </cell>
          <cell r="AC192">
            <v>6200.7368458852916</v>
          </cell>
          <cell r="AD192">
            <v>6459.0357600420548</v>
          </cell>
          <cell r="AE192">
            <v>6741.8217280446197</v>
          </cell>
          <cell r="AF192">
            <v>5703.5323155623182</v>
          </cell>
          <cell r="AG192">
            <v>6535.1921221881239</v>
          </cell>
          <cell r="AH192">
            <v>6552.2666636994254</v>
          </cell>
          <cell r="AI192">
            <v>6992.8220202672528</v>
          </cell>
          <cell r="AJ192">
            <v>6949.3872588659351</v>
          </cell>
          <cell r="AK192">
            <v>7269.6677491124528</v>
          </cell>
          <cell r="AL192">
            <v>7899.9815518363239</v>
          </cell>
          <cell r="AM192">
            <v>6968.4207366958035</v>
          </cell>
          <cell r="AN192">
            <v>7619.877517861476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</row>
        <row r="193">
          <cell r="A193">
            <v>10264.287965269057</v>
          </cell>
          <cell r="B193">
            <v>8156.1171123082195</v>
          </cell>
          <cell r="C193">
            <v>7736.1557570703562</v>
          </cell>
          <cell r="D193">
            <v>8695.151458720622</v>
          </cell>
          <cell r="E193">
            <v>8117.7734209237815</v>
          </cell>
          <cell r="F193">
            <v>8487.4183939468367</v>
          </cell>
          <cell r="G193">
            <v>8892.8110474564328</v>
          </cell>
          <cell r="H193">
            <v>7986.2377528658653</v>
          </cell>
          <cell r="I193">
            <v>9133.0466894730762</v>
          </cell>
          <cell r="J193">
            <v>9382.4189104649795</v>
          </cell>
          <cell r="K193">
            <v>9391.3295325105082</v>
          </cell>
          <cell r="L193">
            <v>8241.619282313668</v>
          </cell>
          <cell r="M193">
            <v>9108.5808451338835</v>
          </cell>
          <cell r="N193">
            <v>9112.3498539431857</v>
          </cell>
          <cell r="O193">
            <v>8534.1065658198459</v>
          </cell>
          <cell r="Z193">
            <v>7836.824918634783</v>
          </cell>
          <cell r="AA193">
            <v>6227.2280397157738</v>
          </cell>
          <cell r="AB193">
            <v>5906.5858651462449</v>
          </cell>
          <cell r="AC193">
            <v>6638.782919339028</v>
          </cell>
          <cell r="AD193">
            <v>6197.95247796899</v>
          </cell>
          <cell r="AE193">
            <v>6480.1778934519853</v>
          </cell>
          <cell r="AF193">
            <v>6789.6968059771762</v>
          </cell>
          <cell r="AG193">
            <v>6097.5244692640972</v>
          </cell>
          <cell r="AH193">
            <v>6973.1176795994506</v>
          </cell>
          <cell r="AI193">
            <v>7163.5143678156519</v>
          </cell>
          <cell r="AJ193">
            <v>7170.317663389902</v>
          </cell>
          <cell r="AK193">
            <v>6292.5092885236136</v>
          </cell>
          <cell r="AL193">
            <v>6954.4379095830991</v>
          </cell>
          <cell r="AM193">
            <v>6957.3155628850382</v>
          </cell>
          <cell r="AN193">
            <v>6515.8244994297165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</row>
        <row r="194">
          <cell r="A194">
            <v>8176.1158157222353</v>
          </cell>
          <cell r="B194">
            <v>7340.8191818259493</v>
          </cell>
          <cell r="C194">
            <v>7388.9051324660795</v>
          </cell>
          <cell r="D194">
            <v>8389.4646517471738</v>
          </cell>
          <cell r="E194">
            <v>8184.4430267539174</v>
          </cell>
          <cell r="F194">
            <v>8463.7547625440347</v>
          </cell>
          <cell r="G194">
            <v>9411.1303815031806</v>
          </cell>
          <cell r="H194">
            <v>9245.4794130033679</v>
          </cell>
          <cell r="I194">
            <v>7596.3375318117596</v>
          </cell>
          <cell r="J194">
            <v>9066.0809826731456</v>
          </cell>
          <cell r="K194">
            <v>9895.4371725977344</v>
          </cell>
          <cell r="L194">
            <v>10349.997438190587</v>
          </cell>
          <cell r="M194">
            <v>9700.8519353686934</v>
          </cell>
          <cell r="N194">
            <v>8141.0865077642302</v>
          </cell>
          <cell r="O194">
            <v>9999.1957866096109</v>
          </cell>
          <cell r="Z194">
            <v>6242.4971297671891</v>
          </cell>
          <cell r="AA194">
            <v>5604.744808600839</v>
          </cell>
          <cell r="AB194">
            <v>5641.45862425838</v>
          </cell>
          <cell r="AC194">
            <v>6405.389819467573</v>
          </cell>
          <cell r="AD194">
            <v>6248.8549886987221</v>
          </cell>
          <cell r="AE194">
            <v>6462.1106162214201</v>
          </cell>
          <cell r="AF194">
            <v>7185.4356907992033</v>
          </cell>
          <cell r="AG194">
            <v>7058.9605137457211</v>
          </cell>
          <cell r="AH194">
            <v>5799.8340908884038</v>
          </cell>
          <cell r="AI194">
            <v>6921.9890945948764</v>
          </cell>
          <cell r="AJ194">
            <v>7555.2058630270603</v>
          </cell>
          <cell r="AK194">
            <v>7902.2644440482636</v>
          </cell>
          <cell r="AL194">
            <v>7406.6392560617378</v>
          </cell>
          <cell r="AM194">
            <v>6215.7521130240193</v>
          </cell>
          <cell r="AN194">
            <v>7634.4259798595831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</row>
        <row r="195">
          <cell r="A195">
            <v>8491.9179798564892</v>
          </cell>
          <cell r="B195">
            <v>6795.0098262925085</v>
          </cell>
          <cell r="C195">
            <v>8186.9532907335542</v>
          </cell>
          <cell r="D195">
            <v>8086.1774549398033</v>
          </cell>
          <cell r="E195">
            <v>7828.6430477048189</v>
          </cell>
          <cell r="F195">
            <v>7420.1516326384581</v>
          </cell>
          <cell r="G195">
            <v>7533.8376720126653</v>
          </cell>
          <cell r="H195">
            <v>8830.3474371481279</v>
          </cell>
          <cell r="I195">
            <v>9167.8315857690613</v>
          </cell>
          <cell r="J195">
            <v>9616.3146042603366</v>
          </cell>
          <cell r="K195">
            <v>10041.278556954407</v>
          </cell>
          <cell r="L195">
            <v>8470.1356921226288</v>
          </cell>
          <cell r="M195">
            <v>10601.318223677197</v>
          </cell>
          <cell r="N195">
            <v>11948.440624858049</v>
          </cell>
          <cell r="O195">
            <v>9648.9460496822139</v>
          </cell>
          <cell r="Z195">
            <v>6483.6133452923477</v>
          </cell>
          <cell r="AA195">
            <v>5188.0171824136341</v>
          </cell>
          <cell r="AB195">
            <v>6250.7715852882311</v>
          </cell>
          <cell r="AC195">
            <v>6173.8288315563586</v>
          </cell>
          <cell r="AD195">
            <v>5977.2002814948191</v>
          </cell>
          <cell r="AE195">
            <v>5665.3154521259921</v>
          </cell>
          <cell r="AF195">
            <v>5752.1151979323577</v>
          </cell>
          <cell r="AG195">
            <v>6742.0055896523445</v>
          </cell>
          <cell r="AH195">
            <v>6999.6760870610215</v>
          </cell>
          <cell r="AI195">
            <v>7342.0946656111828</v>
          </cell>
          <cell r="AJ195">
            <v>7666.5563433489142</v>
          </cell>
          <cell r="AK195">
            <v>6466.982481478396</v>
          </cell>
          <cell r="AL195">
            <v>8094.1488690504348</v>
          </cell>
          <cell r="AM195">
            <v>9122.6822108416181</v>
          </cell>
          <cell r="AN195">
            <v>7367.0089047165675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</row>
        <row r="196">
          <cell r="A196">
            <v>9569.2724982873569</v>
          </cell>
          <cell r="B196">
            <v>8287.8012310744143</v>
          </cell>
          <cell r="C196">
            <v>8169.576586988961</v>
          </cell>
          <cell r="D196">
            <v>7846.3227230027587</v>
          </cell>
          <cell r="E196">
            <v>7077.2440112140057</v>
          </cell>
          <cell r="F196">
            <v>7654.1019121541103</v>
          </cell>
          <cell r="G196">
            <v>6297.9697568272923</v>
          </cell>
          <cell r="H196">
            <v>7494.2681587103898</v>
          </cell>
          <cell r="I196">
            <v>8515.8186217905768</v>
          </cell>
          <cell r="J196">
            <v>8774.6718758943734</v>
          </cell>
          <cell r="K196">
            <v>8262.3666625663936</v>
          </cell>
          <cell r="L196">
            <v>8172.4341162736127</v>
          </cell>
          <cell r="M196">
            <v>8587.8485085891116</v>
          </cell>
          <cell r="N196">
            <v>10174.082558031843</v>
          </cell>
          <cell r="O196">
            <v>9989.7812489484168</v>
          </cell>
          <cell r="Z196">
            <v>7306.1778295323884</v>
          </cell>
          <cell r="AA196">
            <v>6327.7693911302385</v>
          </cell>
          <cell r="AB196">
            <v>6237.5044024724193</v>
          </cell>
          <cell r="AC196">
            <v>5990.6987843034976</v>
          </cell>
          <cell r="AD196">
            <v>5403.5041115379372</v>
          </cell>
          <cell r="AE196">
            <v>5843.9374263373111</v>
          </cell>
          <cell r="AF196">
            <v>4808.5251012166646</v>
          </cell>
          <cell r="AG196">
            <v>5721.9037162480163</v>
          </cell>
          <cell r="AH196">
            <v>6501.8615810115907</v>
          </cell>
          <cell r="AI196">
            <v>6699.497075932858</v>
          </cell>
          <cell r="AJ196">
            <v>6308.349996336091</v>
          </cell>
          <cell r="AK196">
            <v>6239.6861375113676</v>
          </cell>
          <cell r="AL196">
            <v>6556.8566877018202</v>
          </cell>
          <cell r="AM196">
            <v>7767.9527293875426</v>
          </cell>
          <cell r="AN196">
            <v>7627.2379426971111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</row>
        <row r="197">
          <cell r="A197">
            <v>8873.9344868343196</v>
          </cell>
          <cell r="B197">
            <v>10393.887123351018</v>
          </cell>
          <cell r="C197">
            <v>9270.1863661241005</v>
          </cell>
          <cell r="D197">
            <v>8220.5268756521364</v>
          </cell>
          <cell r="E197">
            <v>9054.653654397247</v>
          </cell>
          <cell r="F197">
            <v>9814.2296596964079</v>
          </cell>
          <cell r="G197">
            <v>6765.923928028943</v>
          </cell>
          <cell r="H197">
            <v>8492.3374930512728</v>
          </cell>
          <cell r="I197">
            <v>7699.965721540234</v>
          </cell>
          <cell r="J197">
            <v>7330.2933598000154</v>
          </cell>
          <cell r="K197">
            <v>8059.205836002744</v>
          </cell>
          <cell r="L197">
            <v>8911.4430245154981</v>
          </cell>
          <cell r="M197">
            <v>8038.4686276022394</v>
          </cell>
          <cell r="N197">
            <v>10012.181980505342</v>
          </cell>
          <cell r="O197">
            <v>10243.256184846667</v>
          </cell>
          <cell r="Z197">
            <v>6775.2844764359497</v>
          </cell>
          <cell r="AA197">
            <v>7935.7743942269935</v>
          </cell>
          <cell r="AB197">
            <v>7077.8243712812146</v>
          </cell>
          <cell r="AC197">
            <v>6276.4051516679083</v>
          </cell>
          <cell r="AD197">
            <v>6913.2642837469148</v>
          </cell>
          <cell r="AE197">
            <v>7493.2036020968453</v>
          </cell>
          <cell r="AF197">
            <v>5165.80998274581</v>
          </cell>
          <cell r="AG197">
            <v>6483.9336452946172</v>
          </cell>
          <cell r="AH197">
            <v>5878.9546282588535</v>
          </cell>
          <cell r="AI197">
            <v>5596.7083013807514</v>
          </cell>
          <cell r="AJ197">
            <v>6153.2358926114375</v>
          </cell>
          <cell r="AK197">
            <v>6803.9223949896805</v>
          </cell>
          <cell r="AL197">
            <v>6137.4029510488181</v>
          </cell>
          <cell r="AM197">
            <v>7644.3409908437488</v>
          </cell>
          <cell r="AN197">
            <v>7820.7670701551679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</row>
        <row r="198">
          <cell r="A198">
            <v>11284.886406264544</v>
          </cell>
          <cell r="B198">
            <v>8790.6554611229749</v>
          </cell>
          <cell r="C198">
            <v>10202.095346306111</v>
          </cell>
          <cell r="D198">
            <v>8457.3024530540679</v>
          </cell>
          <cell r="E198">
            <v>7173.6372394292866</v>
          </cell>
          <cell r="F198">
            <v>8446.3459716724592</v>
          </cell>
          <cell r="G198">
            <v>8335.0810084231834</v>
          </cell>
          <cell r="H198">
            <v>7767.0621303178514</v>
          </cell>
          <cell r="I198">
            <v>8215.9958541739925</v>
          </cell>
          <cell r="J198">
            <v>8710.9851316779277</v>
          </cell>
          <cell r="K198">
            <v>9100.8845882979822</v>
          </cell>
          <cell r="L198">
            <v>8982.2145747567229</v>
          </cell>
          <cell r="M198">
            <v>9675.7111387974583</v>
          </cell>
          <cell r="N198">
            <v>9180.622659338751</v>
          </cell>
          <cell r="O198">
            <v>8938.4367073523208</v>
          </cell>
          <cell r="Z198">
            <v>8616.0559107286044</v>
          </cell>
          <cell r="AA198">
            <v>6711.7006071892356</v>
          </cell>
          <cell r="AB198">
            <v>7789.3406052860992</v>
          </cell>
          <cell r="AC198">
            <v>6457.1842521165936</v>
          </cell>
          <cell r="AD198">
            <v>5477.1007268532167</v>
          </cell>
          <cell r="AE198">
            <v>6448.8189347558082</v>
          </cell>
          <cell r="AF198">
            <v>6363.8676902551333</v>
          </cell>
          <cell r="AG198">
            <v>5930.1830047461999</v>
          </cell>
          <cell r="AH198">
            <v>6272.9456986452569</v>
          </cell>
          <cell r="AI198">
            <v>6650.8719919766227</v>
          </cell>
          <cell r="AJ198">
            <v>6948.5617867038618</v>
          </cell>
          <cell r="AK198">
            <v>6857.9567566850556</v>
          </cell>
          <cell r="AL198">
            <v>7387.4441573164131</v>
          </cell>
          <cell r="AM198">
            <v>7009.4421228957735</v>
          </cell>
          <cell r="AN198">
            <v>6824.5321798103259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</row>
        <row r="199">
          <cell r="A199">
            <v>10515.708265572892</v>
          </cell>
          <cell r="B199">
            <v>8342.6324429313481</v>
          </cell>
          <cell r="C199">
            <v>10364.140586343898</v>
          </cell>
          <cell r="D199">
            <v>8889.9954112818668</v>
          </cell>
          <cell r="E199">
            <v>7965.2268941250359</v>
          </cell>
          <cell r="F199">
            <v>7799.2514999532441</v>
          </cell>
          <cell r="G199">
            <v>7808.2761462708868</v>
          </cell>
          <cell r="H199">
            <v>8057.8229812110967</v>
          </cell>
          <cell r="I199">
            <v>9237.1823838072632</v>
          </cell>
          <cell r="J199">
            <v>10472.289056227126</v>
          </cell>
          <cell r="K199">
            <v>8005.7558436312765</v>
          </cell>
          <cell r="L199">
            <v>9323.2561197076884</v>
          </cell>
          <cell r="M199">
            <v>9242.7769935391261</v>
          </cell>
          <cell r="N199">
            <v>8482.5412566544474</v>
          </cell>
          <cell r="O199">
            <v>8124.9996443232185</v>
          </cell>
          <cell r="Z199">
            <v>8028.7853235979637</v>
          </cell>
          <cell r="AA199">
            <v>6369.6332407078553</v>
          </cell>
          <cell r="AB199">
            <v>7913.0627942359097</v>
          </cell>
          <cell r="AC199">
            <v>6787.5470564953494</v>
          </cell>
          <cell r="AD199">
            <v>6081.4825945720413</v>
          </cell>
          <cell r="AE199">
            <v>5954.7597172203014</v>
          </cell>
          <cell r="AF199">
            <v>5961.6500707824061</v>
          </cell>
          <cell r="AG199">
            <v>6152.1800774465964</v>
          </cell>
          <cell r="AH199">
            <v>7052.6256987663801</v>
          </cell>
          <cell r="AI199">
            <v>7995.6345835856355</v>
          </cell>
          <cell r="AJ199">
            <v>6112.4266096358533</v>
          </cell>
          <cell r="AK199">
            <v>7118.3433404212992</v>
          </cell>
          <cell r="AL199">
            <v>7056.8972056750963</v>
          </cell>
          <cell r="AM199">
            <v>6476.4541796206959</v>
          </cell>
          <cell r="AN199">
            <v>6203.4697284393542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</row>
        <row r="200">
          <cell r="A200">
            <v>9483.9344713416358</v>
          </cell>
          <cell r="B200">
            <v>6885.8050306743462</v>
          </cell>
          <cell r="C200">
            <v>6926.9256650933394</v>
          </cell>
          <cell r="D200">
            <v>8708.5843685016534</v>
          </cell>
          <cell r="E200">
            <v>8216.6416512817286</v>
          </cell>
          <cell r="F200">
            <v>8375.0481029762905</v>
          </cell>
          <cell r="G200">
            <v>8978.5021753232795</v>
          </cell>
          <cell r="H200">
            <v>7250.8917357104037</v>
          </cell>
          <cell r="I200">
            <v>8844.5593176183211</v>
          </cell>
          <cell r="J200">
            <v>8377.4153005573444</v>
          </cell>
          <cell r="K200">
            <v>8304.6877929208404</v>
          </cell>
          <cell r="L200">
            <v>8991.820710013093</v>
          </cell>
          <cell r="M200">
            <v>10564.950421984873</v>
          </cell>
          <cell r="N200">
            <v>11467.105715806829</v>
          </cell>
          <cell r="O200">
            <v>10164.760661729062</v>
          </cell>
          <cell r="Z200">
            <v>7241.0219046072234</v>
          </cell>
          <cell r="AA200">
            <v>5257.3396841399854</v>
          </cell>
          <cell r="AB200">
            <v>5288.7354530014245</v>
          </cell>
          <cell r="AC200">
            <v>6649.0389996884851</v>
          </cell>
          <cell r="AD200">
            <v>6273.4387673202036</v>
          </cell>
          <cell r="AE200">
            <v>6394.3827268148088</v>
          </cell>
          <cell r="AF200">
            <v>6855.1223248680235</v>
          </cell>
          <cell r="AG200">
            <v>5536.0848437818349</v>
          </cell>
          <cell r="AH200">
            <v>6752.8564172388578</v>
          </cell>
          <cell r="AI200">
            <v>6396.1900916367349</v>
          </cell>
          <cell r="AJ200">
            <v>6340.6623486462331</v>
          </cell>
          <cell r="AK200">
            <v>6865.2910793778346</v>
          </cell>
          <cell r="AL200">
            <v>8066.381906987137</v>
          </cell>
          <cell r="AM200">
            <v>8755.1810824413769</v>
          </cell>
          <cell r="AN200">
            <v>7760.8354242727846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</row>
        <row r="201">
          <cell r="A201">
            <v>9429.7675901557868</v>
          </cell>
          <cell r="B201">
            <v>8153.0355455049739</v>
          </cell>
          <cell r="C201">
            <v>7730.6376035562498</v>
          </cell>
          <cell r="D201">
            <v>6178.0122747343203</v>
          </cell>
          <cell r="E201">
            <v>8782.5035701670531</v>
          </cell>
          <cell r="F201">
            <v>9210.685620232498</v>
          </cell>
          <cell r="G201">
            <v>7667.544333019634</v>
          </cell>
          <cell r="H201">
            <v>8127.1287227302673</v>
          </cell>
          <cell r="I201">
            <v>7676.3053405592955</v>
          </cell>
          <cell r="J201">
            <v>6576.3408694068185</v>
          </cell>
          <cell r="K201">
            <v>8339.7032778398498</v>
          </cell>
          <cell r="L201">
            <v>9345.7252381830258</v>
          </cell>
          <cell r="M201">
            <v>7976.8536743145314</v>
          </cell>
          <cell r="N201">
            <v>10041.330178965201</v>
          </cell>
          <cell r="O201">
            <v>10346.612996495322</v>
          </cell>
          <cell r="Z201">
            <v>7199.6652741543021</v>
          </cell>
          <cell r="AA201">
            <v>6224.8752511352286</v>
          </cell>
          <cell r="AB201">
            <v>5902.3727328656105</v>
          </cell>
          <cell r="AC201">
            <v>4716.9370838087525</v>
          </cell>
          <cell r="AD201">
            <v>6705.4766058368232</v>
          </cell>
          <cell r="AE201">
            <v>7032.3953137899925</v>
          </cell>
          <cell r="AF201">
            <v>5854.2007684378232</v>
          </cell>
          <cell r="AG201">
            <v>6205.0952883194486</v>
          </cell>
          <cell r="AH201">
            <v>5860.889832738384</v>
          </cell>
          <cell r="AI201">
            <v>5021.0625591555827</v>
          </cell>
          <cell r="AJ201">
            <v>6367.3968114438348</v>
          </cell>
          <cell r="AK201">
            <v>7135.4986022536914</v>
          </cell>
          <cell r="AL201">
            <v>6090.3596877538412</v>
          </cell>
          <cell r="AM201">
            <v>7666.5957569606471</v>
          </cell>
          <cell r="AN201">
            <v>7899.680409276164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</row>
        <row r="202">
          <cell r="A202">
            <v>9940.4947705237628</v>
          </cell>
          <cell r="B202">
            <v>8709.3516848652835</v>
          </cell>
          <cell r="C202">
            <v>8170.5720008066946</v>
          </cell>
          <cell r="D202">
            <v>8211.6790393933497</v>
          </cell>
          <cell r="E202">
            <v>7726.1395091226495</v>
          </cell>
          <cell r="F202">
            <v>7751.690854955782</v>
          </cell>
          <cell r="G202">
            <v>7953.4238443152226</v>
          </cell>
          <cell r="H202">
            <v>8980.1145249635629</v>
          </cell>
          <cell r="I202">
            <v>8209.5672652451394</v>
          </cell>
          <cell r="J202">
            <v>8859.1268374287592</v>
          </cell>
          <cell r="K202">
            <v>9412.6204566349752</v>
          </cell>
          <cell r="L202">
            <v>9112.5815091257864</v>
          </cell>
          <cell r="M202">
            <v>10120.997635410789</v>
          </cell>
          <cell r="N202">
            <v>9836.49575434076</v>
          </cell>
          <cell r="O202">
            <v>10631.153746529808</v>
          </cell>
          <cell r="Z202">
            <v>7589.6075192739745</v>
          </cell>
          <cell r="AA202">
            <v>6649.6248488013835</v>
          </cell>
          <cell r="AB202">
            <v>6238.2644049039136</v>
          </cell>
          <cell r="AC202">
            <v>6269.6497932929788</v>
          </cell>
          <cell r="AD202">
            <v>5898.9384197731788</v>
          </cell>
          <cell r="AE202">
            <v>5918.4469745221577</v>
          </cell>
          <cell r="AF202">
            <v>6072.4709188300485</v>
          </cell>
          <cell r="AG202">
            <v>6856.353360267779</v>
          </cell>
          <cell r="AH202">
            <v>6268.037445283725</v>
          </cell>
          <cell r="AI202">
            <v>6763.9787768842061</v>
          </cell>
          <cell r="AJ202">
            <v>7186.5733691226296</v>
          </cell>
          <cell r="AK202">
            <v>6957.4924325435732</v>
          </cell>
          <cell r="AL202">
            <v>7727.4221786266789</v>
          </cell>
          <cell r="AM202">
            <v>7510.2038544221878</v>
          </cell>
          <cell r="AN202">
            <v>8116.9284100904933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</row>
        <row r="203">
          <cell r="A203">
            <v>9559.2049767639073</v>
          </cell>
          <cell r="B203">
            <v>8917.2436899390123</v>
          </cell>
          <cell r="C203">
            <v>8136.4595227277168</v>
          </cell>
          <cell r="D203">
            <v>7677.6527750447349</v>
          </cell>
          <cell r="E203">
            <v>7796.8879169524025</v>
          </cell>
          <cell r="F203">
            <v>7917.5743596586417</v>
          </cell>
          <cell r="G203">
            <v>10018.125806505508</v>
          </cell>
          <cell r="H203">
            <v>9350.7663574981452</v>
          </cell>
          <cell r="I203">
            <v>8023.4048024546046</v>
          </cell>
          <cell r="J203">
            <v>8272.8390460222545</v>
          </cell>
          <cell r="K203">
            <v>8537.082027917595</v>
          </cell>
          <cell r="L203">
            <v>9388.6889093109712</v>
          </cell>
          <cell r="M203">
            <v>10216.546481584239</v>
          </cell>
          <cell r="N203">
            <v>9143.9636045395946</v>
          </cell>
          <cell r="O203">
            <v>11435.829595529493</v>
          </cell>
          <cell r="Z203">
            <v>7298.4912365791488</v>
          </cell>
          <cell r="AA203">
            <v>6808.3512262431959</v>
          </cell>
          <cell r="AB203">
            <v>6212.2193914407007</v>
          </cell>
          <cell r="AC203">
            <v>5861.9186043577547</v>
          </cell>
          <cell r="AD203">
            <v>5952.9551121448267</v>
          </cell>
          <cell r="AE203">
            <v>6045.0996938968119</v>
          </cell>
          <cell r="AF203">
            <v>7648.8791257701796</v>
          </cell>
          <cell r="AG203">
            <v>7139.3475170152615</v>
          </cell>
          <cell r="AH203">
            <v>6125.9016602932998</v>
          </cell>
          <cell r="AI203">
            <v>6316.3457029941737</v>
          </cell>
          <cell r="AJ203">
            <v>6518.0962766431949</v>
          </cell>
          <cell r="AK203">
            <v>7168.3015370145631</v>
          </cell>
          <cell r="AL203">
            <v>7800.374104875491</v>
          </cell>
          <cell r="AM203">
            <v>6981.4527879203961</v>
          </cell>
          <cell r="AN203">
            <v>8731.3016395051473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</row>
        <row r="204">
          <cell r="A204">
            <v>9333.6392254243219</v>
          </cell>
          <cell r="B204">
            <v>7674.6183152065596</v>
          </cell>
          <cell r="C204">
            <v>8448.3449559332439</v>
          </cell>
          <cell r="D204">
            <v>7997.7935538986494</v>
          </cell>
          <cell r="E204">
            <v>6959.3281304623688</v>
          </cell>
          <cell r="F204">
            <v>8543.1697270015775</v>
          </cell>
          <cell r="G204">
            <v>7944.5012638719654</v>
          </cell>
          <cell r="H204">
            <v>7519.8541891517343</v>
          </cell>
          <cell r="I204">
            <v>9216.9803921315943</v>
          </cell>
          <cell r="J204">
            <v>9124.6796960805714</v>
          </cell>
          <cell r="K204">
            <v>7753.1281390349022</v>
          </cell>
          <cell r="L204">
            <v>9130.797854955119</v>
          </cell>
          <cell r="M204">
            <v>9036.5595822528358</v>
          </cell>
          <cell r="N204">
            <v>9248.9930991851961</v>
          </cell>
          <cell r="O204">
            <v>9769.9483579591924</v>
          </cell>
          <cell r="Z204">
            <v>7126.2708831683694</v>
          </cell>
          <cell r="AA204">
            <v>5859.6017821334681</v>
          </cell>
          <cell r="AB204">
            <v>6450.3451672348547</v>
          </cell>
          <cell r="AC204">
            <v>6106.3473695758348</v>
          </cell>
          <cell r="AD204">
            <v>5313.4748649205412</v>
          </cell>
          <cell r="AE204">
            <v>6522.7442592446123</v>
          </cell>
          <cell r="AF204">
            <v>6065.6584929713008</v>
          </cell>
          <cell r="AG204">
            <v>5741.4387528341058</v>
          </cell>
          <cell r="AH204">
            <v>7037.2013973140392</v>
          </cell>
          <cell r="AI204">
            <v>6966.7294466762996</v>
          </cell>
          <cell r="AJ204">
            <v>5919.5443466657025</v>
          </cell>
          <cell r="AK204">
            <v>6971.4006854496538</v>
          </cell>
          <cell r="AL204">
            <v>6899.4493872883677</v>
          </cell>
          <cell r="AM204">
            <v>7061.643227200293</v>
          </cell>
          <cell r="AN204">
            <v>7459.3946510952737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</row>
        <row r="205">
          <cell r="A205">
            <v>9098.4896905127644</v>
          </cell>
          <cell r="B205">
            <v>8701.2705704829768</v>
          </cell>
          <cell r="C205">
            <v>7735.2250242655164</v>
          </cell>
          <cell r="D205">
            <v>8221.2963643226121</v>
          </cell>
          <cell r="E205">
            <v>7665.2740127699071</v>
          </cell>
          <cell r="F205">
            <v>7784.2899309943259</v>
          </cell>
          <cell r="G205">
            <v>7645.6980759269418</v>
          </cell>
          <cell r="H205">
            <v>10078.33591718372</v>
          </cell>
          <cell r="I205">
            <v>8396.1637617815486</v>
          </cell>
          <cell r="J205">
            <v>8935.8217480704225</v>
          </cell>
          <cell r="K205">
            <v>7236.15432534505</v>
          </cell>
          <cell r="L205">
            <v>9429.0425300423958</v>
          </cell>
          <cell r="M205">
            <v>9207.7607042918189</v>
          </cell>
          <cell r="N205">
            <v>9562.9546195768162</v>
          </cell>
          <cell r="O205">
            <v>9622.3396608528637</v>
          </cell>
          <cell r="Z205">
            <v>6946.7332726652567</v>
          </cell>
          <cell r="AA205">
            <v>6643.4548856460333</v>
          </cell>
          <cell r="AB205">
            <v>5905.8752469268184</v>
          </cell>
          <cell r="AC205">
            <v>6276.9926593457712</v>
          </cell>
          <cell r="AD205">
            <v>5852.4673698458737</v>
          </cell>
          <cell r="AE205">
            <v>5943.3364994738913</v>
          </cell>
          <cell r="AF205">
            <v>5837.5210637625232</v>
          </cell>
          <cell r="AG205">
            <v>7694.8497861134374</v>
          </cell>
          <cell r="AH205">
            <v>6410.5046167752589</v>
          </cell>
          <cell r="AI205">
            <v>6822.5356479387583</v>
          </cell>
          <cell r="AJ205">
            <v>5524.832772018246</v>
          </cell>
          <cell r="AK205">
            <v>7199.1116878574876</v>
          </cell>
          <cell r="AL205">
            <v>7030.1621287696189</v>
          </cell>
          <cell r="AM205">
            <v>7301.3541038653766</v>
          </cell>
          <cell r="AN205">
            <v>7346.6948204198034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</row>
        <row r="206">
          <cell r="A206">
            <v>9011.8746646013024</v>
          </cell>
          <cell r="B206">
            <v>7758.5328238061438</v>
          </cell>
          <cell r="C206">
            <v>8646.9308491698939</v>
          </cell>
          <cell r="D206">
            <v>8118.8899245631246</v>
          </cell>
          <cell r="E206">
            <v>8026.6413602637031</v>
          </cell>
          <cell r="F206">
            <v>8761.3320969954693</v>
          </cell>
          <cell r="G206">
            <v>9044.9482873467314</v>
          </cell>
          <cell r="H206">
            <v>8321.045464432249</v>
          </cell>
          <cell r="I206">
            <v>7949.8650162718795</v>
          </cell>
          <cell r="J206">
            <v>9281.1995059887922</v>
          </cell>
          <cell r="K206">
            <v>8458.4408835917857</v>
          </cell>
          <cell r="L206">
            <v>9940.4179965794629</v>
          </cell>
          <cell r="M206">
            <v>9773.8295205419254</v>
          </cell>
          <cell r="N206">
            <v>8979.8682857384538</v>
          </cell>
          <cell r="O206">
            <v>10768.792377619726</v>
          </cell>
          <cell r="Z206">
            <v>6880.6023539217513</v>
          </cell>
          <cell r="AA206">
            <v>5923.6708451072855</v>
          </cell>
          <cell r="AB206">
            <v>6601.9662910646093</v>
          </cell>
          <cell r="AC206">
            <v>6198.8049329636433</v>
          </cell>
          <cell r="AD206">
            <v>6128.3727851267777</v>
          </cell>
          <cell r="AE206">
            <v>6689.3121013844275</v>
          </cell>
          <cell r="AF206">
            <v>6905.854197182377</v>
          </cell>
          <cell r="AG206">
            <v>6353.1514962758774</v>
          </cell>
          <cell r="AH206">
            <v>6069.7537393836437</v>
          </cell>
          <cell r="AI206">
            <v>7086.2329476204659</v>
          </cell>
          <cell r="AJ206">
            <v>6458.0534483858628</v>
          </cell>
          <cell r="AK206">
            <v>7589.5489020604055</v>
          </cell>
          <cell r="AL206">
            <v>7462.3579342518406</v>
          </cell>
          <cell r="AM206">
            <v>6856.1653556344518</v>
          </cell>
          <cell r="AN206">
            <v>8222.0160554821705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</row>
        <row r="207">
          <cell r="A207">
            <v>10151.69028826156</v>
          </cell>
          <cell r="B207">
            <v>8213.2218839632842</v>
          </cell>
          <cell r="C207">
            <v>8023.648367816696</v>
          </cell>
          <cell r="D207">
            <v>7982.6503867855981</v>
          </cell>
          <cell r="E207">
            <v>7891.734248854792</v>
          </cell>
          <cell r="F207">
            <v>8584.221524914472</v>
          </cell>
          <cell r="G207">
            <v>8409.7383536381767</v>
          </cell>
          <cell r="H207">
            <v>7054.684018141691</v>
          </cell>
          <cell r="I207">
            <v>7312.6178524607958</v>
          </cell>
          <cell r="J207">
            <v>8903.5678421723569</v>
          </cell>
          <cell r="K207">
            <v>8236.532408019164</v>
          </cell>
          <cell r="L207">
            <v>10040.625003545329</v>
          </cell>
          <cell r="M207">
            <v>10135.472772359049</v>
          </cell>
          <cell r="N207">
            <v>8693.5510057174797</v>
          </cell>
          <cell r="O207">
            <v>7928.3123917810808</v>
          </cell>
          <cell r="Z207">
            <v>7750.8561418488525</v>
          </cell>
          <cell r="AA207">
            <v>6270.8277612935017</v>
          </cell>
          <cell r="AB207">
            <v>6126.0876234215166</v>
          </cell>
          <cell r="AC207">
            <v>6094.7855009123505</v>
          </cell>
          <cell r="AD207">
            <v>6025.3706659376276</v>
          </cell>
          <cell r="AE207">
            <v>6554.0874711582983</v>
          </cell>
          <cell r="AF207">
            <v>6420.8688719561615</v>
          </cell>
          <cell r="AG207">
            <v>5386.2794665872534</v>
          </cell>
          <cell r="AH207">
            <v>5583.2129808252266</v>
          </cell>
          <cell r="AI207">
            <v>6797.9096617699615</v>
          </cell>
          <cell r="AJ207">
            <v>6288.6254396522618</v>
          </cell>
          <cell r="AK207">
            <v>7666.0573527068718</v>
          </cell>
          <cell r="AL207">
            <v>7738.4740035872219</v>
          </cell>
          <cell r="AM207">
            <v>6637.5609670693184</v>
          </cell>
          <cell r="AN207">
            <v>6053.2982243744218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</row>
        <row r="208">
          <cell r="A208">
            <v>10527.748697155223</v>
          </cell>
          <cell r="B208">
            <v>7540.3628034585554</v>
          </cell>
          <cell r="C208">
            <v>8192.2326440115703</v>
          </cell>
          <cell r="D208">
            <v>8578.4196240993751</v>
          </cell>
          <cell r="E208">
            <v>8194.395491125284</v>
          </cell>
          <cell r="F208">
            <v>9964.7824434243921</v>
          </cell>
          <cell r="G208">
            <v>7336.4644599273533</v>
          </cell>
          <cell r="H208">
            <v>9048.895331741056</v>
          </cell>
          <cell r="I208">
            <v>9522.8676246906998</v>
          </cell>
          <cell r="J208">
            <v>8950.8454976203939</v>
          </cell>
          <cell r="K208">
            <v>9585.9680419895612</v>
          </cell>
          <cell r="L208">
            <v>9437.9116158962988</v>
          </cell>
          <cell r="M208">
            <v>8833.7256484183617</v>
          </cell>
          <cell r="N208">
            <v>9334.780256216869</v>
          </cell>
          <cell r="O208">
            <v>10028.359437484327</v>
          </cell>
          <cell r="Z208">
            <v>8037.9782412728</v>
          </cell>
          <cell r="AA208">
            <v>5757.0971618918202</v>
          </cell>
          <cell r="AB208">
            <v>6254.802392633409</v>
          </cell>
          <cell r="AC208">
            <v>6549.6576966783678</v>
          </cell>
          <cell r="AD208">
            <v>6256.4537350561168</v>
          </cell>
          <cell r="AE208">
            <v>7608.1512546842941</v>
          </cell>
          <cell r="AF208">
            <v>5601.4199610123733</v>
          </cell>
          <cell r="AG208">
            <v>6908.8677813656232</v>
          </cell>
          <cell r="AH208">
            <v>7270.7475229218471</v>
          </cell>
          <cell r="AI208">
            <v>6834.00634081516</v>
          </cell>
          <cell r="AJ208">
            <v>7318.9249439311952</v>
          </cell>
          <cell r="AK208">
            <v>7205.8832703832877</v>
          </cell>
          <cell r="AL208">
            <v>6744.5848674700128</v>
          </cell>
          <cell r="AM208">
            <v>7127.1420647426039</v>
          </cell>
          <cell r="AN208">
            <v>7656.6925439570314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</row>
        <row r="209">
          <cell r="A209">
            <v>8795.2772715659121</v>
          </cell>
          <cell r="B209">
            <v>9144.8469685810887</v>
          </cell>
          <cell r="C209">
            <v>8761.8061381833941</v>
          </cell>
          <cell r="D209">
            <v>7568.6807077062631</v>
          </cell>
          <cell r="E209">
            <v>7414.900079322395</v>
          </cell>
          <cell r="F209">
            <v>9257.870352740847</v>
          </cell>
          <cell r="G209">
            <v>9225.5460594255837</v>
          </cell>
          <cell r="H209">
            <v>9018.258842047313</v>
          </cell>
          <cell r="I209">
            <v>8851.5398444354923</v>
          </cell>
          <cell r="J209">
            <v>9049.1901825954919</v>
          </cell>
          <cell r="K209">
            <v>9725.6870281191823</v>
          </cell>
          <cell r="L209">
            <v>8057.2701299543442</v>
          </cell>
          <cell r="M209">
            <v>9342.3878557013941</v>
          </cell>
          <cell r="N209">
            <v>9013.8366469233551</v>
          </cell>
          <cell r="O209">
            <v>8849.9796421877163</v>
          </cell>
          <cell r="Z209">
            <v>6715.2293779496595</v>
          </cell>
          <cell r="AA209">
            <v>6982.1272398995334</v>
          </cell>
          <cell r="AB209">
            <v>6689.6740337275724</v>
          </cell>
          <cell r="AC209">
            <v>5778.7179950565624</v>
          </cell>
          <cell r="AD209">
            <v>5661.3058701629652</v>
          </cell>
          <cell r="AE209">
            <v>7068.4210457990466</v>
          </cell>
          <cell r="AF209">
            <v>7043.7413185556697</v>
          </cell>
          <cell r="AG209">
            <v>6885.4766989384907</v>
          </cell>
          <cell r="AH209">
            <v>6758.1860773858753</v>
          </cell>
          <cell r="AI209">
            <v>6909.0929011723892</v>
          </cell>
          <cell r="AJ209">
            <v>7425.6009487171068</v>
          </cell>
          <cell r="AK209">
            <v>6151.7579733006596</v>
          </cell>
          <cell r="AL209">
            <v>7132.9504973794355</v>
          </cell>
          <cell r="AM209">
            <v>6882.1003352725675</v>
          </cell>
          <cell r="AN209">
            <v>6756.9948567288902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</row>
        <row r="210">
          <cell r="A210">
            <v>9587.0715616317539</v>
          </cell>
          <cell r="B210">
            <v>7257.0766742496562</v>
          </cell>
          <cell r="C210">
            <v>8222.5936009626384</v>
          </cell>
          <cell r="D210">
            <v>8503.5669106395071</v>
          </cell>
          <cell r="E210">
            <v>7793.1743871318768</v>
          </cell>
          <cell r="F210">
            <v>7171.7399987071485</v>
          </cell>
          <cell r="G210">
            <v>7469.2850741105622</v>
          </cell>
          <cell r="H210">
            <v>8141.7583594653588</v>
          </cell>
          <cell r="I210">
            <v>8608.7506170697907</v>
          </cell>
          <cell r="J210">
            <v>8350.7909778896537</v>
          </cell>
          <cell r="K210">
            <v>8021.521693650724</v>
          </cell>
          <cell r="L210">
            <v>10062.017688315478</v>
          </cell>
          <cell r="M210">
            <v>9099.7738013998896</v>
          </cell>
          <cell r="N210">
            <v>9719.388804193115</v>
          </cell>
          <cell r="O210">
            <v>8172.4533818800146</v>
          </cell>
          <cell r="Z210">
            <v>7319.7674855920886</v>
          </cell>
          <cell r="AA210">
            <v>5540.8070690963077</v>
          </cell>
          <cell r="AB210">
            <v>6277.9831047093785</v>
          </cell>
          <cell r="AC210">
            <v>6492.5073505409036</v>
          </cell>
          <cell r="AD210">
            <v>5950.1198172727354</v>
          </cell>
          <cell r="AE210">
            <v>5475.6521759729021</v>
          </cell>
          <cell r="AF210">
            <v>5702.8290312237095</v>
          </cell>
          <cell r="AG210">
            <v>6216.265074485239</v>
          </cell>
          <cell r="AH210">
            <v>6572.8155311352521</v>
          </cell>
          <cell r="AI210">
            <v>6375.862314782662</v>
          </cell>
          <cell r="AJ210">
            <v>6124.4638991891006</v>
          </cell>
          <cell r="AK210">
            <v>7682.3907530996194</v>
          </cell>
          <cell r="AL210">
            <v>6947.7136964640194</v>
          </cell>
          <cell r="AM210">
            <v>7420.7922295566605</v>
          </cell>
          <cell r="AN210">
            <v>6239.7008468789172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</row>
        <row r="211">
          <cell r="A211">
            <v>9825.4439641193931</v>
          </cell>
          <cell r="B211">
            <v>9740.8814067427156</v>
          </cell>
          <cell r="C211">
            <v>8591.1200280192734</v>
          </cell>
          <cell r="D211">
            <v>7981.5841170489775</v>
          </cell>
          <cell r="E211">
            <v>8271.1222994007567</v>
          </cell>
          <cell r="F211">
            <v>8002.5321772387533</v>
          </cell>
          <cell r="G211">
            <v>7930.51447280923</v>
          </cell>
          <cell r="H211">
            <v>8509.5025745301573</v>
          </cell>
          <cell r="I211">
            <v>9289.9385374924659</v>
          </cell>
          <cell r="J211">
            <v>9039.5685247786241</v>
          </cell>
          <cell r="K211">
            <v>8072.491176307446</v>
          </cell>
          <cell r="L211">
            <v>8418.3820145423197</v>
          </cell>
          <cell r="M211">
            <v>9222.8811806936628</v>
          </cell>
          <cell r="N211">
            <v>8455.8365578884586</v>
          </cell>
          <cell r="O211">
            <v>7841.2193445915545</v>
          </cell>
          <cell r="Z211">
            <v>7501.7657683810121</v>
          </cell>
          <cell r="AA211">
            <v>7437.2019175736896</v>
          </cell>
          <cell r="AB211">
            <v>6559.3545058728268</v>
          </cell>
          <cell r="AC211">
            <v>6093.9713997033614</v>
          </cell>
          <cell r="AD211">
            <v>6315.0349600816753</v>
          </cell>
          <cell r="AE211">
            <v>6109.9653274504954</v>
          </cell>
          <cell r="AF211">
            <v>6054.9795220477372</v>
          </cell>
          <cell r="AG211">
            <v>6497.0392536640711</v>
          </cell>
          <cell r="AH211">
            <v>7092.9052331296461</v>
          </cell>
          <cell r="AI211">
            <v>6901.7467269425788</v>
          </cell>
          <cell r="AJ211">
            <v>6163.3793030754396</v>
          </cell>
          <cell r="AK211">
            <v>6427.4683416311173</v>
          </cell>
          <cell r="AL211">
            <v>7041.7066729843327</v>
          </cell>
          <cell r="AM211">
            <v>6456.0650352940684</v>
          </cell>
          <cell r="AN211">
            <v>5986.80233447303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</row>
        <row r="212">
          <cell r="A212">
            <v>8826.3366588139688</v>
          </cell>
          <cell r="B212">
            <v>8016.9973621414829</v>
          </cell>
          <cell r="C212">
            <v>7775.3465553891765</v>
          </cell>
          <cell r="D212">
            <v>8567.5388216841056</v>
          </cell>
          <cell r="E212">
            <v>8094.204611739443</v>
          </cell>
          <cell r="F212">
            <v>7761.1454192681258</v>
          </cell>
          <cell r="G212">
            <v>8063.984899100702</v>
          </cell>
          <cell r="H212">
            <v>8405.8878502368389</v>
          </cell>
          <cell r="I212">
            <v>9034.3518948732635</v>
          </cell>
          <cell r="J212">
            <v>9288.2559769224208</v>
          </cell>
          <cell r="K212">
            <v>11263.645029617001</v>
          </cell>
          <cell r="L212">
            <v>8576.2880245685792</v>
          </cell>
          <cell r="M212">
            <v>9008.5889819360746</v>
          </cell>
          <cell r="N212">
            <v>7652.7875065877015</v>
          </cell>
          <cell r="O212">
            <v>8912.1597088931594</v>
          </cell>
          <cell r="Z212">
            <v>6738.9433443510998</v>
          </cell>
          <cell r="AA212">
            <v>6121.0095539844697</v>
          </cell>
          <cell r="AB212">
            <v>5936.5081964258552</v>
          </cell>
          <cell r="AC212">
            <v>6541.3501605110996</v>
          </cell>
          <cell r="AD212">
            <v>6179.957597881511</v>
          </cell>
          <cell r="AE212">
            <v>5925.6655721928901</v>
          </cell>
          <cell r="AF212">
            <v>6156.8847264029819</v>
          </cell>
          <cell r="AG212">
            <v>6417.9289972072256</v>
          </cell>
          <cell r="AH212">
            <v>6897.7638091433164</v>
          </cell>
          <cell r="AI212">
            <v>7091.6205914041739</v>
          </cell>
          <cell r="AJ212">
            <v>8599.838034692697</v>
          </cell>
          <cell r="AK212">
            <v>6548.0302119102089</v>
          </cell>
          <cell r="AL212">
            <v>6878.093722064119</v>
          </cell>
          <cell r="AM212">
            <v>5842.9338724297359</v>
          </cell>
          <cell r="AN212">
            <v>6804.469586378762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</row>
        <row r="213">
          <cell r="A213">
            <v>8485.5537661726175</v>
          </cell>
          <cell r="B213">
            <v>8267.6629379268888</v>
          </cell>
          <cell r="C213">
            <v>7434.5580348788499</v>
          </cell>
          <cell r="D213">
            <v>8784.2900508186813</v>
          </cell>
          <cell r="E213">
            <v>7849.4471860461008</v>
          </cell>
          <cell r="F213">
            <v>7821.2908681403096</v>
          </cell>
          <cell r="G213">
            <v>8090.5324704775176</v>
          </cell>
          <cell r="H213">
            <v>7017.5533080140058</v>
          </cell>
          <cell r="I213">
            <v>7989.2464679664972</v>
          </cell>
          <cell r="J213">
            <v>8164.4804656721781</v>
          </cell>
          <cell r="K213">
            <v>8373.1112279772024</v>
          </cell>
          <cell r="L213">
            <v>8304.9230468611677</v>
          </cell>
          <cell r="M213">
            <v>10391.387442571049</v>
          </cell>
          <cell r="N213">
            <v>10895.981703265938</v>
          </cell>
          <cell r="O213">
            <v>10023.251796554643</v>
          </cell>
          <cell r="Z213">
            <v>6478.7542426878572</v>
          </cell>
          <cell r="AA213">
            <v>6312.3937237589307</v>
          </cell>
          <cell r="AB213">
            <v>5676.3147978621419</v>
          </cell>
          <cell r="AC213">
            <v>6706.8405909602643</v>
          </cell>
          <cell r="AD213">
            <v>5993.0843243349418</v>
          </cell>
          <cell r="AE213">
            <v>5971.5868629885981</v>
          </cell>
          <cell r="AF213">
            <v>6177.1539033394656</v>
          </cell>
          <cell r="AG213">
            <v>5357.930020881925</v>
          </cell>
          <cell r="AH213">
            <v>6099.8216352782902</v>
          </cell>
          <cell r="AI213">
            <v>6233.6134934625707</v>
          </cell>
          <cell r="AJ213">
            <v>6392.903915005505</v>
          </cell>
          <cell r="AK213">
            <v>6340.8419659706897</v>
          </cell>
          <cell r="AL213">
            <v>7933.8658779527641</v>
          </cell>
          <cell r="AM213">
            <v>8319.1256143703558</v>
          </cell>
          <cell r="AN213">
            <v>7652.7928396766556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</row>
        <row r="214">
          <cell r="A214">
            <v>10808.230535914014</v>
          </cell>
          <cell r="B214">
            <v>7401.2726366018478</v>
          </cell>
          <cell r="C214">
            <v>9373.2031551661548</v>
          </cell>
          <cell r="D214">
            <v>8355.3028548506172</v>
          </cell>
          <cell r="E214">
            <v>8131.6155112725801</v>
          </cell>
          <cell r="F214">
            <v>8455.4173308836616</v>
          </cell>
          <cell r="G214">
            <v>8903.4116587708686</v>
          </cell>
          <cell r="H214">
            <v>8145.5418913402436</v>
          </cell>
          <cell r="I214">
            <v>8418.0877608032843</v>
          </cell>
          <cell r="J214">
            <v>8486.9047012997289</v>
          </cell>
          <cell r="K214">
            <v>8560.6961961096531</v>
          </cell>
          <cell r="L214">
            <v>11401.087237148939</v>
          </cell>
          <cell r="M214">
            <v>10346.936105306671</v>
          </cell>
          <cell r="N214">
            <v>10690.927414252976</v>
          </cell>
          <cell r="O214">
            <v>9229.0822774759636</v>
          </cell>
          <cell r="Z214">
            <v>8252.1272470924905</v>
          </cell>
          <cell r="AA214">
            <v>5650.9012631360565</v>
          </cell>
          <cell r="AB214">
            <v>7156.4781017819796</v>
          </cell>
          <cell r="AC214">
            <v>6379.3071508898647</v>
          </cell>
          <cell r="AD214">
            <v>6208.520969318658</v>
          </cell>
          <cell r="AE214">
            <v>6455.7449537989978</v>
          </cell>
          <cell r="AF214">
            <v>6797.7904151181929</v>
          </cell>
          <cell r="AG214">
            <v>6219.1538162058396</v>
          </cell>
          <cell r="AH214">
            <v>6427.2436777243502</v>
          </cell>
          <cell r="AI214">
            <v>6479.7856870611477</v>
          </cell>
          <cell r="AJ214">
            <v>6536.1257885145042</v>
          </cell>
          <cell r="AK214">
            <v>8704.7757099121609</v>
          </cell>
          <cell r="AL214">
            <v>7899.9271041460634</v>
          </cell>
          <cell r="AM214">
            <v>8162.5658444918017</v>
          </cell>
          <cell r="AN214">
            <v>7046.4412351820056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</row>
        <row r="215">
          <cell r="A215">
            <v>10010.042186743645</v>
          </cell>
          <cell r="B215">
            <v>8974.3284464913741</v>
          </cell>
          <cell r="C215">
            <v>7211.2483194186316</v>
          </cell>
          <cell r="D215">
            <v>7978.6839122112278</v>
          </cell>
          <cell r="E215">
            <v>8382.3382151932201</v>
          </cell>
          <cell r="F215">
            <v>7431.576649378706</v>
          </cell>
          <cell r="G215">
            <v>8138.5384280675707</v>
          </cell>
          <cell r="H215">
            <v>8236.2545524062407</v>
          </cell>
          <cell r="I215">
            <v>7328.1492223269279</v>
          </cell>
          <cell r="J215">
            <v>8627.3576224460176</v>
          </cell>
          <cell r="K215">
            <v>10851.22806266272</v>
          </cell>
          <cell r="L215">
            <v>8961.7067637822529</v>
          </cell>
          <cell r="M215">
            <v>9018.2100635370098</v>
          </cell>
          <cell r="N215">
            <v>8834.0805863711557</v>
          </cell>
          <cell r="O215">
            <v>9247.5555033966539</v>
          </cell>
          <cell r="Z215">
            <v>7642.7072497475201</v>
          </cell>
          <cell r="AA215">
            <v>6851.9356662099499</v>
          </cell>
          <cell r="AB215">
            <v>5505.8169368694016</v>
          </cell>
          <cell r="AC215">
            <v>6091.7570817089209</v>
          </cell>
          <cell r="AD215">
            <v>6399.9487566528833</v>
          </cell>
          <cell r="AE215">
            <v>5674.0384981072384</v>
          </cell>
          <cell r="AF215">
            <v>6213.8066439833028</v>
          </cell>
          <cell r="AG215">
            <v>6288.413295780374</v>
          </cell>
          <cell r="AH215">
            <v>5595.0712438434975</v>
          </cell>
          <cell r="AI215">
            <v>6587.0220541680228</v>
          </cell>
          <cell r="AJ215">
            <v>8284.9560307552365</v>
          </cell>
          <cell r="AK215">
            <v>6842.2989609748038</v>
          </cell>
          <cell r="AL215">
            <v>6885.4394563507603</v>
          </cell>
          <cell r="AM215">
            <v>6744.8558640167203</v>
          </cell>
          <cell r="AN215">
            <v>7060.5456170653561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</row>
        <row r="216">
          <cell r="A216">
            <v>8037.6917701179082</v>
          </cell>
          <cell r="B216">
            <v>7056.1480455294577</v>
          </cell>
          <cell r="C216">
            <v>7862.9660175427916</v>
          </cell>
          <cell r="D216">
            <v>7128.8046809114576</v>
          </cell>
          <cell r="E216">
            <v>8685.7817164717326</v>
          </cell>
          <cell r="F216">
            <v>7134.5071283086199</v>
          </cell>
          <cell r="G216">
            <v>7579.958577041356</v>
          </cell>
          <cell r="H216">
            <v>8644.6777203199126</v>
          </cell>
          <cell r="I216">
            <v>7890.6578491854916</v>
          </cell>
          <cell r="J216">
            <v>8607.0283632468472</v>
          </cell>
          <cell r="K216">
            <v>8300.2138329133777</v>
          </cell>
          <cell r="L216">
            <v>9565.5165146141826</v>
          </cell>
          <cell r="M216">
            <v>9257.8863642754804</v>
          </cell>
          <cell r="N216">
            <v>9855.7903090799355</v>
          </cell>
          <cell r="O216">
            <v>9540.0527094085846</v>
          </cell>
          <cell r="Z216">
            <v>6136.8098172521022</v>
          </cell>
          <cell r="AA216">
            <v>5387.3972573539231</v>
          </cell>
          <cell r="AB216">
            <v>6003.4060062579892</v>
          </cell>
          <cell r="AC216">
            <v>5442.8708890946209</v>
          </cell>
          <cell r="AD216">
            <v>6631.6290836530334</v>
          </cell>
          <cell r="AE216">
            <v>5447.2247304921439</v>
          </cell>
          <cell r="AF216">
            <v>5787.3286934053831</v>
          </cell>
          <cell r="AG216">
            <v>6600.2460181751339</v>
          </cell>
          <cell r="AH216">
            <v>6024.5488304845176</v>
          </cell>
          <cell r="AI216">
            <v>6571.5005834524191</v>
          </cell>
          <cell r="AJ216">
            <v>6337.2464622846946</v>
          </cell>
          <cell r="AK216">
            <v>7303.3101209739852</v>
          </cell>
          <cell r="AL216">
            <v>7068.433270669786</v>
          </cell>
          <cell r="AM216">
            <v>7524.9353241437648</v>
          </cell>
          <cell r="AN216">
            <v>7283.8684038442898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</row>
        <row r="217">
          <cell r="A217">
            <v>9880.2474497515577</v>
          </cell>
          <cell r="B217">
            <v>8087.1963920866028</v>
          </cell>
          <cell r="C217">
            <v>8046.7185010106732</v>
          </cell>
          <cell r="D217">
            <v>8210.4514412288572</v>
          </cell>
          <cell r="E217">
            <v>7567.5065399218247</v>
          </cell>
          <cell r="F217">
            <v>8500.8929102802158</v>
          </cell>
          <cell r="G217">
            <v>8256.0728601714109</v>
          </cell>
          <cell r="H217">
            <v>7726.4688970835832</v>
          </cell>
          <cell r="I217">
            <v>8170.7211668142345</v>
          </cell>
          <cell r="J217">
            <v>8725.1941734234242</v>
          </cell>
          <cell r="K217">
            <v>9490.7260076699549</v>
          </cell>
          <cell r="L217">
            <v>9390.06917557417</v>
          </cell>
          <cell r="M217">
            <v>8717.5590338569891</v>
          </cell>
          <cell r="N217">
            <v>11342.318063188148</v>
          </cell>
          <cell r="O217">
            <v>10317.457370686589</v>
          </cell>
          <cell r="Z217">
            <v>7543.6084488751112</v>
          </cell>
          <cell r="AA217">
            <v>6174.6067941436886</v>
          </cell>
          <cell r="AB217">
            <v>6143.7017623956517</v>
          </cell>
          <cell r="AC217">
            <v>6268.7125171839962</v>
          </cell>
          <cell r="AD217">
            <v>5777.8215132564728</v>
          </cell>
          <cell r="AE217">
            <v>6490.4657405705848</v>
          </cell>
          <cell r="AF217">
            <v>6303.5446530323134</v>
          </cell>
          <cell r="AG217">
            <v>5899.1899087989032</v>
          </cell>
          <cell r="AH217">
            <v>6238.3782937473343</v>
          </cell>
          <cell r="AI217">
            <v>6661.7206521854787</v>
          </cell>
          <cell r="AJ217">
            <v>7246.2072697600397</v>
          </cell>
          <cell r="AK217">
            <v>7169.3553758275784</v>
          </cell>
          <cell r="AL217">
            <v>6655.8911925859447</v>
          </cell>
          <cell r="AM217">
            <v>8659.9052105164028</v>
          </cell>
          <cell r="AN217">
            <v>7877.4199723486909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</row>
        <row r="218">
          <cell r="A218">
            <v>10572.30193734873</v>
          </cell>
          <cell r="B218">
            <v>8074.9052239126559</v>
          </cell>
          <cell r="C218">
            <v>7832.0053129195385</v>
          </cell>
          <cell r="D218">
            <v>8043.0641499820322</v>
          </cell>
          <cell r="E218">
            <v>8514.1996576683887</v>
          </cell>
          <cell r="F218">
            <v>7981.5468521276644</v>
          </cell>
          <cell r="G218">
            <v>7780.2752501009909</v>
          </cell>
          <cell r="H218">
            <v>8525.3703871936705</v>
          </cell>
          <cell r="I218">
            <v>7648.5074164076314</v>
          </cell>
          <cell r="J218">
            <v>8783.1034163975601</v>
          </cell>
          <cell r="K218">
            <v>10814.273477261488</v>
          </cell>
          <cell r="L218">
            <v>9020.1053799339497</v>
          </cell>
          <cell r="M218">
            <v>8359.059721778307</v>
          </cell>
          <cell r="N218">
            <v>10288.461304559874</v>
          </cell>
          <cell r="O218">
            <v>9920.3397099507656</v>
          </cell>
          <cell r="Z218">
            <v>8071.9948183735032</v>
          </cell>
          <cell r="AA218">
            <v>6165.2224380782063</v>
          </cell>
          <cell r="AB218">
            <v>5979.7673844353185</v>
          </cell>
          <cell r="AC218">
            <v>6140.9116507678809</v>
          </cell>
          <cell r="AD218">
            <v>6500.625495428445</v>
          </cell>
          <cell r="AE218">
            <v>6093.9429477868798</v>
          </cell>
          <cell r="AF218">
            <v>5940.2712745531062</v>
          </cell>
          <cell r="AG218">
            <v>6509.1543921039156</v>
          </cell>
          <cell r="AH218">
            <v>5839.6660064568905</v>
          </cell>
          <cell r="AI218">
            <v>6705.9345908332025</v>
          </cell>
          <cell r="AJ218">
            <v>8256.7410569830536</v>
          </cell>
          <cell r="AK218">
            <v>6886.8865380010893</v>
          </cell>
          <cell r="AL218">
            <v>6382.1755338166222</v>
          </cell>
          <cell r="AM218">
            <v>7855.2813598766797</v>
          </cell>
          <cell r="AN218">
            <v>7574.2190499062481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</row>
        <row r="219">
          <cell r="A219">
            <v>9586.8212722580374</v>
          </cell>
          <cell r="B219">
            <v>8099.9824414771565</v>
          </cell>
          <cell r="C219">
            <v>7026.1914166772276</v>
          </cell>
          <cell r="D219">
            <v>7477.6985919255403</v>
          </cell>
          <cell r="E219">
            <v>7199.3088714380656</v>
          </cell>
          <cell r="F219">
            <v>6876.6881504124731</v>
          </cell>
          <cell r="G219">
            <v>8028.1304240330883</v>
          </cell>
          <cell r="H219">
            <v>8841.2765825382485</v>
          </cell>
          <cell r="I219">
            <v>9335.862617746292</v>
          </cell>
          <cell r="J219">
            <v>7831.5105823923886</v>
          </cell>
          <cell r="K219">
            <v>9125.4456392602169</v>
          </cell>
          <cell r="L219">
            <v>9023.819815194991</v>
          </cell>
          <cell r="M219">
            <v>8280.8411101064085</v>
          </cell>
          <cell r="N219">
            <v>8766.9184671598978</v>
          </cell>
          <cell r="O219">
            <v>8915.3300226750889</v>
          </cell>
          <cell r="Z219">
            <v>7319.5763886540999</v>
          </cell>
          <cell r="AA219">
            <v>6184.3689939975739</v>
          </cell>
          <cell r="AB219">
            <v>5364.5252513987298</v>
          </cell>
          <cell r="AC219">
            <v>5709.2527857295163</v>
          </cell>
          <cell r="AD219">
            <v>5496.7011205784474</v>
          </cell>
          <cell r="AE219">
            <v>5250.3789095925249</v>
          </cell>
          <cell r="AF219">
            <v>6129.5096912709587</v>
          </cell>
          <cell r="AG219">
            <v>6750.3500358742822</v>
          </cell>
          <cell r="AH219">
            <v>7127.9684520997644</v>
          </cell>
          <cell r="AI219">
            <v>5979.3896556989175</v>
          </cell>
          <cell r="AJ219">
            <v>6967.3142473577318</v>
          </cell>
          <cell r="AK219">
            <v>6889.7225241806354</v>
          </cell>
          <cell r="AL219">
            <v>6322.4553109306817</v>
          </cell>
          <cell r="AM219">
            <v>6693.5773173504504</v>
          </cell>
          <cell r="AN219">
            <v>6806.8901336325198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</row>
        <row r="220">
          <cell r="A220">
            <v>9206.7431217674275</v>
          </cell>
          <cell r="B220">
            <v>8037.103368231612</v>
          </cell>
          <cell r="C220">
            <v>6543.4475455025522</v>
          </cell>
          <cell r="D220">
            <v>8595.8294403882574</v>
          </cell>
          <cell r="E220">
            <v>7235.3189890826188</v>
          </cell>
          <cell r="F220">
            <v>8150.6782760775377</v>
          </cell>
          <cell r="G220">
            <v>7926.6057889110643</v>
          </cell>
          <cell r="H220">
            <v>8622.2246148149352</v>
          </cell>
          <cell r="I220">
            <v>9894.4139054205098</v>
          </cell>
          <cell r="J220">
            <v>7984.5748222217699</v>
          </cell>
          <cell r="K220">
            <v>8211.4052946021493</v>
          </cell>
          <cell r="L220">
            <v>8926.1291016928972</v>
          </cell>
          <cell r="M220">
            <v>8804.9049809009412</v>
          </cell>
          <cell r="N220">
            <v>9662.5108545105377</v>
          </cell>
          <cell r="O220">
            <v>10867.935264492729</v>
          </cell>
          <cell r="Z220">
            <v>7029.3852004419168</v>
          </cell>
          <cell r="AA220">
            <v>6136.3605700583084</v>
          </cell>
          <cell r="AB220">
            <v>4995.9483747813792</v>
          </cell>
          <cell r="AC220">
            <v>6562.9501610541947</v>
          </cell>
          <cell r="AD220">
            <v>5524.1949894405343</v>
          </cell>
          <cell r="AE220">
            <v>6223.0754664983024</v>
          </cell>
          <cell r="AF220">
            <v>6051.9952262567522</v>
          </cell>
          <cell r="AG220">
            <v>6583.1029823096605</v>
          </cell>
          <cell r="AH220">
            <v>7554.42459444418</v>
          </cell>
          <cell r="AI220">
            <v>6096.2548150656094</v>
          </cell>
          <cell r="AJ220">
            <v>6269.4407880499184</v>
          </cell>
          <cell r="AK220">
            <v>6815.1352736589324</v>
          </cell>
          <cell r="AL220">
            <v>6722.5801725377914</v>
          </cell>
          <cell r="AM220">
            <v>7377.365687462212</v>
          </cell>
          <cell r="AN220">
            <v>8297.7120461812574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</row>
        <row r="221">
          <cell r="A221">
            <v>11057.194137573935</v>
          </cell>
          <cell r="B221">
            <v>8880.0100344186449</v>
          </cell>
          <cell r="C221">
            <v>6743.4228190054318</v>
          </cell>
          <cell r="D221">
            <v>7248.1835742106114</v>
          </cell>
          <cell r="E221">
            <v>7492.6030313495648</v>
          </cell>
          <cell r="F221">
            <v>9137.7428909425435</v>
          </cell>
          <cell r="G221">
            <v>9025.0689902519189</v>
          </cell>
          <cell r="H221">
            <v>7554.6610578195905</v>
          </cell>
          <cell r="I221">
            <v>8830.4914418970202</v>
          </cell>
          <cell r="J221">
            <v>7982.3625428325386</v>
          </cell>
          <cell r="K221">
            <v>8594.7106283804023</v>
          </cell>
          <cell r="L221">
            <v>8652.1610652491909</v>
          </cell>
          <cell r="M221">
            <v>8868.2285095519219</v>
          </cell>
          <cell r="N221">
            <v>8974.960408039251</v>
          </cell>
          <cell r="O221">
            <v>8305.8867842051368</v>
          </cell>
          <cell r="Z221">
            <v>8442.2119528142484</v>
          </cell>
          <cell r="AA221">
            <v>6779.9231813187707</v>
          </cell>
          <cell r="AB221">
            <v>5148.6302960019229</v>
          </cell>
          <cell r="AC221">
            <v>5534.0171516440969</v>
          </cell>
          <cell r="AD221">
            <v>5720.6323848475176</v>
          </cell>
          <cell r="AE221">
            <v>6976.7032482061941</v>
          </cell>
          <cell r="AF221">
            <v>6890.6762743332993</v>
          </cell>
          <cell r="AG221">
            <v>5768.0139362894879</v>
          </cell>
          <cell r="AH221">
            <v>6742.1155378541416</v>
          </cell>
          <cell r="AI221">
            <v>6094.5657309028138</v>
          </cell>
          <cell r="AJ221">
            <v>6562.0959436109497</v>
          </cell>
          <cell r="AK221">
            <v>6605.9595819620181</v>
          </cell>
          <cell r="AL221">
            <v>6770.9279399569295</v>
          </cell>
          <cell r="AM221">
            <v>6852.4181713795997</v>
          </cell>
          <cell r="AN221">
            <v>6341.5777832877584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</row>
        <row r="222">
          <cell r="A222">
            <v>10408.948675714162</v>
          </cell>
          <cell r="B222">
            <v>9192.1592703200276</v>
          </cell>
          <cell r="C222">
            <v>7916.7060486259134</v>
          </cell>
          <cell r="D222">
            <v>8948.46613124754</v>
          </cell>
          <cell r="E222">
            <v>7868.0329517807604</v>
          </cell>
          <cell r="F222">
            <v>7381.7122344070722</v>
          </cell>
          <cell r="G222">
            <v>7416.4784466054343</v>
          </cell>
          <cell r="H222">
            <v>7617.5939701404914</v>
          </cell>
          <cell r="I222">
            <v>8424.0343087360106</v>
          </cell>
          <cell r="J222">
            <v>7949.67703761545</v>
          </cell>
          <cell r="K222">
            <v>8788.8749247208907</v>
          </cell>
          <cell r="L222">
            <v>8400.2422376062077</v>
          </cell>
          <cell r="M222">
            <v>8631.6130133605948</v>
          </cell>
          <cell r="N222">
            <v>8964.8244783058853</v>
          </cell>
          <cell r="O222">
            <v>9380.0989360038457</v>
          </cell>
          <cell r="Z222">
            <v>7947.273949702465</v>
          </cell>
          <cell r="AA222">
            <v>7018.2503715264211</v>
          </cell>
          <cell r="AB222">
            <v>6044.4367349500772</v>
          </cell>
          <cell r="AC222">
            <v>6832.1896850720195</v>
          </cell>
          <cell r="AD222">
            <v>6007.2746308164169</v>
          </cell>
          <cell r="AE222">
            <v>5635.9668178187358</v>
          </cell>
          <cell r="AF222">
            <v>5662.5109598970348</v>
          </cell>
          <cell r="AG222">
            <v>5816.0634665781454</v>
          </cell>
          <cell r="AH222">
            <v>6431.7838908571794</v>
          </cell>
          <cell r="AI222">
            <v>6069.6102169275464</v>
          </cell>
          <cell r="AJ222">
            <v>6710.3411605240972</v>
          </cell>
          <cell r="AK222">
            <v>6413.6185493812891</v>
          </cell>
          <cell r="AL222">
            <v>6590.2710621528677</v>
          </cell>
          <cell r="AM222">
            <v>6844.6793484844547</v>
          </cell>
          <cell r="AN222">
            <v>7161.74305803468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</row>
        <row r="223">
          <cell r="A223">
            <v>8845.5162989018409</v>
          </cell>
          <cell r="B223">
            <v>8316.9510455112904</v>
          </cell>
          <cell r="C223">
            <v>7733.0074745660468</v>
          </cell>
          <cell r="D223">
            <v>6915.7483841930261</v>
          </cell>
          <cell r="E223">
            <v>7995.2408197729255</v>
          </cell>
          <cell r="F223">
            <v>7085.6071065172237</v>
          </cell>
          <cell r="G223">
            <v>7280.6755619953683</v>
          </cell>
          <cell r="H223">
            <v>8526.9237323932794</v>
          </cell>
          <cell r="I223">
            <v>8770.4588396938252</v>
          </cell>
          <cell r="J223">
            <v>8777.7663983729708</v>
          </cell>
          <cell r="K223">
            <v>9524.6446095578249</v>
          </cell>
          <cell r="L223">
            <v>8831.3087814329356</v>
          </cell>
          <cell r="M223">
            <v>8251.2379550132682</v>
          </cell>
          <cell r="N223">
            <v>11093.626452721253</v>
          </cell>
          <cell r="O223">
            <v>10202.904660409729</v>
          </cell>
          <cell r="Z223">
            <v>6753.5870762767499</v>
          </cell>
          <cell r="AA223">
            <v>6350.0253910520523</v>
          </cell>
          <cell r="AB223">
            <v>5904.1821388610733</v>
          </cell>
          <cell r="AC223">
            <v>5280.2015543249117</v>
          </cell>
          <cell r="AD223">
            <v>6104.3983468599063</v>
          </cell>
          <cell r="AE223">
            <v>5409.8893682543257</v>
          </cell>
          <cell r="AF223">
            <v>5558.8249142857112</v>
          </cell>
          <cell r="AG223">
            <v>6510.340377377197</v>
          </cell>
          <cell r="AH223">
            <v>6696.280405941593</v>
          </cell>
          <cell r="AI223">
            <v>6701.8597562233563</v>
          </cell>
          <cell r="AJ223">
            <v>7272.1042579758368</v>
          </cell>
          <cell r="AK223">
            <v>6742.7395798591706</v>
          </cell>
          <cell r="AL223">
            <v>6299.8531836044504</v>
          </cell>
          <cell r="AM223">
            <v>8470.0281711584867</v>
          </cell>
          <cell r="AN223">
            <v>7789.9585198414679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</row>
        <row r="224">
          <cell r="A224">
            <v>9465.9979442803051</v>
          </cell>
          <cell r="B224">
            <v>9406.8142571521166</v>
          </cell>
          <cell r="C224">
            <v>9266.9701076866259</v>
          </cell>
          <cell r="D224">
            <v>7782.2799957398429</v>
          </cell>
          <cell r="E224">
            <v>9234.3297487180243</v>
          </cell>
          <cell r="F224">
            <v>8242.4248956568335</v>
          </cell>
          <cell r="G224">
            <v>9824.5095236449506</v>
          </cell>
          <cell r="H224">
            <v>8845.3363957698839</v>
          </cell>
          <cell r="I224">
            <v>8130.7961888352975</v>
          </cell>
          <cell r="J224">
            <v>8741.2844252480008</v>
          </cell>
          <cell r="K224">
            <v>8952.3792732500497</v>
          </cell>
          <cell r="L224">
            <v>8605.1235691954498</v>
          </cell>
          <cell r="M224">
            <v>9436.5273256499149</v>
          </cell>
          <cell r="N224">
            <v>10586.197783311616</v>
          </cell>
          <cell r="O224">
            <v>10951.647405105499</v>
          </cell>
          <cell r="Z224">
            <v>7227.3272944497894</v>
          </cell>
          <cell r="AA224">
            <v>7182.1403125926681</v>
          </cell>
          <cell r="AB224">
            <v>7075.3687450991683</v>
          </cell>
          <cell r="AC224">
            <v>5941.8019058673526</v>
          </cell>
          <cell r="AD224">
            <v>7050.4477004652053</v>
          </cell>
          <cell r="AE224">
            <v>6293.1243775335743</v>
          </cell>
          <cell r="AF224">
            <v>7501.0523193410145</v>
          </cell>
          <cell r="AG224">
            <v>6753.4497195158883</v>
          </cell>
          <cell r="AH224">
            <v>6207.8954133605039</v>
          </cell>
          <cell r="AI224">
            <v>6674.0056238145489</v>
          </cell>
          <cell r="AJ224">
            <v>6835.1773846435044</v>
          </cell>
          <cell r="AK224">
            <v>6570.0462655750025</v>
          </cell>
          <cell r="AL224">
            <v>7204.8263592430112</v>
          </cell>
          <cell r="AM224">
            <v>8082.6043523495491</v>
          </cell>
          <cell r="AN224">
            <v>8361.6266003876663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</row>
        <row r="225">
          <cell r="A225">
            <v>11893.948082968229</v>
          </cell>
          <cell r="B225">
            <v>9236.9431032288758</v>
          </cell>
          <cell r="C225">
            <v>8579.586212659884</v>
          </cell>
          <cell r="D225">
            <v>8895.9836761575098</v>
          </cell>
          <cell r="E225">
            <v>8152.8187927472309</v>
          </cell>
          <cell r="F225">
            <v>7801.1365125815364</v>
          </cell>
          <cell r="G225">
            <v>7577.1822731448901</v>
          </cell>
          <cell r="H225">
            <v>8300.2174590227824</v>
          </cell>
          <cell r="I225">
            <v>8614.8300477327284</v>
          </cell>
          <cell r="J225">
            <v>8688.0711768613746</v>
          </cell>
          <cell r="K225">
            <v>10907.542874086668</v>
          </cell>
          <cell r="L225">
            <v>9457.6487556941738</v>
          </cell>
          <cell r="M225">
            <v>9559.284565123402</v>
          </cell>
          <cell r="N225">
            <v>9628.4637939270979</v>
          </cell>
          <cell r="O225">
            <v>9508.9631335934573</v>
          </cell>
          <cell r="Z225">
            <v>9081.0769371385741</v>
          </cell>
          <cell r="AA225">
            <v>7052.4430070876588</v>
          </cell>
          <cell r="AB225">
            <v>6550.5483917106712</v>
          </cell>
          <cell r="AC225">
            <v>6792.1191206809617</v>
          </cell>
          <cell r="AD225">
            <v>6224.7097595376817</v>
          </cell>
          <cell r="AE225">
            <v>5956.1989319020513</v>
          </cell>
          <cell r="AF225">
            <v>5785.208974275215</v>
          </cell>
          <cell r="AG225">
            <v>6337.2492308337305</v>
          </cell>
          <cell r="AH225">
            <v>6577.4572007641282</v>
          </cell>
          <cell r="AI225">
            <v>6633.3770958183668</v>
          </cell>
          <cell r="AJ225">
            <v>8327.9526145366672</v>
          </cell>
          <cell r="AK225">
            <v>7220.9526555675229</v>
          </cell>
          <cell r="AL225">
            <v>7298.5520026099766</v>
          </cell>
          <cell r="AM225">
            <v>7351.3706205185144</v>
          </cell>
          <cell r="AN225">
            <v>7260.1313883511375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</row>
        <row r="226">
          <cell r="A226">
            <v>9139.4138179636393</v>
          </cell>
          <cell r="B226">
            <v>7179.8679478603808</v>
          </cell>
          <cell r="C226">
            <v>9812.3172484188126</v>
          </cell>
          <cell r="D226">
            <v>7819.5979980191942</v>
          </cell>
          <cell r="E226">
            <v>8505.5226525228845</v>
          </cell>
          <cell r="F226">
            <v>7684.1104027435676</v>
          </cell>
          <cell r="G226">
            <v>7798.0551115944845</v>
          </cell>
          <cell r="H226">
            <v>8228.7596657287031</v>
          </cell>
          <cell r="I226">
            <v>9186.1497417932751</v>
          </cell>
          <cell r="J226">
            <v>8666.0776106253397</v>
          </cell>
          <cell r="K226">
            <v>10024.600897747507</v>
          </cell>
          <cell r="L226">
            <v>9020.1516661139649</v>
          </cell>
          <cell r="M226">
            <v>10802.633852453064</v>
          </cell>
          <cell r="N226">
            <v>10606.512387204451</v>
          </cell>
          <cell r="O226">
            <v>9746.1010254560933</v>
          </cell>
          <cell r="Z226">
            <v>6977.9790076705085</v>
          </cell>
          <cell r="AA226">
            <v>5481.8578976631925</v>
          </cell>
          <cell r="AB226">
            <v>7491.7434684367563</v>
          </cell>
          <cell r="AC226">
            <v>5970.2943498796458</v>
          </cell>
          <cell r="AD226">
            <v>6494.0005672918323</v>
          </cell>
          <cell r="AE226">
            <v>5866.8490289363244</v>
          </cell>
          <cell r="AF226">
            <v>5953.8462699228348</v>
          </cell>
          <cell r="AG226">
            <v>6282.6909198225267</v>
          </cell>
          <cell r="AH226">
            <v>7013.6620724581298</v>
          </cell>
          <cell r="AI226">
            <v>6616.5849200228895</v>
          </cell>
          <cell r="AJ226">
            <v>7653.8228838338109</v>
          </cell>
          <cell r="AK226">
            <v>6886.9218776846747</v>
          </cell>
          <cell r="AL226">
            <v>8247.8541568833225</v>
          </cell>
          <cell r="AM226">
            <v>8098.1146336801476</v>
          </cell>
          <cell r="AN226">
            <v>7441.1871173398276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</row>
        <row r="227">
          <cell r="A227">
            <v>9924.6841055801397</v>
          </cell>
          <cell r="B227">
            <v>8679.7984193268821</v>
          </cell>
          <cell r="C227">
            <v>8868.8893955906442</v>
          </cell>
          <cell r="D227">
            <v>7896.2971844728445</v>
          </cell>
          <cell r="E227">
            <v>7051.5672288429187</v>
          </cell>
          <cell r="F227">
            <v>8635.5628487880986</v>
          </cell>
          <cell r="G227">
            <v>7285.1217439090451</v>
          </cell>
          <cell r="H227">
            <v>8838.8235011565903</v>
          </cell>
          <cell r="I227">
            <v>9928.2885059063701</v>
          </cell>
          <cell r="J227">
            <v>8665.9647414230276</v>
          </cell>
          <cell r="K227">
            <v>9319.5918609437285</v>
          </cell>
          <cell r="L227">
            <v>8738.9932115550073</v>
          </cell>
          <cell r="M227">
            <v>9104.2460846489939</v>
          </cell>
          <cell r="N227">
            <v>10249.608844836739</v>
          </cell>
          <cell r="O227">
            <v>9472.3358961571757</v>
          </cell>
          <cell r="Z227">
            <v>7577.5360133468585</v>
          </cell>
          <cell r="AA227">
            <v>6627.0608123497504</v>
          </cell>
          <cell r="AB227">
            <v>6771.4325290910392</v>
          </cell>
          <cell r="AC227">
            <v>6028.8544855337532</v>
          </cell>
          <cell r="AD227">
            <v>5383.8997854904837</v>
          </cell>
          <cell r="AE227">
            <v>6593.2867773011067</v>
          </cell>
          <cell r="AF227">
            <v>5562.2195919615306</v>
          </cell>
          <cell r="AG227">
            <v>6748.4770984270608</v>
          </cell>
          <cell r="AH227">
            <v>7580.287987413536</v>
          </cell>
          <cell r="AI227">
            <v>6616.4987439354463</v>
          </cell>
          <cell r="AJ227">
            <v>7115.5456641979799</v>
          </cell>
          <cell r="AK227">
            <v>6672.2562729950932</v>
          </cell>
          <cell r="AL227">
            <v>6951.1283026138435</v>
          </cell>
          <cell r="AM227">
            <v>7825.6173514682278</v>
          </cell>
          <cell r="AN227">
            <v>7232.1663460595882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</row>
        <row r="228">
          <cell r="A228">
            <v>9042.9956593424959</v>
          </cell>
          <cell r="B228">
            <v>6965.4274559833566</v>
          </cell>
          <cell r="C228">
            <v>7671.1730845493475</v>
          </cell>
          <cell r="D228">
            <v>8755.7854584730812</v>
          </cell>
          <cell r="E228">
            <v>8799.8995240636832</v>
          </cell>
          <cell r="F228">
            <v>8772.0085193794039</v>
          </cell>
          <cell r="G228">
            <v>8447.9341685980035</v>
          </cell>
          <cell r="H228">
            <v>9624.9310959642862</v>
          </cell>
          <cell r="I228">
            <v>7881.8940221551211</v>
          </cell>
          <cell r="J228">
            <v>7822.5939296810966</v>
          </cell>
          <cell r="K228">
            <v>9037.3521354758741</v>
          </cell>
          <cell r="L228">
            <v>8321.8889276079481</v>
          </cell>
          <cell r="M228">
            <v>7791.6544348250254</v>
          </cell>
          <cell r="N228">
            <v>8713.827066568665</v>
          </cell>
          <cell r="O228">
            <v>9349.6952092498868</v>
          </cell>
          <cell r="Z228">
            <v>6904.3633578906329</v>
          </cell>
          <cell r="AA228">
            <v>5318.1317243531157</v>
          </cell>
          <cell r="AB228">
            <v>5856.9713347457637</v>
          </cell>
          <cell r="AC228">
            <v>6685.0772206860302</v>
          </cell>
          <cell r="AD228">
            <v>6718.7584862207177</v>
          </cell>
          <cell r="AE228">
            <v>6697.4635925802522</v>
          </cell>
          <cell r="AF228">
            <v>6450.0315294612483</v>
          </cell>
          <cell r="AG228">
            <v>7348.6733914931165</v>
          </cell>
          <cell r="AH228">
            <v>6017.857613491522</v>
          </cell>
          <cell r="AI228">
            <v>5972.5817556872344</v>
          </cell>
          <cell r="AJ228">
            <v>6900.054504844371</v>
          </cell>
          <cell r="AK228">
            <v>6353.7954837843781</v>
          </cell>
          <cell r="AL228">
            <v>5948.9593276066453</v>
          </cell>
          <cell r="AM228">
            <v>6653.0418206334398</v>
          </cell>
          <cell r="AN228">
            <v>7138.5296910431234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</row>
        <row r="229">
          <cell r="A229">
            <v>11757.903347991289</v>
          </cell>
          <cell r="B229">
            <v>8856.8165035889942</v>
          </cell>
          <cell r="C229">
            <v>6953.6125443575811</v>
          </cell>
          <cell r="D229">
            <v>7579.1870817532026</v>
          </cell>
          <cell r="E229">
            <v>7638.6305693329687</v>
          </cell>
          <cell r="F229">
            <v>6802.4626418916923</v>
          </cell>
          <cell r="G229">
            <v>8235.0077718856373</v>
          </cell>
          <cell r="H229">
            <v>7846.3934452583935</v>
          </cell>
          <cell r="I229">
            <v>7131.9886017505514</v>
          </cell>
          <cell r="J229">
            <v>7803.0131267387751</v>
          </cell>
          <cell r="K229">
            <v>9638.2808080897703</v>
          </cell>
          <cell r="L229">
            <v>8395.5451480583306</v>
          </cell>
          <cell r="M229">
            <v>8897.2833953409718</v>
          </cell>
          <cell r="N229">
            <v>8910.5234155796697</v>
          </cell>
          <cell r="O229">
            <v>10426.057547554443</v>
          </cell>
          <cell r="Z229">
            <v>8977.2062378047412</v>
          </cell>
          <cell r="AA229">
            <v>6762.2148277562101</v>
          </cell>
          <cell r="AB229">
            <v>5309.1109920671897</v>
          </cell>
          <cell r="AC229">
            <v>5786.7396536668966</v>
          </cell>
          <cell r="AD229">
            <v>5832.1249942079985</v>
          </cell>
          <cell r="AE229">
            <v>5193.7074369348747</v>
          </cell>
          <cell r="AF229">
            <v>6287.4613738657717</v>
          </cell>
          <cell r="AG229">
            <v>5990.7527810285637</v>
          </cell>
          <cell r="AH229">
            <v>5445.3018253909513</v>
          </cell>
          <cell r="AI229">
            <v>5957.6317343175615</v>
          </cell>
          <cell r="AJ229">
            <v>7358.8659500997701</v>
          </cell>
          <cell r="AK229">
            <v>6410.0323027231261</v>
          </cell>
          <cell r="AL229">
            <v>6793.111461476411</v>
          </cell>
          <cell r="AM229">
            <v>6803.2202698887395</v>
          </cell>
          <cell r="AN229">
            <v>7960.336641788007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</row>
        <row r="230">
          <cell r="A230">
            <v>9832.7675559698619</v>
          </cell>
          <cell r="B230">
            <v>7764.6253388129371</v>
          </cell>
          <cell r="C230">
            <v>8856.0872782395109</v>
          </cell>
          <cell r="D230">
            <v>8667.9390609496459</v>
          </cell>
          <cell r="E230">
            <v>9876.3509301184695</v>
          </cell>
          <cell r="F230">
            <v>8729.3523059727195</v>
          </cell>
          <cell r="G230">
            <v>7950.0158548747595</v>
          </cell>
          <cell r="H230">
            <v>8436.3707817892264</v>
          </cell>
          <cell r="I230">
            <v>9198.140760311042</v>
          </cell>
          <cell r="J230">
            <v>9957.092679820902</v>
          </cell>
          <cell r="K230">
            <v>8508.4620858672606</v>
          </cell>
          <cell r="L230">
            <v>9249.8082931989629</v>
          </cell>
          <cell r="M230">
            <v>9802.8409236634925</v>
          </cell>
          <cell r="N230">
            <v>9451.3995288489859</v>
          </cell>
          <cell r="O230">
            <v>10240.007234962821</v>
          </cell>
          <cell r="Z230">
            <v>7507.3573600532118</v>
          </cell>
          <cell r="AA230">
            <v>5928.3225046850321</v>
          </cell>
          <cell r="AB230">
            <v>6761.6580612849784</v>
          </cell>
          <cell r="AC230">
            <v>6618.0061447912976</v>
          </cell>
          <cell r="AD230">
            <v>7540.6334405491707</v>
          </cell>
          <cell r="AE230">
            <v>6664.8954030193936</v>
          </cell>
          <cell r="AF230">
            <v>6069.8689052602977</v>
          </cell>
          <cell r="AG230">
            <v>6441.2028373792</v>
          </cell>
          <cell r="AH230">
            <v>7022.8172630605213</v>
          </cell>
          <cell r="AI230">
            <v>7602.2800894139755</v>
          </cell>
          <cell r="AJ230">
            <v>6496.2448364079955</v>
          </cell>
          <cell r="AK230">
            <v>7062.2656310905786</v>
          </cell>
          <cell r="AL230">
            <v>7484.5082565807706</v>
          </cell>
          <cell r="AM230">
            <v>7216.1813458743154</v>
          </cell>
          <cell r="AN230">
            <v>7818.2864839230533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</row>
        <row r="231">
          <cell r="A231">
            <v>10077.61247729812</v>
          </cell>
          <cell r="B231">
            <v>8519.888780848325</v>
          </cell>
          <cell r="C231">
            <v>9000.9706325512852</v>
          </cell>
          <cell r="D231">
            <v>9021.430153027728</v>
          </cell>
          <cell r="E231">
            <v>8364.5928126291219</v>
          </cell>
          <cell r="F231">
            <v>7563.9338654234807</v>
          </cell>
          <cell r="G231">
            <v>7329.4088088998378</v>
          </cell>
          <cell r="H231">
            <v>8901.357900118086</v>
          </cell>
          <cell r="I231">
            <v>8643.7890025344695</v>
          </cell>
          <cell r="J231">
            <v>8354.5567753842515</v>
          </cell>
          <cell r="K231">
            <v>9051.2303218346115</v>
          </cell>
          <cell r="L231">
            <v>8026.2305095577894</v>
          </cell>
          <cell r="M231">
            <v>8473.4646524013624</v>
          </cell>
          <cell r="N231">
            <v>8400.2549733546239</v>
          </cell>
          <cell r="O231">
            <v>8958.1039236074048</v>
          </cell>
          <cell r="Z231">
            <v>7694.297436867023</v>
          </cell>
          <cell r="AA231">
            <v>6504.9691637328178</v>
          </cell>
          <cell r="AB231">
            <v>6872.2770818354356</v>
          </cell>
          <cell r="AC231">
            <v>6887.8980075572808</v>
          </cell>
          <cell r="AD231">
            <v>6386.4000708135836</v>
          </cell>
          <cell r="AE231">
            <v>5775.093761986288</v>
          </cell>
          <cell r="AF231">
            <v>5596.0329432302615</v>
          </cell>
          <cell r="AG231">
            <v>6796.2223621717576</v>
          </cell>
          <cell r="AH231">
            <v>6599.5674785910787</v>
          </cell>
          <cell r="AI231">
            <v>6378.7375162329772</v>
          </cell>
          <cell r="AJ231">
            <v>6910.6505556420125</v>
          </cell>
          <cell r="AK231">
            <v>6128.0590989694101</v>
          </cell>
          <cell r="AL231">
            <v>6469.5241559670467</v>
          </cell>
          <cell r="AM231">
            <v>6413.6282731761466</v>
          </cell>
          <cell r="AN231">
            <v>6839.5481780899481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</row>
        <row r="232">
          <cell r="A232">
            <v>9580.7269803764229</v>
          </cell>
          <cell r="B232">
            <v>8474.4958754068139</v>
          </cell>
          <cell r="C232">
            <v>8291.5368271788302</v>
          </cell>
          <cell r="D232">
            <v>6904.9351048139288</v>
          </cell>
          <cell r="E232">
            <v>9655.0317214188599</v>
          </cell>
          <cell r="F232">
            <v>8916.7657816270148</v>
          </cell>
          <cell r="G232">
            <v>7185.496298978218</v>
          </cell>
          <cell r="H232">
            <v>9013.3077689681813</v>
          </cell>
          <cell r="I232">
            <v>9321.2228462649655</v>
          </cell>
          <cell r="J232">
            <v>7155.5301932447446</v>
          </cell>
          <cell r="K232">
            <v>9034.486638627237</v>
          </cell>
          <cell r="L232">
            <v>11367.27719288458</v>
          </cell>
          <cell r="M232">
            <v>9085.4989345362446</v>
          </cell>
          <cell r="N232">
            <v>7469.9229495190293</v>
          </cell>
          <cell r="O232">
            <v>8624.9068850651074</v>
          </cell>
          <cell r="Z232">
            <v>7314.923372425319</v>
          </cell>
          <cell r="AA232">
            <v>6470.3114988566022</v>
          </cell>
          <cell r="AB232">
            <v>6330.6215336983441</v>
          </cell>
          <cell r="AC232">
            <v>5271.9455722658522</v>
          </cell>
          <cell r="AD232">
            <v>7371.6553394301836</v>
          </cell>
          <cell r="AE232">
            <v>6807.9863413353514</v>
          </cell>
          <cell r="AF232">
            <v>5486.1551662550646</v>
          </cell>
          <cell r="AG232">
            <v>6881.696534838281</v>
          </cell>
          <cell r="AH232">
            <v>7116.7909280146832</v>
          </cell>
          <cell r="AI232">
            <v>5463.2759246631349</v>
          </cell>
          <cell r="AJ232">
            <v>6897.8666865384484</v>
          </cell>
          <cell r="AK232">
            <v>8678.9616058761476</v>
          </cell>
          <cell r="AL232">
            <v>6936.8147785141609</v>
          </cell>
          <cell r="AM232">
            <v>5703.3160516495755</v>
          </cell>
          <cell r="AN232">
            <v>6585.150906374749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</row>
        <row r="233">
          <cell r="A233">
            <v>9430.422606201666</v>
          </cell>
          <cell r="B233">
            <v>8724.8007360346746</v>
          </cell>
          <cell r="C233">
            <v>8127.0997390971306</v>
          </cell>
          <cell r="D233">
            <v>8713.4187405915836</v>
          </cell>
          <cell r="E233">
            <v>8413.5585419592553</v>
          </cell>
          <cell r="F233">
            <v>8114.7996703116714</v>
          </cell>
          <cell r="G233">
            <v>7885.1454072691859</v>
          </cell>
          <cell r="H233">
            <v>7334.0054974989298</v>
          </cell>
          <cell r="I233">
            <v>7898.7937831645022</v>
          </cell>
          <cell r="J233">
            <v>9200.7969988245204</v>
          </cell>
          <cell r="K233">
            <v>8232.9272781421187</v>
          </cell>
          <cell r="L233">
            <v>8445.9482970779191</v>
          </cell>
          <cell r="M233">
            <v>9201.4174274082179</v>
          </cell>
          <cell r="N233">
            <v>9008.3435117184017</v>
          </cell>
          <cell r="O233">
            <v>9777.0254294046372</v>
          </cell>
          <cell r="Z233">
            <v>7200.1653815253949</v>
          </cell>
          <cell r="AA233">
            <v>6661.4202611654173</v>
          </cell>
          <cell r="AB233">
            <v>6205.0731591996155</v>
          </cell>
          <cell r="AC233">
            <v>6652.730062116636</v>
          </cell>
          <cell r="AD233">
            <v>6423.7856010200585</v>
          </cell>
          <cell r="AE233">
            <v>6195.6820074816414</v>
          </cell>
          <cell r="AF233">
            <v>6020.3400590316523</v>
          </cell>
          <cell r="AG233">
            <v>5599.5425333624225</v>
          </cell>
          <cell r="AH233">
            <v>6030.7606486212289</v>
          </cell>
          <cell r="AI233">
            <v>7024.8453117905156</v>
          </cell>
          <cell r="AJ233">
            <v>6285.8729085706182</v>
          </cell>
          <cell r="AK233">
            <v>6448.5153086121791</v>
          </cell>
          <cell r="AL233">
            <v>7025.3190114958825</v>
          </cell>
          <cell r="AM233">
            <v>6877.9063045710463</v>
          </cell>
          <cell r="AN233">
            <v>7464.7980234521574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</row>
        <row r="234">
          <cell r="A234">
            <v>10318.701721791429</v>
          </cell>
          <cell r="B234">
            <v>8422.8246449014077</v>
          </cell>
          <cell r="C234">
            <v>8152.1455712848083</v>
          </cell>
          <cell r="D234">
            <v>6980.3911441314804</v>
          </cell>
          <cell r="E234">
            <v>8023.6400413522024</v>
          </cell>
          <cell r="F234">
            <v>7846.744328957966</v>
          </cell>
          <cell r="G234">
            <v>7530.8422396623573</v>
          </cell>
          <cell r="H234">
            <v>8403.7001882974255</v>
          </cell>
          <cell r="I234">
            <v>8104.7818078421824</v>
          </cell>
          <cell r="J234">
            <v>8772.7186995106877</v>
          </cell>
          <cell r="K234">
            <v>8096.3103001981899</v>
          </cell>
          <cell r="L234">
            <v>7735.9971745506118</v>
          </cell>
          <cell r="M234">
            <v>8391.4083544734895</v>
          </cell>
          <cell r="N234">
            <v>9413.3385841240888</v>
          </cell>
          <cell r="O234">
            <v>10373.108382770561</v>
          </cell>
          <cell r="Z234">
            <v>7878.3700393946419</v>
          </cell>
          <cell r="AA234">
            <v>6430.860307680804</v>
          </cell>
          <cell r="AB234">
            <v>6224.1957522582352</v>
          </cell>
          <cell r="AC234">
            <v>5329.5565601089611</v>
          </cell>
          <cell r="AD234">
            <v>6126.0812661325717</v>
          </cell>
          <cell r="AE234">
            <v>5991.020682136721</v>
          </cell>
          <cell r="AF234">
            <v>5749.8281733511676</v>
          </cell>
          <cell r="AG234">
            <v>6416.258708565837</v>
          </cell>
          <cell r="AH234">
            <v>6188.0333294147376</v>
          </cell>
          <cell r="AI234">
            <v>6698.005817951208</v>
          </cell>
          <cell r="AJ234">
            <v>6181.5652994425191</v>
          </cell>
          <cell r="AK234">
            <v>5906.4647867580898</v>
          </cell>
          <cell r="AL234">
            <v>6406.8738442739259</v>
          </cell>
          <cell r="AM234">
            <v>7187.1216623330783</v>
          </cell>
          <cell r="AN234">
            <v>7919.9097426788521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</row>
        <row r="235">
          <cell r="A235">
            <v>8512.1816478888068</v>
          </cell>
          <cell r="B235">
            <v>7770.1853290220142</v>
          </cell>
          <cell r="C235">
            <v>8401.1549939703109</v>
          </cell>
          <cell r="D235">
            <v>6821.4608915078124</v>
          </cell>
          <cell r="E235">
            <v>8307.119977219696</v>
          </cell>
          <cell r="F235">
            <v>8239.1680853114613</v>
          </cell>
          <cell r="G235">
            <v>8619.9806646206489</v>
          </cell>
          <cell r="H235">
            <v>7792.0100662837049</v>
          </cell>
          <cell r="I235">
            <v>9190.4860761430537</v>
          </cell>
          <cell r="J235">
            <v>11106.86348371814</v>
          </cell>
          <cell r="K235">
            <v>10084.560940137</v>
          </cell>
          <cell r="L235">
            <v>9001.3374960332367</v>
          </cell>
          <cell r="M235">
            <v>9170.9204182141166</v>
          </cell>
          <cell r="N235">
            <v>9914.6581078341405</v>
          </cell>
          <cell r="O235">
            <v>10242.857745625513</v>
          </cell>
          <cell r="Z235">
            <v>6499.0847368896939</v>
          </cell>
          <cell r="AA235">
            <v>5932.5675794496228</v>
          </cell>
          <cell r="AB235">
            <v>6414.3154425163066</v>
          </cell>
          <cell r="AC235">
            <v>5208.2126765097801</v>
          </cell>
          <cell r="AD235">
            <v>6342.5193310871455</v>
          </cell>
          <cell r="AE235">
            <v>6290.6377898076407</v>
          </cell>
          <cell r="AF235">
            <v>6581.3897173605219</v>
          </cell>
          <cell r="AG235">
            <v>5949.230853647874</v>
          </cell>
          <cell r="AH235">
            <v>7016.9728810795241</v>
          </cell>
          <cell r="AI235">
            <v>8480.1346972727315</v>
          </cell>
          <cell r="AJ235">
            <v>7699.6026160383599</v>
          </cell>
          <cell r="AK235">
            <v>6872.557183571359</v>
          </cell>
          <cell r="AL235">
            <v>7002.0344229881503</v>
          </cell>
          <cell r="AM235">
            <v>7569.8811239637953</v>
          </cell>
          <cell r="AN235">
            <v>7820.4628602160601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</row>
        <row r="236">
          <cell r="A236">
            <v>10048.652528035927</v>
          </cell>
          <cell r="B236">
            <v>8209.0864180509234</v>
          </cell>
          <cell r="C236">
            <v>8109.1055977674641</v>
          </cell>
          <cell r="D236">
            <v>7693.8654323303726</v>
          </cell>
          <cell r="E236">
            <v>8588.9682258751782</v>
          </cell>
          <cell r="F236">
            <v>8210.0216358259968</v>
          </cell>
          <cell r="G236">
            <v>7851.4051545762732</v>
          </cell>
          <cell r="H236">
            <v>8157.3090842369011</v>
          </cell>
          <cell r="I236">
            <v>10243.921068701569</v>
          </cell>
          <cell r="J236">
            <v>9045.6624353634143</v>
          </cell>
          <cell r="K236">
            <v>8049.8845840730382</v>
          </cell>
          <cell r="L236">
            <v>8790.4203015740604</v>
          </cell>
          <cell r="M236">
            <v>9310.875709822154</v>
          </cell>
          <cell r="N236">
            <v>9020.9672649001204</v>
          </cell>
          <cell r="O236">
            <v>9859.4579071821936</v>
          </cell>
          <cell r="Z236">
            <v>7672.1863997655419</v>
          </cell>
          <cell r="AA236">
            <v>6267.6703165275503</v>
          </cell>
          <cell r="AB236">
            <v>6191.3345603178486</v>
          </cell>
          <cell r="AC236">
            <v>5874.2970330459666</v>
          </cell>
          <cell r="AD236">
            <v>6557.7115963286005</v>
          </cell>
          <cell r="AE236">
            <v>6268.3843590396918</v>
          </cell>
          <cell r="AF236">
            <v>5994.5792411396023</v>
          </cell>
          <cell r="AG236">
            <v>6228.1381150512098</v>
          </cell>
          <cell r="AH236">
            <v>7821.2747116379214</v>
          </cell>
          <cell r="AI236">
            <v>6906.399452049709</v>
          </cell>
          <cell r="AJ236">
            <v>6146.1190794781005</v>
          </cell>
          <cell r="AK236">
            <v>6711.521061933001</v>
          </cell>
          <cell r="AL236">
            <v>7108.8908479520524</v>
          </cell>
          <cell r="AM236">
            <v>6887.5445906203013</v>
          </cell>
          <cell r="AN236">
            <v>7527.7355499652331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</row>
        <row r="237">
          <cell r="A237">
            <v>9043.533392309113</v>
          </cell>
          <cell r="B237">
            <v>8057.0109982658332</v>
          </cell>
          <cell r="C237">
            <v>7046.2323413445574</v>
          </cell>
          <cell r="D237">
            <v>9397.4877839813162</v>
          </cell>
          <cell r="E237">
            <v>7915.846183459802</v>
          </cell>
          <cell r="F237">
            <v>7679.4068937221145</v>
          </cell>
          <cell r="G237">
            <v>7204.340498925435</v>
          </cell>
          <cell r="H237">
            <v>9631.7342791802566</v>
          </cell>
          <cell r="I237">
            <v>9143.0179538753346</v>
          </cell>
          <cell r="J237">
            <v>8600.1821154220888</v>
          </cell>
          <cell r="K237">
            <v>9521.0607105646814</v>
          </cell>
          <cell r="L237">
            <v>8352.0673198534751</v>
          </cell>
          <cell r="M237">
            <v>9791.5456614436152</v>
          </cell>
          <cell r="N237">
            <v>10997.673843483155</v>
          </cell>
          <cell r="O237">
            <v>9110.4324741585442</v>
          </cell>
          <cell r="Z237">
            <v>6904.7739191615756</v>
          </cell>
          <cell r="AA237">
            <v>6151.5601252199558</v>
          </cell>
          <cell r="AB237">
            <v>5379.826577545934</v>
          </cell>
          <cell r="AC237">
            <v>7175.0195130208704</v>
          </cell>
          <cell r="AD237">
            <v>6043.7802244562918</v>
          </cell>
          <cell r="AE237">
            <v>5863.2578809844081</v>
          </cell>
          <cell r="AF237">
            <v>5500.5427882915646</v>
          </cell>
          <cell r="AG237">
            <v>7353.8676490912412</v>
          </cell>
          <cell r="AH237">
            <v>6980.730779855634</v>
          </cell>
          <cell r="AI237">
            <v>6566.2734458532259</v>
          </cell>
          <cell r="AJ237">
            <v>7269.3679367589766</v>
          </cell>
          <cell r="AK237">
            <v>6376.836806977406</v>
          </cell>
          <cell r="AL237">
            <v>7475.8842786948462</v>
          </cell>
          <cell r="AM237">
            <v>8396.7679701947618</v>
          </cell>
          <cell r="AN237">
            <v>6955.8516357499439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</row>
        <row r="238">
          <cell r="A238">
            <v>8711.6467450368255</v>
          </cell>
          <cell r="B238">
            <v>7427.3864791854494</v>
          </cell>
          <cell r="C238">
            <v>7769.0752160191787</v>
          </cell>
          <cell r="D238">
            <v>7187.0388899080099</v>
          </cell>
          <cell r="E238">
            <v>8396.8701217565613</v>
          </cell>
          <cell r="F238">
            <v>8441.474998276386</v>
          </cell>
          <cell r="G238">
            <v>7918.1659242047617</v>
          </cell>
          <cell r="H238">
            <v>9513.8724578026122</v>
          </cell>
          <cell r="I238">
            <v>9399.9014412750348</v>
          </cell>
          <cell r="J238">
            <v>9245.5561677763963</v>
          </cell>
          <cell r="K238">
            <v>9328.0851835406447</v>
          </cell>
          <cell r="L238">
            <v>9730.1847851187395</v>
          </cell>
          <cell r="M238">
            <v>9707.3533306092231</v>
          </cell>
          <cell r="N238">
            <v>9413.1680242933817</v>
          </cell>
          <cell r="O238">
            <v>10499.06646954502</v>
          </cell>
          <cell r="Z238">
            <v>6651.377136422595</v>
          </cell>
          <cell r="AA238">
            <v>5670.839286404007</v>
          </cell>
          <cell r="AB238">
            <v>5931.720003731506</v>
          </cell>
          <cell r="AC238">
            <v>5487.332940600324</v>
          </cell>
          <cell r="AD238">
            <v>6411.0439254416215</v>
          </cell>
          <cell r="AE238">
            <v>6445.099927084013</v>
          </cell>
          <cell r="AF238">
            <v>6045.5513557940303</v>
          </cell>
          <cell r="AG238">
            <v>7263.8796770221234</v>
          </cell>
          <cell r="AH238">
            <v>7176.8623500192534</v>
          </cell>
          <cell r="AI238">
            <v>7059.0191163219479</v>
          </cell>
          <cell r="AJ238">
            <v>7122.0303499740148</v>
          </cell>
          <cell r="AK238">
            <v>7429.0350041772981</v>
          </cell>
          <cell r="AL238">
            <v>7411.6030973334618</v>
          </cell>
          <cell r="AM238">
            <v>7186.9914392200935</v>
          </cell>
          <cell r="AN238">
            <v>8016.0792457634989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</row>
        <row r="239">
          <cell r="A239">
            <v>9179.8692354873237</v>
          </cell>
          <cell r="B239">
            <v>7851.6765226979123</v>
          </cell>
          <cell r="C239">
            <v>6654.9181667002204</v>
          </cell>
          <cell r="D239">
            <v>7598.4208760669035</v>
          </cell>
          <cell r="E239">
            <v>7335.1685465282462</v>
          </cell>
          <cell r="F239">
            <v>7479.3925293482425</v>
          </cell>
          <cell r="G239">
            <v>7618.4274632199995</v>
          </cell>
          <cell r="H239">
            <v>8645.7456620254779</v>
          </cell>
          <cell r="I239">
            <v>9188.2314205558341</v>
          </cell>
          <cell r="J239">
            <v>8221.3963164348716</v>
          </cell>
          <cell r="K239">
            <v>8889.9576420674457</v>
          </cell>
          <cell r="L239">
            <v>9758.7102300811166</v>
          </cell>
          <cell r="M239">
            <v>10001.639688372847</v>
          </cell>
          <cell r="N239">
            <v>10506.451839063382</v>
          </cell>
          <cell r="O239">
            <v>8470.6343663514544</v>
          </cell>
          <cell r="Z239">
            <v>7008.8668807715121</v>
          </cell>
          <cell r="AA239">
            <v>5994.7864317859458</v>
          </cell>
          <cell r="AB239">
            <v>5081.0566399482832</v>
          </cell>
          <cell r="AC239">
            <v>5801.4247325605847</v>
          </cell>
          <cell r="AD239">
            <v>5600.4305259485009</v>
          </cell>
          <cell r="AE239">
            <v>5710.5461137275006</v>
          </cell>
          <cell r="AF239">
            <v>5816.6998418783214</v>
          </cell>
          <cell r="AG239">
            <v>6601.0613959391003</v>
          </cell>
          <cell r="AH239">
            <v>7015.2514425200625</v>
          </cell>
          <cell r="AI239">
            <v>6277.0689731832899</v>
          </cell>
          <cell r="AJ239">
            <v>6787.5182195490615</v>
          </cell>
          <cell r="AK239">
            <v>7450.8142955078511</v>
          </cell>
          <cell r="AL239">
            <v>7636.2919086314214</v>
          </cell>
          <cell r="AM239">
            <v>8021.7180049322469</v>
          </cell>
          <cell r="AN239">
            <v>6467.3632212467992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</row>
        <row r="240">
          <cell r="A240">
            <v>9933.6530354218557</v>
          </cell>
          <cell r="B240">
            <v>8390.5105950277921</v>
          </cell>
          <cell r="C240">
            <v>7717.4203352513568</v>
          </cell>
          <cell r="D240">
            <v>7219.9998324989738</v>
          </cell>
          <cell r="E240">
            <v>7982.728483772552</v>
          </cell>
          <cell r="F240">
            <v>8311.5051799427256</v>
          </cell>
          <cell r="G240">
            <v>8148.1579446838832</v>
          </cell>
          <cell r="H240">
            <v>8416.0777520506217</v>
          </cell>
          <cell r="I240">
            <v>8437.8832972365872</v>
          </cell>
          <cell r="J240">
            <v>8877.9459769392743</v>
          </cell>
          <cell r="K240">
            <v>9112.3900596221029</v>
          </cell>
          <cell r="L240">
            <v>7772.691338039609</v>
          </cell>
          <cell r="M240">
            <v>11001.745734580727</v>
          </cell>
          <cell r="N240">
            <v>8970.7873929865054</v>
          </cell>
          <cell r="O240">
            <v>10290.704583453118</v>
          </cell>
          <cell r="Z240">
            <v>7584.3838271567283</v>
          </cell>
          <cell r="AA240">
            <v>6406.1884013460976</v>
          </cell>
          <cell r="AB240">
            <v>5892.281295645751</v>
          </cell>
          <cell r="AC240">
            <v>5512.4987521122957</v>
          </cell>
          <cell r="AD240">
            <v>6094.8451282742772</v>
          </cell>
          <cell r="AE240">
            <v>6345.8674509069888</v>
          </cell>
          <cell r="AF240">
            <v>6221.151183397923</v>
          </cell>
          <cell r="AG240">
            <v>6425.7090280016573</v>
          </cell>
          <cell r="AH240">
            <v>6442.3576489733241</v>
          </cell>
          <cell r="AI240">
            <v>6778.3472651770426</v>
          </cell>
          <cell r="AJ240">
            <v>6957.3462600817138</v>
          </cell>
          <cell r="AK240">
            <v>5934.4809273585934</v>
          </cell>
          <cell r="AL240">
            <v>8399.8768753353233</v>
          </cell>
          <cell r="AM240">
            <v>6849.2320576947668</v>
          </cell>
          <cell r="AN240">
            <v>7856.9941122847886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</row>
        <row r="241">
          <cell r="A241">
            <v>9428.8446487401725</v>
          </cell>
          <cell r="B241">
            <v>8211.4351170207592</v>
          </cell>
          <cell r="C241">
            <v>7161.6333369802524</v>
          </cell>
          <cell r="D241">
            <v>8884.6509797297967</v>
          </cell>
          <cell r="E241">
            <v>7509.1342851383197</v>
          </cell>
          <cell r="F241">
            <v>8248.3527424822751</v>
          </cell>
          <cell r="G241">
            <v>8211.9433613689471</v>
          </cell>
          <cell r="H241">
            <v>9701.5869279817925</v>
          </cell>
          <cell r="I241">
            <v>9723.1181112480554</v>
          </cell>
          <cell r="J241">
            <v>8579.4970765315975</v>
          </cell>
          <cell r="K241">
            <v>9987.152460860576</v>
          </cell>
          <cell r="L241">
            <v>8499.3200875815219</v>
          </cell>
          <cell r="M241">
            <v>9148.3425021351486</v>
          </cell>
          <cell r="N241">
            <v>9283.3454887640728</v>
          </cell>
          <cell r="O241">
            <v>9548.306207990805</v>
          </cell>
          <cell r="Z241">
            <v>7198.9606046917143</v>
          </cell>
          <cell r="AA241">
            <v>6269.4635575858165</v>
          </cell>
          <cell r="AB241">
            <v>5467.9356993177698</v>
          </cell>
          <cell r="AC241">
            <v>6783.4665616276188</v>
          </cell>
          <cell r="AD241">
            <v>5733.254063240247</v>
          </cell>
          <cell r="AE241">
            <v>6297.6503122961858</v>
          </cell>
          <cell r="AF241">
            <v>6269.8516041786352</v>
          </cell>
          <cell r="AG241">
            <v>7407.200425861809</v>
          </cell>
          <cell r="AH241">
            <v>7423.6395704103352</v>
          </cell>
          <cell r="AI241">
            <v>6550.4803359201796</v>
          </cell>
          <cell r="AJ241">
            <v>7625.2308524768914</v>
          </cell>
          <cell r="AK241">
            <v>6489.2648841488408</v>
          </cell>
          <cell r="AL241">
            <v>6984.7960937501948</v>
          </cell>
          <cell r="AM241">
            <v>7087.8714140533248</v>
          </cell>
          <cell r="AN241">
            <v>7290.1699830258103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</row>
        <row r="242">
          <cell r="A242">
            <v>10533.838585595258</v>
          </cell>
          <cell r="B242">
            <v>8466.8934979515343</v>
          </cell>
          <cell r="C242">
            <v>7760.867283870919</v>
          </cell>
          <cell r="D242">
            <v>7557.5639108959631</v>
          </cell>
          <cell r="E242">
            <v>8644.9799720130686</v>
          </cell>
          <cell r="F242">
            <v>7707.360761434873</v>
          </cell>
          <cell r="G242">
            <v>7472.3013302778245</v>
          </cell>
          <cell r="H242">
            <v>8378.0160301472097</v>
          </cell>
          <cell r="I242">
            <v>9259.0326782221364</v>
          </cell>
          <cell r="J242">
            <v>7548.1038577753043</v>
          </cell>
          <cell r="K242">
            <v>8749.9076188338258</v>
          </cell>
          <cell r="L242">
            <v>9488.2469035206414</v>
          </cell>
          <cell r="M242">
            <v>8159.4696150887403</v>
          </cell>
          <cell r="N242">
            <v>9521.1024919208521</v>
          </cell>
          <cell r="O242">
            <v>8988.3598877069344</v>
          </cell>
          <cell r="Z242">
            <v>8042.6278954563213</v>
          </cell>
          <cell r="AA242">
            <v>6464.5070532599866</v>
          </cell>
          <cell r="AB242">
            <v>5925.453214704582</v>
          </cell>
          <cell r="AC242">
            <v>5770.23027622471</v>
          </cell>
          <cell r="AD242">
            <v>6600.476788551865</v>
          </cell>
          <cell r="AE242">
            <v>5884.6007707985718</v>
          </cell>
          <cell r="AF242">
            <v>5705.1319548724377</v>
          </cell>
          <cell r="AG242">
            <v>6396.6487510815141</v>
          </cell>
          <cell r="AH242">
            <v>7069.3084859533128</v>
          </cell>
          <cell r="AI242">
            <v>5763.0074878268742</v>
          </cell>
          <cell r="AJ242">
            <v>6680.5894666100994</v>
          </cell>
          <cell r="AK242">
            <v>7244.3144638256217</v>
          </cell>
          <cell r="AL242">
            <v>6229.787688998711</v>
          </cell>
          <cell r="AM242">
            <v>7269.3998369915371</v>
          </cell>
          <cell r="AN242">
            <v>6862.648727703795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</row>
        <row r="243">
          <cell r="A243">
            <v>8422.4848690849176</v>
          </cell>
          <cell r="B243">
            <v>7788.0810502189752</v>
          </cell>
          <cell r="C243">
            <v>7625.8649502515609</v>
          </cell>
          <cell r="D243">
            <v>10162.437102111855</v>
          </cell>
          <cell r="E243">
            <v>6984.7676744328537</v>
          </cell>
          <cell r="F243">
            <v>7638.0860896606755</v>
          </cell>
          <cell r="G243">
            <v>8852.2053349632151</v>
          </cell>
          <cell r="H243">
            <v>8163.4481450219046</v>
          </cell>
          <cell r="I243">
            <v>8365.3169591654732</v>
          </cell>
          <cell r="J243">
            <v>8629.2791692751543</v>
          </cell>
          <cell r="K243">
            <v>6997.3713610003197</v>
          </cell>
          <cell r="L243">
            <v>8402.3492032228223</v>
          </cell>
          <cell r="M243">
            <v>9808.9509200604934</v>
          </cell>
          <cell r="N243">
            <v>9227.4823670905735</v>
          </cell>
          <cell r="O243">
            <v>10109.586140745325</v>
          </cell>
          <cell r="Z243">
            <v>6430.6008874858098</v>
          </cell>
          <cell r="AA243">
            <v>5946.2310341663879</v>
          </cell>
          <cell r="AB243">
            <v>5822.378392976867</v>
          </cell>
          <cell r="AC243">
            <v>7759.061377210809</v>
          </cell>
          <cell r="AD243">
            <v>5332.8980585001809</v>
          </cell>
          <cell r="AE243">
            <v>5831.7092818002839</v>
          </cell>
          <cell r="AF243">
            <v>6758.6941820657539</v>
          </cell>
          <cell r="AG243">
            <v>6232.825312516803</v>
          </cell>
          <cell r="AH243">
            <v>6386.9529595906743</v>
          </cell>
          <cell r="AI243">
            <v>6588.4891628582563</v>
          </cell>
          <cell r="AJ243">
            <v>5342.521023609188</v>
          </cell>
          <cell r="AK243">
            <v>6415.2272260574364</v>
          </cell>
          <cell r="AL243">
            <v>7489.1732632698668</v>
          </cell>
          <cell r="AM243">
            <v>7045.2196972031188</v>
          </cell>
          <cell r="AN243">
            <v>7718.7094568036164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</row>
        <row r="244">
          <cell r="A244">
            <v>7919.9431208997667</v>
          </cell>
          <cell r="B244">
            <v>7775.5345679944585</v>
          </cell>
          <cell r="C244">
            <v>8435.1044582145314</v>
          </cell>
          <cell r="D244">
            <v>8008.0327497110147</v>
          </cell>
          <cell r="E244">
            <v>7266.7404684523399</v>
          </cell>
          <cell r="F244">
            <v>8039.656887318778</v>
          </cell>
          <cell r="G244">
            <v>8153.3990268227071</v>
          </cell>
          <cell r="H244">
            <v>8722.9977509603741</v>
          </cell>
          <cell r="I244">
            <v>8878.633146894359</v>
          </cell>
          <cell r="J244">
            <v>8051.3084235505385</v>
          </cell>
          <cell r="K244">
            <v>8742.3925357534408</v>
          </cell>
          <cell r="L244">
            <v>9593.8894148995569</v>
          </cell>
          <cell r="M244">
            <v>8828.2488450698656</v>
          </cell>
          <cell r="N244">
            <v>10541.033790595815</v>
          </cell>
          <cell r="O244">
            <v>9524.5652131711195</v>
          </cell>
          <cell r="Z244">
            <v>6046.9082525794547</v>
          </cell>
          <cell r="AA244">
            <v>5936.6517448020395</v>
          </cell>
          <cell r="AB244">
            <v>6440.2359942646262</v>
          </cell>
          <cell r="AC244">
            <v>6114.165036535358</v>
          </cell>
          <cell r="AD244">
            <v>5548.1854146252344</v>
          </cell>
          <cell r="AE244">
            <v>6138.310192095435</v>
          </cell>
          <cell r="AF244">
            <v>6225.1527705752442</v>
          </cell>
          <cell r="AG244">
            <v>6660.0436748492484</v>
          </cell>
          <cell r="AH244">
            <v>6778.8719221864285</v>
          </cell>
          <cell r="AI244">
            <v>6147.2061866145286</v>
          </cell>
          <cell r="AJ244">
            <v>6674.8516706178943</v>
          </cell>
          <cell r="AK244">
            <v>7324.9729438334707</v>
          </cell>
          <cell r="AL244">
            <v>6740.4033062062208</v>
          </cell>
          <cell r="AM244">
            <v>8048.1214632550646</v>
          </cell>
          <cell r="AN244">
            <v>7272.0436385170024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</row>
        <row r="245">
          <cell r="A245">
            <v>10355.569090323725</v>
          </cell>
          <cell r="B245">
            <v>6995.2429266527424</v>
          </cell>
          <cell r="C245">
            <v>9178.1770295615697</v>
          </cell>
          <cell r="D245">
            <v>8529.0614408879792</v>
          </cell>
          <cell r="E245">
            <v>8711.3244173028306</v>
          </cell>
          <cell r="F245">
            <v>8074.1073442633806</v>
          </cell>
          <cell r="G245">
            <v>8389.0200239576679</v>
          </cell>
          <cell r="H245">
            <v>9035.9666788775903</v>
          </cell>
          <cell r="I245">
            <v>7190.2678034671908</v>
          </cell>
          <cell r="J245">
            <v>7794.7560387548619</v>
          </cell>
          <cell r="K245">
            <v>8664.715806633485</v>
          </cell>
          <cell r="L245">
            <v>8164.7668867345319</v>
          </cell>
          <cell r="M245">
            <v>8577.350515879134</v>
          </cell>
          <cell r="N245">
            <v>8554.5659019361028</v>
          </cell>
          <cell r="O245">
            <v>9562.1900524362463</v>
          </cell>
          <cell r="Z245">
            <v>7906.5184227385244</v>
          </cell>
          <cell r="AA245">
            <v>5340.8959554710746</v>
          </cell>
          <cell r="AB245">
            <v>7007.5748747783755</v>
          </cell>
          <cell r="AC245">
            <v>6511.9725263637338</v>
          </cell>
          <cell r="AD245">
            <v>6651.1310379083798</v>
          </cell>
          <cell r="AE245">
            <v>6164.613253774467</v>
          </cell>
          <cell r="AF245">
            <v>6405.0503443717744</v>
          </cell>
          <cell r="AG245">
            <v>6898.996703189755</v>
          </cell>
          <cell r="AH245">
            <v>5489.7982290184127</v>
          </cell>
          <cell r="AI245">
            <v>5951.3274146134909</v>
          </cell>
          <cell r="AJ245">
            <v>6615.5451772278902</v>
          </cell>
          <cell r="AK245">
            <v>6233.8321770893608</v>
          </cell>
          <cell r="AL245">
            <v>6548.8414282757803</v>
          </cell>
          <cell r="AM245">
            <v>6531.4452843918216</v>
          </cell>
          <cell r="AN245">
            <v>7300.770353795283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</row>
        <row r="246">
          <cell r="A246">
            <v>9343.7315074047165</v>
          </cell>
          <cell r="B246">
            <v>6617.3026767033471</v>
          </cell>
          <cell r="C246">
            <v>8783.3755802000724</v>
          </cell>
          <cell r="D246">
            <v>9140.3711570993419</v>
          </cell>
          <cell r="E246">
            <v>8751.9155181110073</v>
          </cell>
          <cell r="F246">
            <v>8470.1967234240656</v>
          </cell>
          <cell r="G246">
            <v>7445.9247870525078</v>
          </cell>
          <cell r="H246">
            <v>9607.5544342297326</v>
          </cell>
          <cell r="I246">
            <v>8163.6759226052427</v>
          </cell>
          <cell r="J246">
            <v>8263.6351889095404</v>
          </cell>
          <cell r="K246">
            <v>9033.8322202450763</v>
          </cell>
          <cell r="L246">
            <v>8986.1225825255606</v>
          </cell>
          <cell r="M246">
            <v>10182.1999875413</v>
          </cell>
          <cell r="N246">
            <v>9373.4021555783766</v>
          </cell>
          <cell r="O246">
            <v>9741.8561800728094</v>
          </cell>
          <cell r="Z246">
            <v>7133.9763808295293</v>
          </cell>
          <cell r="AA246">
            <v>5052.3370628737111</v>
          </cell>
          <cell r="AB246">
            <v>6706.1423889850748</v>
          </cell>
          <cell r="AC246">
            <v>6978.709939929975</v>
          </cell>
          <cell r="AD246">
            <v>6682.1225057398251</v>
          </cell>
          <cell r="AE246">
            <v>6467.0290791211673</v>
          </cell>
          <cell r="AF246">
            <v>5684.9933586137367</v>
          </cell>
          <cell r="AG246">
            <v>7335.4062407521378</v>
          </cell>
          <cell r="AH246">
            <v>6232.9992216127912</v>
          </cell>
          <cell r="AI246">
            <v>6309.3185212731869</v>
          </cell>
          <cell r="AJ246">
            <v>6897.367035485996</v>
          </cell>
          <cell r="AK246">
            <v>6860.940536248595</v>
          </cell>
          <cell r="AL246">
            <v>7774.1504192877319</v>
          </cell>
          <cell r="AM246">
            <v>7156.6300393927122</v>
          </cell>
          <cell r="AN246">
            <v>7437.9461609103082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</row>
        <row r="247">
          <cell r="A247">
            <v>10407.042862641933</v>
          </cell>
          <cell r="B247">
            <v>7363.4087962555586</v>
          </cell>
          <cell r="C247">
            <v>8244.6427133970246</v>
          </cell>
          <cell r="D247">
            <v>7223.2216349261962</v>
          </cell>
          <cell r="E247">
            <v>8456.1228153958182</v>
          </cell>
          <cell r="F247">
            <v>7162.3954541962348</v>
          </cell>
          <cell r="G247">
            <v>9785.0931467239352</v>
          </cell>
          <cell r="H247">
            <v>9133.2256587759894</v>
          </cell>
          <cell r="I247">
            <v>9278.1580226699862</v>
          </cell>
          <cell r="J247">
            <v>8479.2668506126192</v>
          </cell>
          <cell r="K247">
            <v>9583.8999049373579</v>
          </cell>
          <cell r="L247">
            <v>8983.0074770887204</v>
          </cell>
          <cell r="M247">
            <v>10710.6493599362</v>
          </cell>
          <cell r="N247">
            <v>9517.1913563017715</v>
          </cell>
          <cell r="O247">
            <v>10305.24187550321</v>
          </cell>
          <cell r="Z247">
            <v>7945.8188537985643</v>
          </cell>
          <cell r="AA247">
            <v>5621.9920695763021</v>
          </cell>
          <cell r="AB247">
            <v>6294.8176902494806</v>
          </cell>
          <cell r="AC247">
            <v>5514.9586111526896</v>
          </cell>
          <cell r="AD247">
            <v>6456.2835940459681</v>
          </cell>
          <cell r="AE247">
            <v>5468.5175788606421</v>
          </cell>
          <cell r="AF247">
            <v>7470.9577578963099</v>
          </cell>
          <cell r="AG247">
            <v>6973.2543233781025</v>
          </cell>
          <cell r="AH247">
            <v>7083.9107629406235</v>
          </cell>
          <cell r="AI247">
            <v>6473.9541575101366</v>
          </cell>
          <cell r="AJ247">
            <v>7317.3459130192914</v>
          </cell>
          <cell r="AK247">
            <v>6858.5621407871477</v>
          </cell>
          <cell r="AL247">
            <v>8177.6236289087274</v>
          </cell>
          <cell r="AM247">
            <v>7266.4136693018263</v>
          </cell>
          <cell r="AN247">
            <v>7868.0933929142011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</row>
        <row r="248">
          <cell r="A248">
            <v>9055.0133495974387</v>
          </cell>
          <cell r="B248">
            <v>8767.8095451252539</v>
          </cell>
          <cell r="C248">
            <v>8952.1891510373207</v>
          </cell>
          <cell r="D248">
            <v>8222.9180670749247</v>
          </cell>
          <cell r="E248">
            <v>8381.5024238921524</v>
          </cell>
          <cell r="F248">
            <v>7955.8115353094672</v>
          </cell>
          <cell r="G248">
            <v>7089.1512007899328</v>
          </cell>
          <cell r="H248">
            <v>8520.049847801065</v>
          </cell>
          <cell r="I248">
            <v>7236.9061270020666</v>
          </cell>
          <cell r="J248">
            <v>7532.5588004877045</v>
          </cell>
          <cell r="K248">
            <v>9364.8818133243149</v>
          </cell>
          <cell r="L248">
            <v>8985.918696935345</v>
          </cell>
          <cell r="M248">
            <v>7785.4038483194645</v>
          </cell>
          <cell r="N248">
            <v>8977.7572818201861</v>
          </cell>
          <cell r="O248">
            <v>10503.191001433821</v>
          </cell>
          <cell r="Z248">
            <v>6913.5389124710418</v>
          </cell>
          <cell r="AA248">
            <v>6694.2576589413102</v>
          </cell>
          <cell r="AB248">
            <v>6835.0322255735973</v>
          </cell>
          <cell r="AC248">
            <v>6278.2308358839709</v>
          </cell>
          <cell r="AD248">
            <v>6399.3106266513523</v>
          </cell>
          <cell r="AE248">
            <v>6074.2939304549182</v>
          </cell>
          <cell r="AF248">
            <v>5412.5952984079167</v>
          </cell>
          <cell r="AG248">
            <v>6505.0921389955038</v>
          </cell>
          <cell r="AH248">
            <v>5525.4067755905853</v>
          </cell>
          <cell r="AI248">
            <v>5751.1387744075646</v>
          </cell>
          <cell r="AJ248">
            <v>7150.1247240003668</v>
          </cell>
          <cell r="AK248">
            <v>6860.7848687849219</v>
          </cell>
          <cell r="AL248">
            <v>5944.1869798073049</v>
          </cell>
          <cell r="AM248">
            <v>6854.5535956988379</v>
          </cell>
          <cell r="AN248">
            <v>8019.2283423587278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</row>
        <row r="249">
          <cell r="A249">
            <v>9182.9390452552288</v>
          </cell>
          <cell r="B249">
            <v>8335.4285084305466</v>
          </cell>
          <cell r="C249">
            <v>7711.8265512342623</v>
          </cell>
          <cell r="D249">
            <v>8077.3563601456726</v>
          </cell>
          <cell r="E249">
            <v>7532.6949956347589</v>
          </cell>
          <cell r="F249">
            <v>7383.0596526472373</v>
          </cell>
          <cell r="G249">
            <v>8226.2153135679964</v>
          </cell>
          <cell r="H249">
            <v>8585.5523810720424</v>
          </cell>
          <cell r="I249">
            <v>8551.8724159256271</v>
          </cell>
          <cell r="J249">
            <v>8783.4105675422961</v>
          </cell>
          <cell r="K249">
            <v>9239.7041536016259</v>
          </cell>
          <cell r="L249">
            <v>8618.2235271451209</v>
          </cell>
          <cell r="M249">
            <v>8625.5067123845383</v>
          </cell>
          <cell r="N249">
            <v>9722.0086026867612</v>
          </cell>
          <cell r="O249">
            <v>9440.6913720357388</v>
          </cell>
          <cell r="Z249">
            <v>7011.2106928085477</v>
          </cell>
          <cell r="AA249">
            <v>6364.1330079007566</v>
          </cell>
          <cell r="AB249">
            <v>5888.0104191735645</v>
          </cell>
          <cell r="AC249">
            <v>6167.0938903966608</v>
          </cell>
          <cell r="AD249">
            <v>5751.2427599471193</v>
          </cell>
          <cell r="AE249">
            <v>5636.995577034776</v>
          </cell>
          <cell r="AF249">
            <v>6280.7482967704182</v>
          </cell>
          <cell r="AG249">
            <v>6555.1035851580282</v>
          </cell>
          <cell r="AH249">
            <v>6529.3887970488786</v>
          </cell>
          <cell r="AI249">
            <v>6706.1691019608115</v>
          </cell>
          <cell r="AJ249">
            <v>7054.5510800914562</v>
          </cell>
          <cell r="AK249">
            <v>6580.0481358694069</v>
          </cell>
          <cell r="AL249">
            <v>6585.6088769324442</v>
          </cell>
          <cell r="AM249">
            <v>7422.7924561857517</v>
          </cell>
          <cell r="AN249">
            <v>7208.0056253147732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</row>
        <row r="250">
          <cell r="A250">
            <v>9279.7823666754157</v>
          </cell>
          <cell r="B250">
            <v>8091.2821419853253</v>
          </cell>
          <cell r="C250">
            <v>8703.7224830661235</v>
          </cell>
          <cell r="D250">
            <v>8082.6092541962098</v>
          </cell>
          <cell r="E250">
            <v>9150.731623210515</v>
          </cell>
          <cell r="F250">
            <v>9180.6491013592749</v>
          </cell>
          <cell r="G250">
            <v>8653.0648650436106</v>
          </cell>
          <cell r="H250">
            <v>7407.420446078364</v>
          </cell>
          <cell r="I250">
            <v>8337.1112207050192</v>
          </cell>
          <cell r="J250">
            <v>8409.9783021018757</v>
          </cell>
          <cell r="K250">
            <v>8573.25123400148</v>
          </cell>
          <cell r="L250">
            <v>7792.0434482482378</v>
          </cell>
          <cell r="M250">
            <v>8689.3402578258792</v>
          </cell>
          <cell r="N250">
            <v>8491.1728934730945</v>
          </cell>
          <cell r="O250">
            <v>10064.234381803259</v>
          </cell>
          <cell r="Z250">
            <v>7085.1509560861459</v>
          </cell>
          <cell r="AA250">
            <v>6177.7262805343635</v>
          </cell>
          <cell r="AB250">
            <v>6645.3269307109158</v>
          </cell>
          <cell r="AC250">
            <v>6171.1044960158224</v>
          </cell>
          <cell r="AD250">
            <v>6986.6201972477193</v>
          </cell>
          <cell r="AE250">
            <v>7009.4623114842097</v>
          </cell>
          <cell r="AF250">
            <v>6606.6496367202553</v>
          </cell>
          <cell r="AG250">
            <v>5655.5951402626142</v>
          </cell>
          <cell r="AH250">
            <v>6365.4177654531641</v>
          </cell>
          <cell r="AI250">
            <v>6421.0520735679902</v>
          </cell>
          <cell r="AJ250">
            <v>6545.7116101650645</v>
          </cell>
          <cell r="AK250">
            <v>5949.2563409113227</v>
          </cell>
          <cell r="AL250">
            <v>6634.3460442110891</v>
          </cell>
          <cell r="AM250">
            <v>6483.0444688582811</v>
          </cell>
          <cell r="AN250">
            <v>7684.0832074443151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</row>
        <row r="251">
          <cell r="A251">
            <v>9206.6898262378145</v>
          </cell>
          <cell r="B251">
            <v>7393.6568410681239</v>
          </cell>
          <cell r="C251">
            <v>8232.3652417171452</v>
          </cell>
          <cell r="D251">
            <v>7503.5324060108996</v>
          </cell>
          <cell r="E251">
            <v>6846.9185113261592</v>
          </cell>
          <cell r="F251">
            <v>8130.3169739004034</v>
          </cell>
          <cell r="G251">
            <v>9762.0380767214574</v>
          </cell>
          <cell r="H251">
            <v>7910.881423214646</v>
          </cell>
          <cell r="I251">
            <v>7208.6201699628828</v>
          </cell>
          <cell r="J251">
            <v>10350.037406927944</v>
          </cell>
          <cell r="K251">
            <v>9085.3036536631771</v>
          </cell>
          <cell r="L251">
            <v>8767.0769420956385</v>
          </cell>
          <cell r="M251">
            <v>9908.8247790736859</v>
          </cell>
          <cell r="N251">
            <v>8691.1557986366406</v>
          </cell>
          <cell r="O251">
            <v>9251.831446640992</v>
          </cell>
          <cell r="Z251">
            <v>7029.3445090918749</v>
          </cell>
          <cell r="AA251">
            <v>5645.0865727828768</v>
          </cell>
          <cell r="AB251">
            <v>6285.443791512007</v>
          </cell>
          <cell r="AC251">
            <v>5728.9770061189447</v>
          </cell>
          <cell r="AD251">
            <v>5227.6496710715674</v>
          </cell>
          <cell r="AE251">
            <v>6207.529530840854</v>
          </cell>
          <cell r="AF251">
            <v>7453.3551197291399</v>
          </cell>
          <cell r="AG251">
            <v>6039.9896101500726</v>
          </cell>
          <cell r="AH251">
            <v>5503.8103342473396</v>
          </cell>
          <cell r="AI251">
            <v>7902.2949603391107</v>
          </cell>
          <cell r="AJ251">
            <v>6936.6656807864501</v>
          </cell>
          <cell r="AK251">
            <v>6693.698313597788</v>
          </cell>
          <cell r="AL251">
            <v>7565.4273541218736</v>
          </cell>
          <cell r="AM251">
            <v>6635.7322168822684</v>
          </cell>
          <cell r="AN251">
            <v>7063.8103168361831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</row>
        <row r="252">
          <cell r="A252">
            <v>10387.748376729262</v>
          </cell>
          <cell r="B252">
            <v>9795.0347423262901</v>
          </cell>
          <cell r="C252">
            <v>7045.5473767872809</v>
          </cell>
          <cell r="D252">
            <v>6550.1980316972958</v>
          </cell>
          <cell r="E252">
            <v>8530.0062822197324</v>
          </cell>
          <cell r="F252">
            <v>8127.9941696568403</v>
          </cell>
          <cell r="G252">
            <v>6984.9210473304374</v>
          </cell>
          <cell r="H252">
            <v>7617.5843131929842</v>
          </cell>
          <cell r="I252">
            <v>7875.3064741485896</v>
          </cell>
          <cell r="J252">
            <v>10008.580820318995</v>
          </cell>
          <cell r="K252">
            <v>7802.7857644478236</v>
          </cell>
          <cell r="L252">
            <v>7041.5629517545049</v>
          </cell>
          <cell r="M252">
            <v>8760.9117537284837</v>
          </cell>
          <cell r="N252">
            <v>9929.705973349548</v>
          </cell>
          <cell r="O252">
            <v>9217.0408745052391</v>
          </cell>
          <cell r="Z252">
            <v>7931.087436626296</v>
          </cell>
          <cell r="AA252">
            <v>7478.548205905091</v>
          </cell>
          <cell r="AB252">
            <v>5379.3036043665943</v>
          </cell>
          <cell r="AC252">
            <v>5001.1023979930114</v>
          </cell>
          <cell r="AD252">
            <v>6512.6939164998939</v>
          </cell>
          <cell r="AE252">
            <v>6205.7560605096742</v>
          </cell>
          <cell r="AF252">
            <v>5333.0151593209785</v>
          </cell>
          <cell r="AG252">
            <v>5816.0560934600953</v>
          </cell>
          <cell r="AH252">
            <v>6012.8279942383424</v>
          </cell>
          <cell r="AI252">
            <v>7641.5914906368325</v>
          </cell>
          <cell r="AJ252">
            <v>5957.4581422989695</v>
          </cell>
          <cell r="AK252">
            <v>5376.2614799163703</v>
          </cell>
          <cell r="AL252">
            <v>6688.9911676187112</v>
          </cell>
          <cell r="AM252">
            <v>7581.3702294762716</v>
          </cell>
          <cell r="AN252">
            <v>7037.2475758482469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</row>
        <row r="253">
          <cell r="A253">
            <v>9204.9888219576842</v>
          </cell>
          <cell r="B253">
            <v>9298.2404315999866</v>
          </cell>
          <cell r="C253">
            <v>8748.3139222483023</v>
          </cell>
          <cell r="D253">
            <v>8171.8260005516531</v>
          </cell>
          <cell r="E253">
            <v>7597.5842790253846</v>
          </cell>
          <cell r="F253">
            <v>7409.8534624866661</v>
          </cell>
          <cell r="G253">
            <v>10056.19418169768</v>
          </cell>
          <cell r="H253">
            <v>8155.2857254353157</v>
          </cell>
          <cell r="I253">
            <v>8387.584475096035</v>
          </cell>
          <cell r="J253">
            <v>7655.4880196695922</v>
          </cell>
          <cell r="K253">
            <v>8181.7246457886422</v>
          </cell>
          <cell r="L253">
            <v>8810.241843809732</v>
          </cell>
          <cell r="M253">
            <v>8869.2491550858686</v>
          </cell>
          <cell r="N253">
            <v>8496.5748002108612</v>
          </cell>
          <cell r="O253">
            <v>10579.850025193644</v>
          </cell>
          <cell r="Z253">
            <v>7028.0457855199775</v>
          </cell>
          <cell r="AA253">
            <v>7099.2437624883169</v>
          </cell>
          <cell r="AB253">
            <v>6679.3726728922666</v>
          </cell>
          <cell r="AC253">
            <v>6239.2218387251887</v>
          </cell>
          <cell r="AD253">
            <v>5800.7859873729976</v>
          </cell>
          <cell r="AE253">
            <v>5657.4527580224185</v>
          </cell>
          <cell r="AF253">
            <v>7677.944482502905</v>
          </cell>
          <cell r="AG253">
            <v>6226.5932725127659</v>
          </cell>
          <cell r="AH253">
            <v>6403.954297073722</v>
          </cell>
          <cell r="AI253">
            <v>5844.9957249698118</v>
          </cell>
          <cell r="AJ253">
            <v>6246.7794939582091</v>
          </cell>
          <cell r="AK253">
            <v>6726.6548887161052</v>
          </cell>
          <cell r="AL253">
            <v>6771.7072069046799</v>
          </cell>
          <cell r="AM253">
            <v>6487.1688462601924</v>
          </cell>
          <cell r="AN253">
            <v>8077.7578136354468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</row>
        <row r="254">
          <cell r="A254">
            <v>10242.316724726181</v>
          </cell>
          <cell r="B254">
            <v>8371.3879301838078</v>
          </cell>
          <cell r="C254">
            <v>7126.477384867143</v>
          </cell>
          <cell r="D254">
            <v>8789.8374499834536</v>
          </cell>
          <cell r="E254">
            <v>8573.5618357832082</v>
          </cell>
          <cell r="F254">
            <v>7549.0065229121728</v>
          </cell>
          <cell r="G254">
            <v>7602.0025466513898</v>
          </cell>
          <cell r="H254">
            <v>8215.7790557363969</v>
          </cell>
          <cell r="I254">
            <v>9401.9408259809388</v>
          </cell>
          <cell r="J254">
            <v>7825.7184876839692</v>
          </cell>
          <cell r="K254">
            <v>8902.4814564483004</v>
          </cell>
          <cell r="L254">
            <v>9053.7717831611681</v>
          </cell>
          <cell r="M254">
            <v>9498.0777871021946</v>
          </cell>
          <cell r="N254">
            <v>10387.078965477967</v>
          </cell>
          <cell r="O254">
            <v>9643.648491327147</v>
          </cell>
          <cell r="Z254">
            <v>7820.0497885953373</v>
          </cell>
          <cell r="AA254">
            <v>6391.5881702470579</v>
          </cell>
          <cell r="AB254">
            <v>5441.0939892556025</v>
          </cell>
          <cell r="AC254">
            <v>6711.0760524121661</v>
          </cell>
          <cell r="AD254">
            <v>6545.948755867822</v>
          </cell>
          <cell r="AE254">
            <v>5763.6966762695347</v>
          </cell>
          <cell r="AF254">
            <v>5804.1593523785214</v>
          </cell>
          <cell r="AG254">
            <v>6272.7801721709611</v>
          </cell>
          <cell r="AH254">
            <v>7178.4194283997494</v>
          </cell>
          <cell r="AI254">
            <v>5974.9673682206603</v>
          </cell>
          <cell r="AJ254">
            <v>6797.0802019241028</v>
          </cell>
          <cell r="AK254">
            <v>6912.5909715306843</v>
          </cell>
          <cell r="AL254">
            <v>7251.8203827636744</v>
          </cell>
          <cell r="AM254">
            <v>7930.5763384582879</v>
          </cell>
          <cell r="AN254">
            <v>7362.9641977222409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</row>
        <row r="255">
          <cell r="A255">
            <v>8977.2934823707728</v>
          </cell>
          <cell r="B255">
            <v>7967.7870272936298</v>
          </cell>
          <cell r="C255">
            <v>7601.7167998353007</v>
          </cell>
          <cell r="D255">
            <v>8453.9306904703881</v>
          </cell>
          <cell r="E255">
            <v>8140.0303832053396</v>
          </cell>
          <cell r="F255">
            <v>8679.8941897129353</v>
          </cell>
          <cell r="G255">
            <v>7712.1669504954734</v>
          </cell>
          <cell r="H255">
            <v>7447.7127586627876</v>
          </cell>
          <cell r="I255">
            <v>7733.6564245264144</v>
          </cell>
          <cell r="J255">
            <v>8983.1230490637681</v>
          </cell>
          <cell r="K255">
            <v>8996.2160773082287</v>
          </cell>
          <cell r="L255">
            <v>8124.8245591787218</v>
          </cell>
          <cell r="M255">
            <v>9184.2964144643192</v>
          </cell>
          <cell r="N255">
            <v>8073.3074802619767</v>
          </cell>
          <cell r="O255">
            <v>9331.7853442127289</v>
          </cell>
          <cell r="Z255">
            <v>6854.1994829640134</v>
          </cell>
          <cell r="AA255">
            <v>6083.4372664867951</v>
          </cell>
          <cell r="AB255">
            <v>5803.9411835414503</v>
          </cell>
          <cell r="AC255">
            <v>6454.6098978969012</v>
          </cell>
          <cell r="AD255">
            <v>6214.945757698807</v>
          </cell>
          <cell r="AE255">
            <v>6627.1339334225841</v>
          </cell>
          <cell r="AF255">
            <v>5888.2703153710954</v>
          </cell>
          <cell r="AG255">
            <v>5686.3584820900724</v>
          </cell>
          <cell r="AH255">
            <v>5904.6776147516157</v>
          </cell>
          <cell r="AI255">
            <v>6858.6503804523818</v>
          </cell>
          <cell r="AJ255">
            <v>6868.6469598891408</v>
          </cell>
          <cell r="AK255">
            <v>6203.3360502311907</v>
          </cell>
          <cell r="AL255">
            <v>7012.2470496291635</v>
          </cell>
          <cell r="AM255">
            <v>6164.0025544099381</v>
          </cell>
          <cell r="AN255">
            <v>7124.8554374477953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</row>
        <row r="256">
          <cell r="A256">
            <v>8762.3813776347815</v>
          </cell>
          <cell r="B256">
            <v>7858.488536242362</v>
          </cell>
          <cell r="C256">
            <v>8835.1345474429454</v>
          </cell>
          <cell r="D256">
            <v>8561.7054979468739</v>
          </cell>
          <cell r="E256">
            <v>8224.3523998921937</v>
          </cell>
          <cell r="F256">
            <v>7908.4981784851552</v>
          </cell>
          <cell r="G256">
            <v>9513.9139385980998</v>
          </cell>
          <cell r="H256">
            <v>8555.2047976297672</v>
          </cell>
          <cell r="I256">
            <v>8510.0600695952871</v>
          </cell>
          <cell r="J256">
            <v>8315.534944353165</v>
          </cell>
          <cell r="K256">
            <v>9084.1888873210846</v>
          </cell>
          <cell r="L256">
            <v>8730.113529756256</v>
          </cell>
          <cell r="M256">
            <v>9029.3006627356353</v>
          </cell>
          <cell r="N256">
            <v>9506.9379118560355</v>
          </cell>
          <cell r="O256">
            <v>9741.0139212419472</v>
          </cell>
          <cell r="Z256">
            <v>6690.1132313496664</v>
          </cell>
          <cell r="AA256">
            <v>5999.987431375188</v>
          </cell>
          <cell r="AB256">
            <v>6745.6605675108758</v>
          </cell>
          <cell r="AC256">
            <v>6536.8963945044297</v>
          </cell>
          <cell r="AD256">
            <v>6279.3259547272883</v>
          </cell>
          <cell r="AE256">
            <v>6038.1699932661286</v>
          </cell>
          <cell r="AF256">
            <v>7263.9113477754036</v>
          </cell>
          <cell r="AG256">
            <v>6531.9330838095166</v>
          </cell>
          <cell r="AH256">
            <v>6497.4649033762789</v>
          </cell>
          <cell r="AI256">
            <v>6348.944192153419</v>
          </cell>
          <cell r="AJ256">
            <v>6935.8145522251971</v>
          </cell>
          <cell r="AK256">
            <v>6665.4766004230187</v>
          </cell>
          <cell r="AL256">
            <v>6893.9071732013063</v>
          </cell>
          <cell r="AM256">
            <v>7258.5851234537286</v>
          </cell>
          <cell r="AN256">
            <v>7437.3030929239112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</row>
        <row r="257">
          <cell r="A257">
            <v>10215.675179167643</v>
          </cell>
          <cell r="B257">
            <v>8832.4366567773941</v>
          </cell>
          <cell r="C257">
            <v>8536.4108785010867</v>
          </cell>
          <cell r="D257">
            <v>7637.2398380811383</v>
          </cell>
          <cell r="E257">
            <v>8172.7577188185132</v>
          </cell>
          <cell r="F257">
            <v>8120.3230111596476</v>
          </cell>
          <cell r="G257">
            <v>9438.8328097157682</v>
          </cell>
          <cell r="H257">
            <v>8787.4643384629489</v>
          </cell>
          <cell r="I257">
            <v>7916.843797379177</v>
          </cell>
          <cell r="J257">
            <v>8085.4740228545361</v>
          </cell>
          <cell r="K257">
            <v>9322.3933696477852</v>
          </cell>
          <cell r="L257">
            <v>10590.811887363307</v>
          </cell>
          <cell r="M257">
            <v>9722.52007446272</v>
          </cell>
          <cell r="N257">
            <v>11041.968230484012</v>
          </cell>
          <cell r="O257">
            <v>9362.1373723203797</v>
          </cell>
          <cell r="Z257">
            <v>7799.708861995211</v>
          </cell>
          <cell r="AA257">
            <v>6743.6007171961664</v>
          </cell>
          <cell r="AB257">
            <v>6517.5838513790932</v>
          </cell>
          <cell r="AC257">
            <v>5831.0631653343007</v>
          </cell>
          <cell r="AD257">
            <v>6239.9332093488092</v>
          </cell>
          <cell r="AE257">
            <v>6199.8991003124347</v>
          </cell>
          <cell r="AF257">
            <v>7206.5866055492261</v>
          </cell>
          <cell r="AG257">
            <v>6709.2641722738144</v>
          </cell>
          <cell r="AH257">
            <v>6044.5419066741906</v>
          </cell>
          <cell r="AI257">
            <v>6173.2917583455292</v>
          </cell>
          <cell r="AJ257">
            <v>7117.6846272995608</v>
          </cell>
          <cell r="AK257">
            <v>8086.1272392494348</v>
          </cell>
          <cell r="AL257">
            <v>7423.1829669325825</v>
          </cell>
          <cell r="AM257">
            <v>8430.5869118474639</v>
          </cell>
          <cell r="AN257">
            <v>7148.0293323160995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</row>
        <row r="258">
          <cell r="A258">
            <v>10852.851783571818</v>
          </cell>
          <cell r="B258">
            <v>8718.1563060528897</v>
          </cell>
          <cell r="C258">
            <v>7717.470545121856</v>
          </cell>
          <cell r="D258">
            <v>9021.0297560766212</v>
          </cell>
          <cell r="E258">
            <v>8250.1729353829905</v>
          </cell>
          <cell r="F258">
            <v>7692.558445133408</v>
          </cell>
          <cell r="G258">
            <v>8339.97106940907</v>
          </cell>
          <cell r="H258">
            <v>9511.695725657326</v>
          </cell>
          <cell r="I258">
            <v>9160.2300308347294</v>
          </cell>
          <cell r="J258">
            <v>7203.3835346710148</v>
          </cell>
          <cell r="K258">
            <v>6851.8633881122714</v>
          </cell>
          <cell r="L258">
            <v>9191.6654822097626</v>
          </cell>
          <cell r="M258">
            <v>9791.5511985069588</v>
          </cell>
          <cell r="N258">
            <v>10911.434359406339</v>
          </cell>
          <cell r="O258">
            <v>9932.802763468897</v>
          </cell>
          <cell r="Z258">
            <v>8286.1957481642148</v>
          </cell>
          <cell r="AA258">
            <v>6656.347212296605</v>
          </cell>
          <cell r="AB258">
            <v>5892.3196310827179</v>
          </cell>
          <cell r="AC258">
            <v>6887.5923028835241</v>
          </cell>
          <cell r="AD258">
            <v>6299.0400368566543</v>
          </cell>
          <cell r="AE258">
            <v>5873.2991430931361</v>
          </cell>
          <cell r="AF258">
            <v>6367.601271378102</v>
          </cell>
          <cell r="AG258">
            <v>7262.2177333222699</v>
          </cell>
          <cell r="AH258">
            <v>6993.8722694624366</v>
          </cell>
          <cell r="AI258">
            <v>5499.8121422554568</v>
          </cell>
          <cell r="AJ258">
            <v>5231.4251042772703</v>
          </cell>
          <cell r="AK258">
            <v>7017.8733623290809</v>
          </cell>
          <cell r="AL258">
            <v>7475.8885062648551</v>
          </cell>
          <cell r="AM258">
            <v>8330.9237791441792</v>
          </cell>
          <cell r="AN258">
            <v>7583.7346411195558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</row>
        <row r="259">
          <cell r="A259">
            <v>10544.393326350879</v>
          </cell>
          <cell r="B259">
            <v>8141.8812957565124</v>
          </cell>
          <cell r="C259">
            <v>6471.4272216254212</v>
          </cell>
          <cell r="D259">
            <v>8760.7105879671853</v>
          </cell>
          <cell r="E259">
            <v>7428.3869705937723</v>
          </cell>
          <cell r="F259">
            <v>8873.3896991609836</v>
          </cell>
          <cell r="G259">
            <v>8328.545544637127</v>
          </cell>
          <cell r="H259">
            <v>8338.6882741679201</v>
          </cell>
          <cell r="I259">
            <v>8532.6706843981137</v>
          </cell>
          <cell r="J259">
            <v>9304.8768074640429</v>
          </cell>
          <cell r="K259">
            <v>10114.46210723534</v>
          </cell>
          <cell r="L259">
            <v>8574.4233440269636</v>
          </cell>
          <cell r="M259">
            <v>9487.0572540399207</v>
          </cell>
          <cell r="N259">
            <v>8602.8562528072616</v>
          </cell>
          <cell r="O259">
            <v>8828.8632713790957</v>
          </cell>
          <cell r="Z259">
            <v>8050.6864822422003</v>
          </cell>
          <cell r="AA259">
            <v>6216.3589368352796</v>
          </cell>
          <cell r="AB259">
            <v>4940.9605694198945</v>
          </cell>
          <cell r="AC259">
            <v>6688.8375767552961</v>
          </cell>
          <cell r="AD259">
            <v>5671.603165596227</v>
          </cell>
          <cell r="AE259">
            <v>6774.8685288682054</v>
          </cell>
          <cell r="AF259">
            <v>6358.877837512624</v>
          </cell>
          <cell r="AG259">
            <v>6366.6218520803031</v>
          </cell>
          <cell r="AH259">
            <v>6514.7281982206969</v>
          </cell>
          <cell r="AI259">
            <v>7104.3106620060253</v>
          </cell>
          <cell r="AJ259">
            <v>7722.4322767226095</v>
          </cell>
          <cell r="AK259">
            <v>6546.606520857963</v>
          </cell>
          <cell r="AL259">
            <v>7243.4061616884946</v>
          </cell>
          <cell r="AM259">
            <v>6568.3151604433551</v>
          </cell>
          <cell r="AN259">
            <v>6740.8724231510232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</row>
        <row r="260">
          <cell r="A260">
            <v>9150.8870093833575</v>
          </cell>
          <cell r="B260">
            <v>9684.7156256366216</v>
          </cell>
          <cell r="C260">
            <v>9204.2257428750272</v>
          </cell>
          <cell r="D260">
            <v>7431.3303627070045</v>
          </cell>
          <cell r="E260">
            <v>7563.5962608990112</v>
          </cell>
          <cell r="F260">
            <v>6904.7009093152783</v>
          </cell>
          <cell r="G260">
            <v>7987.993563621475</v>
          </cell>
          <cell r="H260">
            <v>9400.5148956970443</v>
          </cell>
          <cell r="I260">
            <v>8507.9607150322136</v>
          </cell>
          <cell r="J260">
            <v>8299.741863026562</v>
          </cell>
          <cell r="K260">
            <v>9535.7943303728352</v>
          </cell>
          <cell r="L260">
            <v>8345.4212816420368</v>
          </cell>
          <cell r="M260">
            <v>8601.9369295392316</v>
          </cell>
          <cell r="N260">
            <v>10744.841309513633</v>
          </cell>
          <cell r="O260">
            <v>10853.321381104353</v>
          </cell>
          <cell r="Z260">
            <v>6986.7388352122298</v>
          </cell>
          <cell r="AA260">
            <v>7394.3191190360621</v>
          </cell>
          <cell r="AB260">
            <v>7027.4631715880541</v>
          </cell>
          <cell r="AC260">
            <v>5673.850457248247</v>
          </cell>
          <cell r="AD260">
            <v>5774.835999581438</v>
          </cell>
          <cell r="AE260">
            <v>5271.7667630658516</v>
          </cell>
          <cell r="AF260">
            <v>6098.8650377992499</v>
          </cell>
          <cell r="AG260">
            <v>7177.3307249242744</v>
          </cell>
          <cell r="AH260">
            <v>6495.8620377699535</v>
          </cell>
          <cell r="AI260">
            <v>6336.8861113882313</v>
          </cell>
          <cell r="AJ260">
            <v>7280.6171144169812</v>
          </cell>
          <cell r="AK260">
            <v>6371.7625302188217</v>
          </cell>
          <cell r="AL260">
            <v>6567.6132534509206</v>
          </cell>
          <cell r="AM260">
            <v>8203.7293191788958</v>
          </cell>
          <cell r="AN260">
            <v>8286.5542877586977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</row>
        <row r="261">
          <cell r="A261">
            <v>10420.155987992881</v>
          </cell>
          <cell r="B261">
            <v>8894.0803343763928</v>
          </cell>
          <cell r="C261">
            <v>7484.1019707980231</v>
          </cell>
          <cell r="D261">
            <v>7950.937175757892</v>
          </cell>
          <cell r="E261">
            <v>7887.0649833907382</v>
          </cell>
          <cell r="F261">
            <v>8972.3768285417082</v>
          </cell>
          <cell r="G261">
            <v>9578.6897598652031</v>
          </cell>
          <cell r="H261">
            <v>9094.3343340857791</v>
          </cell>
          <cell r="I261">
            <v>7469.4169508040741</v>
          </cell>
          <cell r="J261">
            <v>8630.8812153041672</v>
          </cell>
          <cell r="K261">
            <v>8717.0062602054495</v>
          </cell>
          <cell r="L261">
            <v>8194.0962499076413</v>
          </cell>
          <cell r="M261">
            <v>9523.865043066322</v>
          </cell>
          <cell r="N261">
            <v>9717.6452495519243</v>
          </cell>
          <cell r="O261">
            <v>9002.1626013577843</v>
          </cell>
          <cell r="Z261">
            <v>7955.8307774565155</v>
          </cell>
          <cell r="AA261">
            <v>6790.6659116177125</v>
          </cell>
          <cell r="AB261">
            <v>5714.1417911121735</v>
          </cell>
          <cell r="AC261">
            <v>6070.5723374398531</v>
          </cell>
          <cell r="AD261">
            <v>6021.8056630787614</v>
          </cell>
          <cell r="AE261">
            <v>6850.4455980989087</v>
          </cell>
          <cell r="AF261">
            <v>7313.3679464161223</v>
          </cell>
          <cell r="AG261">
            <v>6943.5606414118274</v>
          </cell>
          <cell r="AH261">
            <v>5702.9297196067137</v>
          </cell>
          <cell r="AI261">
            <v>6589.7123314095925</v>
          </cell>
          <cell r="AJ261">
            <v>6655.4691476919006</v>
          </cell>
          <cell r="AK261">
            <v>6256.2252631894835</v>
          </cell>
          <cell r="AL261">
            <v>7271.5090558413076</v>
          </cell>
          <cell r="AM261">
            <v>7419.4610186138907</v>
          </cell>
          <cell r="AN261">
            <v>6873.1871547870724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</row>
        <row r="262">
          <cell r="A262">
            <v>8452.6596642468321</v>
          </cell>
          <cell r="B262">
            <v>7782.3785528256103</v>
          </cell>
          <cell r="C262">
            <v>8359.4974344880957</v>
          </cell>
          <cell r="D262">
            <v>7869.2665166202123</v>
          </cell>
          <cell r="E262">
            <v>7280.1338739077692</v>
          </cell>
          <cell r="F262">
            <v>9173.816938121905</v>
          </cell>
          <cell r="G262">
            <v>8077.0293270162474</v>
          </cell>
          <cell r="H262">
            <v>8971.5972270706334</v>
          </cell>
          <cell r="I262">
            <v>8947.5880727243439</v>
          </cell>
          <cell r="J262">
            <v>8408.5197145368056</v>
          </cell>
          <cell r="K262">
            <v>9343.4480307326121</v>
          </cell>
          <cell r="L262">
            <v>10906.71280374908</v>
          </cell>
          <cell r="M262">
            <v>9351.3236516431207</v>
          </cell>
          <cell r="N262">
            <v>7953.2584230136627</v>
          </cell>
          <cell r="O262">
            <v>9581.0120318287936</v>
          </cell>
          <cell r="Z262">
            <v>6453.6394642911146</v>
          </cell>
          <cell r="AA262">
            <v>5941.8771545965637</v>
          </cell>
          <cell r="AB262">
            <v>6382.5097292213977</v>
          </cell>
          <cell r="AC262">
            <v>6008.2164625055975</v>
          </cell>
          <cell r="AD262">
            <v>5558.4113332640763</v>
          </cell>
          <cell r="AE262">
            <v>7004.2459275238252</v>
          </cell>
          <cell r="AF262">
            <v>6166.8441992942107</v>
          </cell>
          <cell r="AG262">
            <v>6849.850369257334</v>
          </cell>
          <cell r="AH262">
            <v>6831.5192838773273</v>
          </cell>
          <cell r="AI262">
            <v>6419.938436127708</v>
          </cell>
          <cell r="AJ262">
            <v>7133.75994525647</v>
          </cell>
          <cell r="AK262">
            <v>8327.3188525136375</v>
          </cell>
          <cell r="AL262">
            <v>7139.7730133241275</v>
          </cell>
          <cell r="AM262">
            <v>6072.3446190046225</v>
          </cell>
          <cell r="AN262">
            <v>7315.141010349409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</row>
        <row r="263">
          <cell r="A263">
            <v>9654.6479087610351</v>
          </cell>
          <cell r="B263">
            <v>7907.9521406735612</v>
          </cell>
          <cell r="C263">
            <v>8418.4815451227332</v>
          </cell>
          <cell r="D263">
            <v>9176.7457850252031</v>
          </cell>
          <cell r="E263">
            <v>8972.7967570310539</v>
          </cell>
          <cell r="F263">
            <v>7127.3423400324828</v>
          </cell>
          <cell r="G263">
            <v>8839.4204387158552</v>
          </cell>
          <cell r="H263">
            <v>7608.8035979113729</v>
          </cell>
          <cell r="I263">
            <v>6993.5591385929529</v>
          </cell>
          <cell r="J263">
            <v>8670.1285870347619</v>
          </cell>
          <cell r="K263">
            <v>6865.8228120960666</v>
          </cell>
          <cell r="L263">
            <v>8138.963606274574</v>
          </cell>
          <cell r="M263">
            <v>9744.7500189267357</v>
          </cell>
          <cell r="N263">
            <v>9730.0056077766985</v>
          </cell>
          <cell r="O263">
            <v>8766.6617277034966</v>
          </cell>
          <cell r="Z263">
            <v>7371.3622969306825</v>
          </cell>
          <cell r="AA263">
            <v>6037.7530912128259</v>
          </cell>
          <cell r="AB263">
            <v>6427.5443336273865</v>
          </cell>
          <cell r="AC263">
            <v>7006.482113849881</v>
          </cell>
          <cell r="AD263">
            <v>6850.7662151802369</v>
          </cell>
          <cell r="AE263">
            <v>5441.7543859841599</v>
          </cell>
          <cell r="AF263">
            <v>6748.9328626413098</v>
          </cell>
          <cell r="AG263">
            <v>5809.3519822197241</v>
          </cell>
          <cell r="AH263">
            <v>5339.610376552273</v>
          </cell>
          <cell r="AI263">
            <v>6619.677856715387</v>
          </cell>
          <cell r="AJ263">
            <v>5242.0831803265946</v>
          </cell>
          <cell r="AK263">
            <v>6214.131269245062</v>
          </cell>
          <cell r="AL263">
            <v>7440.1556184506371</v>
          </cell>
          <cell r="AM263">
            <v>7428.8982015599395</v>
          </cell>
          <cell r="AN263">
            <v>6693.3812957485297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</row>
        <row r="264">
          <cell r="A264">
            <v>12311.053310027697</v>
          </cell>
          <cell r="B264">
            <v>7430.8989749901893</v>
          </cell>
          <cell r="C264">
            <v>9123.6410946362976</v>
          </cell>
          <cell r="D264">
            <v>7848.9656738561134</v>
          </cell>
          <cell r="E264">
            <v>9356.1234878334017</v>
          </cell>
          <cell r="F264">
            <v>7766.1740472495321</v>
          </cell>
          <cell r="G264">
            <v>7735.6628147879983</v>
          </cell>
          <cell r="H264">
            <v>8455.1057485482561</v>
          </cell>
          <cell r="I264">
            <v>7621.7155360424767</v>
          </cell>
          <cell r="J264">
            <v>7989.4688355218095</v>
          </cell>
          <cell r="K264">
            <v>10023.891365336691</v>
          </cell>
          <cell r="L264">
            <v>8072.5018229239377</v>
          </cell>
          <cell r="M264">
            <v>9075.5703514775014</v>
          </cell>
          <cell r="N264">
            <v>8943.5339801117443</v>
          </cell>
          <cell r="O264">
            <v>10131.498468865031</v>
          </cell>
          <cell r="Z264">
            <v>9399.5384464193849</v>
          </cell>
          <cell r="AA264">
            <v>5673.5210910009082</v>
          </cell>
          <cell r="AB264">
            <v>6965.9364703191914</v>
          </cell>
          <cell r="AC264">
            <v>5992.7166878518374</v>
          </cell>
          <cell r="AD264">
            <v>7143.437707454751</v>
          </cell>
          <cell r="AE264">
            <v>5929.5049497712052</v>
          </cell>
          <cell r="AF264">
            <v>5906.2095017418951</v>
          </cell>
          <cell r="AG264">
            <v>6455.5070594395856</v>
          </cell>
          <cell r="AH264">
            <v>5819.2102986305745</v>
          </cell>
          <cell r="AI264">
            <v>6099.9914137962414</v>
          </cell>
          <cell r="AJ264">
            <v>7653.2811530000245</v>
          </cell>
          <cell r="AK264">
            <v>6163.3874318097178</v>
          </cell>
          <cell r="AL264">
            <v>6929.2342656344781</v>
          </cell>
          <cell r="AM264">
            <v>6828.4239679512375</v>
          </cell>
          <cell r="AN264">
            <v>7735.4396069723243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</row>
        <row r="265">
          <cell r="A265">
            <v>8803.8157949823853</v>
          </cell>
          <cell r="B265">
            <v>8468.6747330111193</v>
          </cell>
          <cell r="C265">
            <v>7471.6239859619218</v>
          </cell>
          <cell r="D265">
            <v>7804.0737403306293</v>
          </cell>
          <cell r="E265">
            <v>7777.3068808870676</v>
          </cell>
          <cell r="F265">
            <v>8555.7739398245558</v>
          </cell>
          <cell r="G265">
            <v>8050.6370350970083</v>
          </cell>
          <cell r="H265">
            <v>9340.1009383516375</v>
          </cell>
          <cell r="I265">
            <v>9084.3164123826227</v>
          </cell>
          <cell r="J265">
            <v>8390.9283659066186</v>
          </cell>
          <cell r="K265">
            <v>9873.4732219283524</v>
          </cell>
          <cell r="L265">
            <v>9515.5148334424393</v>
          </cell>
          <cell r="M265">
            <v>10174.963499741478</v>
          </cell>
          <cell r="N265">
            <v>10569.269264379289</v>
          </cell>
          <cell r="O265">
            <v>10340.849782363186</v>
          </cell>
          <cell r="Z265">
            <v>6721.7485747322289</v>
          </cell>
          <cell r="AA265">
            <v>6465.8670333529199</v>
          </cell>
          <cell r="AB265">
            <v>5704.6147997778698</v>
          </cell>
          <cell r="AC265">
            <v>5958.4415170373959</v>
          </cell>
          <cell r="AD265">
            <v>5938.0049127847988</v>
          </cell>
          <cell r="AE265">
            <v>6532.3676261518067</v>
          </cell>
          <cell r="AF265">
            <v>6146.6935788447054</v>
          </cell>
          <cell r="AG265">
            <v>7131.2044268352265</v>
          </cell>
          <cell r="AH265">
            <v>6935.9119181197802</v>
          </cell>
          <cell r="AI265">
            <v>6406.5073710831666</v>
          </cell>
          <cell r="AJ265">
            <v>7538.4362988351832</v>
          </cell>
          <cell r="AK265">
            <v>7265.133637392636</v>
          </cell>
          <cell r="AL265">
            <v>7768.6253319066163</v>
          </cell>
          <cell r="AM265">
            <v>8069.679360430644</v>
          </cell>
          <cell r="AN265">
            <v>7895.2801722334207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</row>
        <row r="266">
          <cell r="A266">
            <v>9078.3942153687622</v>
          </cell>
          <cell r="B266">
            <v>7827.641168212921</v>
          </cell>
          <cell r="C266">
            <v>7395.723973867649</v>
          </cell>
          <cell r="D266">
            <v>8349.5362346081038</v>
          </cell>
          <cell r="E266">
            <v>8649.3284396950839</v>
          </cell>
          <cell r="F266">
            <v>8971.448524298512</v>
          </cell>
          <cell r="G266">
            <v>8749.557755130807</v>
          </cell>
          <cell r="H266">
            <v>8936.0029149305483</v>
          </cell>
          <cell r="I266">
            <v>8878.3488973902295</v>
          </cell>
          <cell r="J266">
            <v>9344.2906119302042</v>
          </cell>
          <cell r="K266">
            <v>8627.2102367192929</v>
          </cell>
          <cell r="L266">
            <v>10134.096162556991</v>
          </cell>
          <cell r="M266">
            <v>9276.3668554983724</v>
          </cell>
          <cell r="N266">
            <v>11212.577927621847</v>
          </cell>
          <cell r="O266">
            <v>9597.1148273093713</v>
          </cell>
          <cell r="Z266">
            <v>6931.3902970109102</v>
          </cell>
          <cell r="AA266">
            <v>5976.4353424952369</v>
          </cell>
          <cell r="AB266">
            <v>5646.6648369438444</v>
          </cell>
          <cell r="AC266">
            <v>6374.9043132682236</v>
          </cell>
          <cell r="AD266">
            <v>6603.7968610209546</v>
          </cell>
          <cell r="AE266">
            <v>6849.7368340960102</v>
          </cell>
          <cell r="AF266">
            <v>6680.3223442733906</v>
          </cell>
          <cell r="AG266">
            <v>6822.6739695611304</v>
          </cell>
          <cell r="AH266">
            <v>6778.6548965530283</v>
          </cell>
          <cell r="AI266">
            <v>7134.4032593711581</v>
          </cell>
          <cell r="AJ266">
            <v>6586.9095245761255</v>
          </cell>
          <cell r="AK266">
            <v>7737.4229564969119</v>
          </cell>
          <cell r="AL266">
            <v>7082.5431996404286</v>
          </cell>
          <cell r="AM266">
            <v>8560.8480980509903</v>
          </cell>
          <cell r="AN266">
            <v>7327.4355591100129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</row>
        <row r="267">
          <cell r="A267">
            <v>9794.9324938646841</v>
          </cell>
          <cell r="B267">
            <v>7674.365766339125</v>
          </cell>
          <cell r="C267">
            <v>6911.4863228487548</v>
          </cell>
          <cell r="D267">
            <v>8587.4269483446787</v>
          </cell>
          <cell r="E267">
            <v>7692.0454575341701</v>
          </cell>
          <cell r="F267">
            <v>7858.5272470554155</v>
          </cell>
          <cell r="G267">
            <v>8535.5894975086158</v>
          </cell>
          <cell r="H267">
            <v>7721.7358630209919</v>
          </cell>
          <cell r="I267">
            <v>8618.9221190828739</v>
          </cell>
          <cell r="J267">
            <v>7286.5824800099808</v>
          </cell>
          <cell r="K267">
            <v>9904.1161546449439</v>
          </cell>
          <cell r="L267">
            <v>8947.4344380738112</v>
          </cell>
          <cell r="M267">
            <v>9718.9536478793216</v>
          </cell>
          <cell r="N267">
            <v>9672.9480792638115</v>
          </cell>
          <cell r="O267">
            <v>9353.3866127644451</v>
          </cell>
          <cell r="Z267">
            <v>7478.4701387956611</v>
          </cell>
          <cell r="AA267">
            <v>5859.4089600629877</v>
          </cell>
          <cell r="AB267">
            <v>5276.9474534403153</v>
          </cell>
          <cell r="AC267">
            <v>6556.5348247689562</v>
          </cell>
          <cell r="AD267">
            <v>5872.9074750091677</v>
          </cell>
          <cell r="AE267">
            <v>6000.0169872357965</v>
          </cell>
          <cell r="AF267">
            <v>6516.9567237058154</v>
          </cell>
          <cell r="AG267">
            <v>5895.5762183599791</v>
          </cell>
          <cell r="AH267">
            <v>6580.5815136082492</v>
          </cell>
          <cell r="AI267">
            <v>5563.3348698175396</v>
          </cell>
          <cell r="AJ267">
            <v>7561.8323005360317</v>
          </cell>
          <cell r="AK267">
            <v>6831.4019832071062</v>
          </cell>
          <cell r="AL267">
            <v>7420.4599859704522</v>
          </cell>
          <cell r="AM267">
            <v>7385.3345503102364</v>
          </cell>
          <cell r="AN267">
            <v>7141.3480923921043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</row>
        <row r="268">
          <cell r="A268">
            <v>9775.4976068475044</v>
          </cell>
          <cell r="B268">
            <v>7880.4111854164112</v>
          </cell>
          <cell r="C268">
            <v>7432.615794774254</v>
          </cell>
          <cell r="D268">
            <v>8408.4930344936802</v>
          </cell>
          <cell r="E268">
            <v>8064.3215443537138</v>
          </cell>
          <cell r="F268">
            <v>7478.09327998771</v>
          </cell>
          <cell r="G268">
            <v>7950.1954920034041</v>
          </cell>
          <cell r="H268">
            <v>8566.0622354291008</v>
          </cell>
          <cell r="I268">
            <v>8599.5236686684402</v>
          </cell>
          <cell r="J268">
            <v>7923.9662394811321</v>
          </cell>
          <cell r="K268">
            <v>8342.8845275748081</v>
          </cell>
          <cell r="L268">
            <v>8229.1454654465269</v>
          </cell>
          <cell r="M268">
            <v>10171.541229204697</v>
          </cell>
          <cell r="N268">
            <v>9414.6968938548653</v>
          </cell>
          <cell r="O268">
            <v>9892.5950195936493</v>
          </cell>
          <cell r="Z268">
            <v>7463.6315248184956</v>
          </cell>
          <cell r="AA268">
            <v>6016.7254617101707</v>
          </cell>
          <cell r="AB268">
            <v>5674.8318897733216</v>
          </cell>
          <cell r="AC268">
            <v>6419.9180658080622</v>
          </cell>
          <cell r="AD268">
            <v>6157.1417564002359</v>
          </cell>
          <cell r="AE268">
            <v>5709.5541316437357</v>
          </cell>
          <cell r="AF268">
            <v>6070.0060589265668</v>
          </cell>
          <cell r="AG268">
            <v>6540.2227809990591</v>
          </cell>
          <cell r="AH268">
            <v>6565.7707191230274</v>
          </cell>
          <cell r="AI268">
            <v>6049.9799197088014</v>
          </cell>
          <cell r="AJ268">
            <v>6369.8257083414765</v>
          </cell>
          <cell r="AK268">
            <v>6282.9854794502835</v>
          </cell>
          <cell r="AL268">
            <v>7766.0124146627022</v>
          </cell>
          <cell r="AM268">
            <v>7188.1587372457643</v>
          </cell>
          <cell r="AN268">
            <v>7553.0358678398279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</row>
        <row r="269">
          <cell r="A269">
            <v>10152.004615002275</v>
          </cell>
          <cell r="B269">
            <v>8553.2517041910305</v>
          </cell>
          <cell r="C269">
            <v>8441.5925968900119</v>
          </cell>
          <cell r="D269">
            <v>8733.295534475883</v>
          </cell>
          <cell r="E269">
            <v>9081.6814666372993</v>
          </cell>
          <cell r="F269">
            <v>9302.8573741258188</v>
          </cell>
          <cell r="G269">
            <v>8340.7075700970654</v>
          </cell>
          <cell r="H269">
            <v>8923.780710824647</v>
          </cell>
          <cell r="I269">
            <v>8039.7378544699759</v>
          </cell>
          <cell r="J269">
            <v>8801.709614947511</v>
          </cell>
          <cell r="K269">
            <v>8916.7793248808539</v>
          </cell>
          <cell r="L269">
            <v>9560.5768210088663</v>
          </cell>
          <cell r="M269">
            <v>10304.71474396528</v>
          </cell>
          <cell r="N269">
            <v>9623.5772541344722</v>
          </cell>
          <cell r="O269">
            <v>8466.6740932056928</v>
          </cell>
          <cell r="Z269">
            <v>7751.0961315726945</v>
          </cell>
          <cell r="AA269">
            <v>6530.4418891566675</v>
          </cell>
          <cell r="AB269">
            <v>6445.1897140959109</v>
          </cell>
          <cell r="AC269">
            <v>6667.9060737544742</v>
          </cell>
          <cell r="AD269">
            <v>6933.9001265034431</v>
          </cell>
          <cell r="AE269">
            <v>7102.7688165745576</v>
          </cell>
          <cell r="AF269">
            <v>6368.1635925993887</v>
          </cell>
          <cell r="AG269">
            <v>6813.34226783746</v>
          </cell>
          <cell r="AH269">
            <v>6138.3720108392445</v>
          </cell>
          <cell r="AI269">
            <v>6720.1404978508835</v>
          </cell>
          <cell r="AJ269">
            <v>6807.9966816638289</v>
          </cell>
          <cell r="AK269">
            <v>7299.5386451475515</v>
          </cell>
          <cell r="AL269">
            <v>7867.6909258764672</v>
          </cell>
          <cell r="AM269">
            <v>7347.6397278406839</v>
          </cell>
          <cell r="AN269">
            <v>6464.3395368589181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</row>
        <row r="270">
          <cell r="A270">
            <v>10528.711154503872</v>
          </cell>
          <cell r="B270">
            <v>8472.1732586632315</v>
          </cell>
          <cell r="C270">
            <v>6855.319473801821</v>
          </cell>
          <cell r="D270">
            <v>7937.8911515144528</v>
          </cell>
          <cell r="E270">
            <v>7698.1295868250663</v>
          </cell>
          <cell r="F270">
            <v>7475.2495574025415</v>
          </cell>
          <cell r="G270">
            <v>8741.2893232438037</v>
          </cell>
          <cell r="H270">
            <v>7648.1607163643475</v>
          </cell>
          <cell r="I270">
            <v>8462.8706353697635</v>
          </cell>
          <cell r="J270">
            <v>8995.077506161786</v>
          </cell>
          <cell r="K270">
            <v>7805.934514778939</v>
          </cell>
          <cell r="L270">
            <v>9930.3326468933192</v>
          </cell>
          <cell r="M270">
            <v>9165.227760261052</v>
          </cell>
          <cell r="N270">
            <v>11334.007357020968</v>
          </cell>
          <cell r="O270">
            <v>11521.662639461394</v>
          </cell>
          <cell r="Z270">
            <v>8038.7130813083222</v>
          </cell>
          <cell r="AA270">
            <v>6468.5381716824122</v>
          </cell>
          <cell r="AB270">
            <v>5234.0638395255837</v>
          </cell>
          <cell r="AC270">
            <v>6060.6116457458893</v>
          </cell>
          <cell r="AD270">
            <v>5877.5527320592846</v>
          </cell>
          <cell r="AE270">
            <v>5707.3829380750694</v>
          </cell>
          <cell r="AF270">
            <v>6674.0093634539353</v>
          </cell>
          <cell r="AG270">
            <v>5839.4012995870444</v>
          </cell>
          <cell r="AH270">
            <v>6461.4355815873541</v>
          </cell>
          <cell r="AI270">
            <v>6867.7776562645477</v>
          </cell>
          <cell r="AJ270">
            <v>5959.8622257717789</v>
          </cell>
          <cell r="AK270">
            <v>7581.8486972336359</v>
          </cell>
          <cell r="AL270">
            <v>6997.6880558703524</v>
          </cell>
          <cell r="AM270">
            <v>8653.5599531149364</v>
          </cell>
          <cell r="AN270">
            <v>8796.8355118793297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</row>
        <row r="271">
          <cell r="A271">
            <v>10072.257275537497</v>
          </cell>
          <cell r="B271">
            <v>7860.2214331177811</v>
          </cell>
          <cell r="C271">
            <v>8344.2084094640759</v>
          </cell>
          <cell r="D271">
            <v>8316.8759822960819</v>
          </cell>
          <cell r="E271">
            <v>8000.7820670724577</v>
          </cell>
          <cell r="F271">
            <v>7357.8113301788271</v>
          </cell>
          <cell r="G271">
            <v>8515.5513633991413</v>
          </cell>
          <cell r="H271">
            <v>8584.3302391955585</v>
          </cell>
          <cell r="I271">
            <v>9735.1103423828135</v>
          </cell>
          <cell r="J271">
            <v>8782.4221922731122</v>
          </cell>
          <cell r="K271">
            <v>8009.9899696999673</v>
          </cell>
          <cell r="L271">
            <v>8461.3511451360937</v>
          </cell>
          <cell r="M271">
            <v>8668.4684144400071</v>
          </cell>
          <cell r="N271">
            <v>9828.1873606928839</v>
          </cell>
          <cell r="O271">
            <v>9639.3750611860341</v>
          </cell>
          <cell r="Z271">
            <v>7690.2087189019803</v>
          </cell>
          <cell r="AA271">
            <v>6001.3105050711583</v>
          </cell>
          <cell r="AB271">
            <v>6370.8364974594588</v>
          </cell>
          <cell r="AC271">
            <v>6349.9680799869866</v>
          </cell>
          <cell r="AD271">
            <v>6108.6291113380876</v>
          </cell>
          <cell r="AE271">
            <v>5617.7183818368549</v>
          </cell>
          <cell r="AF271">
            <v>6501.6575281606974</v>
          </cell>
          <cell r="AG271">
            <v>6554.1704749467663</v>
          </cell>
          <cell r="AH271">
            <v>7432.7956868506471</v>
          </cell>
          <cell r="AI271">
            <v>6705.4144734892898</v>
          </cell>
          <cell r="AJ271">
            <v>6115.6593818258025</v>
          </cell>
          <cell r="AK271">
            <v>6460.2754447159869</v>
          </cell>
          <cell r="AL271">
            <v>6618.4103082986021</v>
          </cell>
          <cell r="AM271">
            <v>7503.8603626384593</v>
          </cell>
          <cell r="AN271">
            <v>7359.7014167157822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</row>
        <row r="272">
          <cell r="A272">
            <v>9368.7257516199625</v>
          </cell>
          <cell r="B272">
            <v>9176.4652686679619</v>
          </cell>
          <cell r="C272">
            <v>7752.8777070577262</v>
          </cell>
          <cell r="D272">
            <v>6938.6212097155876</v>
          </cell>
          <cell r="E272">
            <v>7249.6049201961505</v>
          </cell>
          <cell r="F272">
            <v>9169.6156316424476</v>
          </cell>
          <cell r="G272">
            <v>9230.0541436663789</v>
          </cell>
          <cell r="H272">
            <v>8891.279558049655</v>
          </cell>
          <cell r="I272">
            <v>9347.4003880796135</v>
          </cell>
          <cell r="J272">
            <v>9043.3094781195396</v>
          </cell>
          <cell r="K272">
            <v>8773.4511482113248</v>
          </cell>
          <cell r="L272">
            <v>9453.5586422862998</v>
          </cell>
          <cell r="M272">
            <v>8101.3960976695917</v>
          </cell>
          <cell r="N272">
            <v>9055.0164043356854</v>
          </cell>
          <cell r="O272">
            <v>9849.9079451809521</v>
          </cell>
          <cell r="Z272">
            <v>7153.0595862648488</v>
          </cell>
          <cell r="AA272">
            <v>7006.2679384890644</v>
          </cell>
          <cell r="AB272">
            <v>5919.3531408494018</v>
          </cell>
          <cell r="AC272">
            <v>5297.6650481026882</v>
          </cell>
          <cell r="AD272">
            <v>5535.1023549894408</v>
          </cell>
          <cell r="AE272">
            <v>7001.0382132215345</v>
          </cell>
          <cell r="AF272">
            <v>7047.1832589058531</v>
          </cell>
          <cell r="AG272">
            <v>6788.5275076891421</v>
          </cell>
          <cell r="AH272">
            <v>7136.777585900335</v>
          </cell>
          <cell r="AI272">
            <v>6904.6029597821789</v>
          </cell>
          <cell r="AJ272">
            <v>6698.5650454639381</v>
          </cell>
          <cell r="AK272">
            <v>7217.8298376201583</v>
          </cell>
          <cell r="AL272">
            <v>6185.4483261551241</v>
          </cell>
          <cell r="AM272">
            <v>6913.5412447759118</v>
          </cell>
          <cell r="AN272">
            <v>7520.4441157774363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</row>
        <row r="273">
          <cell r="A273">
            <v>9819.9451049855325</v>
          </cell>
          <cell r="B273">
            <v>8346.428567908797</v>
          </cell>
          <cell r="C273">
            <v>8115.5159710935413</v>
          </cell>
          <cell r="D273">
            <v>8083.6636658844182</v>
          </cell>
          <cell r="E273">
            <v>8844.261854306591</v>
          </cell>
          <cell r="F273">
            <v>8504.0642193010826</v>
          </cell>
          <cell r="G273">
            <v>8529.6022916731927</v>
          </cell>
          <cell r="H273">
            <v>8511.5763673616329</v>
          </cell>
          <cell r="I273">
            <v>8015.9670755972902</v>
          </cell>
          <cell r="J273">
            <v>9321.6851667825085</v>
          </cell>
          <cell r="K273">
            <v>7448.2794492313587</v>
          </cell>
          <cell r="L273">
            <v>8501.3841304740017</v>
          </cell>
          <cell r="M273">
            <v>8673.6279922677531</v>
          </cell>
          <cell r="N273">
            <v>9519.0434122355618</v>
          </cell>
          <cell r="O273">
            <v>9782.0946309361771</v>
          </cell>
          <cell r="Z273">
            <v>7497.5673674368745</v>
          </cell>
          <cell r="AA273">
            <v>6372.531597312638</v>
          </cell>
          <cell r="AB273">
            <v>6196.2289059938021</v>
          </cell>
          <cell r="AC273">
            <v>6171.9095435574145</v>
          </cell>
          <cell r="AD273">
            <v>6752.6293028104992</v>
          </cell>
          <cell r="AE273">
            <v>6492.8870476932525</v>
          </cell>
          <cell r="AF273">
            <v>6512.3854681016473</v>
          </cell>
          <cell r="AG273">
            <v>6498.6226027860748</v>
          </cell>
          <cell r="AH273">
            <v>6120.2229260868326</v>
          </cell>
          <cell r="AI273">
            <v>7117.1439115791118</v>
          </cell>
          <cell r="AJ273">
            <v>5686.7911526059388</v>
          </cell>
          <cell r="AK273">
            <v>6490.8407891534216</v>
          </cell>
          <cell r="AL273">
            <v>6622.3496666083965</v>
          </cell>
          <cell r="AM273">
            <v>7267.8277214155005</v>
          </cell>
          <cell r="AN273">
            <v>7468.6683790982943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</row>
        <row r="274">
          <cell r="A274">
            <v>8387.037528341918</v>
          </cell>
          <cell r="B274">
            <v>7678.1252598448291</v>
          </cell>
          <cell r="C274">
            <v>7302.5677745624607</v>
          </cell>
          <cell r="D274">
            <v>8589.2401931449112</v>
          </cell>
          <cell r="E274">
            <v>8472.5491660965163</v>
          </cell>
          <cell r="F274">
            <v>9194.9899405359174</v>
          </cell>
          <cell r="G274">
            <v>7482.8866458983221</v>
          </cell>
          <cell r="H274">
            <v>8177.7579244491408</v>
          </cell>
          <cell r="I274">
            <v>7825.0704312477965</v>
          </cell>
          <cell r="J274">
            <v>9826.5352096965325</v>
          </cell>
          <cell r="K274">
            <v>8247.7797934568935</v>
          </cell>
          <cell r="L274">
            <v>9188.7912743747784</v>
          </cell>
          <cell r="M274">
            <v>9609.3715617091657</v>
          </cell>
          <cell r="N274">
            <v>9070.1350170571004</v>
          </cell>
          <cell r="O274">
            <v>10409.300582524413</v>
          </cell>
          <cell r="Z274">
            <v>6403.5367010391665</v>
          </cell>
          <cell r="AA274">
            <v>5862.2793483925652</v>
          </cell>
          <cell r="AB274">
            <v>5575.539706149536</v>
          </cell>
          <cell r="AC274">
            <v>6557.9192444269111</v>
          </cell>
          <cell r="AD274">
            <v>6468.8251785113525</v>
          </cell>
          <cell r="AE274">
            <v>7020.4115995589327</v>
          </cell>
          <cell r="AF274">
            <v>5713.2138856899528</v>
          </cell>
          <cell r="AG274">
            <v>6243.7508863486164</v>
          </cell>
          <cell r="AH274">
            <v>5974.4725745394171</v>
          </cell>
          <cell r="AI274">
            <v>7502.5989387441405</v>
          </cell>
          <cell r="AJ274">
            <v>6297.2128634235105</v>
          </cell>
          <cell r="AK274">
            <v>7015.6788931502415</v>
          </cell>
          <cell r="AL274">
            <v>7336.7936248511933</v>
          </cell>
          <cell r="AM274">
            <v>6925.0843660631626</v>
          </cell>
          <cell r="AN274">
            <v>7947.5426319597182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</row>
        <row r="275">
          <cell r="A275">
            <v>11197.311191351102</v>
          </cell>
          <cell r="B275">
            <v>8283.2707931448167</v>
          </cell>
          <cell r="C275">
            <v>7379.3127937678164</v>
          </cell>
          <cell r="D275">
            <v>8192.2976082360947</v>
          </cell>
          <cell r="E275">
            <v>8697.1336025420514</v>
          </cell>
          <cell r="F275">
            <v>7504.0977490753648</v>
          </cell>
          <cell r="G275">
            <v>7516.606961963972</v>
          </cell>
          <cell r="H275">
            <v>7251.4673310463068</v>
          </cell>
          <cell r="I275">
            <v>8476.4519674494695</v>
          </cell>
          <cell r="J275">
            <v>8784.0127356008888</v>
          </cell>
          <cell r="K275">
            <v>8401.6223865737884</v>
          </cell>
          <cell r="L275">
            <v>8489.7266797744978</v>
          </cell>
          <cell r="M275">
            <v>8957.1739060798409</v>
          </cell>
          <cell r="N275">
            <v>8732.4813559431786</v>
          </cell>
          <cell r="O275">
            <v>9747.0477042541243</v>
          </cell>
          <cell r="Z275">
            <v>8549.1918838413312</v>
          </cell>
          <cell r="AA275">
            <v>6324.3103836492373</v>
          </cell>
          <cell r="AB275">
            <v>5634.1348352929017</v>
          </cell>
          <cell r="AC275">
            <v>6254.8519930786897</v>
          </cell>
          <cell r="AD275">
            <v>6640.296294075265</v>
          </cell>
          <cell r="AE275">
            <v>5729.4086478100362</v>
          </cell>
          <cell r="AF275">
            <v>5738.9594818873393</v>
          </cell>
          <cell r="AG275">
            <v>5536.5243131231791</v>
          </cell>
          <cell r="AH275">
            <v>6471.8049829555375</v>
          </cell>
          <cell r="AI275">
            <v>6706.6288596822205</v>
          </cell>
          <cell r="AJ275">
            <v>6414.672298638633</v>
          </cell>
          <cell r="AK275">
            <v>6481.9402789145479</v>
          </cell>
          <cell r="AL275">
            <v>6838.8381059875819</v>
          </cell>
          <cell r="AM275">
            <v>6667.2844451880383</v>
          </cell>
          <cell r="AN275">
            <v>7441.9099103888393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</row>
        <row r="276">
          <cell r="A276">
            <v>10033.689180998206</v>
          </cell>
          <cell r="B276">
            <v>9097.2421860159429</v>
          </cell>
          <cell r="C276">
            <v>8130.819256302495</v>
          </cell>
          <cell r="D276">
            <v>8912.7016031255553</v>
          </cell>
          <cell r="E276">
            <v>7102.7287188241762</v>
          </cell>
          <cell r="F276">
            <v>8054.3155318246118</v>
          </cell>
          <cell r="G276">
            <v>7920.045741289121</v>
          </cell>
          <cell r="H276">
            <v>8840.9929039041781</v>
          </cell>
          <cell r="I276">
            <v>9573.7722468978973</v>
          </cell>
          <cell r="J276">
            <v>9849.1791756582516</v>
          </cell>
          <cell r="K276">
            <v>8312.3018329328752</v>
          </cell>
          <cell r="L276">
            <v>9174.1263638266955</v>
          </cell>
          <cell r="M276">
            <v>8327.607594242776</v>
          </cell>
          <cell r="N276">
            <v>9298.6575924407189</v>
          </cell>
          <cell r="O276">
            <v>9153.5716109277419</v>
          </cell>
          <cell r="Z276">
            <v>7660.7618244488522</v>
          </cell>
          <cell r="AA276">
            <v>6945.7807979919153</v>
          </cell>
          <cell r="AB276">
            <v>6207.9130254639804</v>
          </cell>
          <cell r="AC276">
            <v>6804.8833247927732</v>
          </cell>
          <cell r="AD276">
            <v>5422.9617877371329</v>
          </cell>
          <cell r="AE276">
            <v>6149.502125810217</v>
          </cell>
          <cell r="AF276">
            <v>6046.9866036572075</v>
          </cell>
          <cell r="AG276">
            <v>6750.1334461024553</v>
          </cell>
          <cell r="AH276">
            <v>7309.6134055955299</v>
          </cell>
          <cell r="AI276">
            <v>7519.8876973317756</v>
          </cell>
          <cell r="AJ276">
            <v>6346.4756986515804</v>
          </cell>
          <cell r="AK276">
            <v>7004.4821752871358</v>
          </cell>
          <cell r="AL276">
            <v>6358.1617086347351</v>
          </cell>
          <cell r="AM276">
            <v>7099.5622664588582</v>
          </cell>
          <cell r="AN276">
            <v>6988.7885392297731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</row>
        <row r="277">
          <cell r="A277">
            <v>8558.7846264946638</v>
          </cell>
          <cell r="B277">
            <v>8108.1541307950793</v>
          </cell>
          <cell r="C277">
            <v>7780.2040329656002</v>
          </cell>
          <cell r="D277">
            <v>7918.562632104572</v>
          </cell>
          <cell r="E277">
            <v>8704.7341601943626</v>
          </cell>
          <cell r="F277">
            <v>8379.9475092224729</v>
          </cell>
          <cell r="G277">
            <v>8558.1592707233867</v>
          </cell>
          <cell r="H277">
            <v>8603.4127698791472</v>
          </cell>
          <cell r="I277">
            <v>7325.9429060259808</v>
          </cell>
          <cell r="J277">
            <v>8631.7431231559458</v>
          </cell>
          <cell r="K277">
            <v>7671.3358211216919</v>
          </cell>
          <cell r="L277">
            <v>8719.3206596100154</v>
          </cell>
          <cell r="M277">
            <v>10489.798348142429</v>
          </cell>
          <cell r="N277">
            <v>9655.0561372002394</v>
          </cell>
          <cell r="O277">
            <v>9352.9840746543887</v>
          </cell>
          <cell r="Z277">
            <v>6534.6662974671808</v>
          </cell>
          <cell r="AA277">
            <v>6190.6081114785657</v>
          </cell>
          <cell r="AB277">
            <v>5940.2168999853666</v>
          </cell>
          <cell r="AC277">
            <v>6045.8542438623681</v>
          </cell>
          <cell r="AD277">
            <v>6646.0993502450365</v>
          </cell>
          <cell r="AE277">
            <v>6398.1234430813947</v>
          </cell>
          <cell r="AF277">
            <v>6534.1888358343876</v>
          </cell>
          <cell r="AG277">
            <v>6568.740063453808</v>
          </cell>
          <cell r="AH277">
            <v>5593.3867125224597</v>
          </cell>
          <cell r="AI277">
            <v>6590.3704015020567</v>
          </cell>
          <cell r="AJ277">
            <v>5857.0955847696941</v>
          </cell>
          <cell r="AK277">
            <v>6657.2362008948849</v>
          </cell>
          <cell r="AL277">
            <v>8009.0029980001373</v>
          </cell>
          <cell r="AM277">
            <v>7371.6739809769297</v>
          </cell>
          <cell r="AN277">
            <v>7141.0407529349222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</row>
        <row r="278">
          <cell r="A278">
            <v>7860.5079871857879</v>
          </cell>
          <cell r="B278">
            <v>7149.8484740546919</v>
          </cell>
          <cell r="C278">
            <v>7383.8598447255135</v>
          </cell>
          <cell r="D278">
            <v>8010.8108245094272</v>
          </cell>
          <cell r="E278">
            <v>8034.8131438740111</v>
          </cell>
          <cell r="F278">
            <v>8082.1876995404846</v>
          </cell>
          <cell r="G278">
            <v>8250.5350576467499</v>
          </cell>
          <cell r="H278">
            <v>7536.1500259226495</v>
          </cell>
          <cell r="I278">
            <v>8385.0162393511164</v>
          </cell>
          <cell r="J278">
            <v>8684.7835749874575</v>
          </cell>
          <cell r="K278">
            <v>8623.949760909647</v>
          </cell>
          <cell r="L278">
            <v>9196.6701350957646</v>
          </cell>
          <cell r="M278">
            <v>10215.589426884173</v>
          </cell>
          <cell r="N278">
            <v>9862.2759835528359</v>
          </cell>
          <cell r="O278">
            <v>10379.221564301079</v>
          </cell>
          <cell r="Z278">
            <v>6001.529290248297</v>
          </cell>
          <cell r="AA278">
            <v>5458.9379093346524</v>
          </cell>
          <cell r="AB278">
            <v>5637.6065268873072</v>
          </cell>
          <cell r="AC278">
            <v>6116.2861077562457</v>
          </cell>
          <cell r="AD278">
            <v>6134.6119746003815</v>
          </cell>
          <cell r="AE278">
            <v>6170.7826373499583</v>
          </cell>
          <cell r="AF278">
            <v>6299.3165186535234</v>
          </cell>
          <cell r="AG278">
            <v>5753.8806893920464</v>
          </cell>
          <cell r="AH278">
            <v>6401.9934388095353</v>
          </cell>
          <cell r="AI278">
            <v>6630.8669986372224</v>
          </cell>
          <cell r="AJ278">
            <v>6584.4201382535575</v>
          </cell>
          <cell r="AK278">
            <v>7021.6944348261559</v>
          </cell>
          <cell r="AL278">
            <v>7799.6433897837724</v>
          </cell>
          <cell r="AM278">
            <v>7529.8871625465235</v>
          </cell>
          <cell r="AN278">
            <v>7924.57718123013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</row>
        <row r="279">
          <cell r="A279">
            <v>10222.17122665559</v>
          </cell>
          <cell r="B279">
            <v>8789.52496248438</v>
          </cell>
          <cell r="C279">
            <v>8172.3732873223607</v>
          </cell>
          <cell r="D279">
            <v>6759.3047015824914</v>
          </cell>
          <cell r="E279">
            <v>7975.4153425019585</v>
          </cell>
          <cell r="F279">
            <v>8559.9145155513615</v>
          </cell>
          <cell r="G279">
            <v>8911.332030776568</v>
          </cell>
          <cell r="H279">
            <v>9267.8392403733633</v>
          </cell>
          <cell r="I279">
            <v>8760.9796892608538</v>
          </cell>
          <cell r="J279">
            <v>7824.9611179574922</v>
          </cell>
          <cell r="K279">
            <v>9375.8303855478352</v>
          </cell>
          <cell r="L279">
            <v>9098.3931217878999</v>
          </cell>
          <cell r="M279">
            <v>10144.57378395024</v>
          </cell>
          <cell r="N279">
            <v>9565.1515058415771</v>
          </cell>
          <cell r="O279">
            <v>9812.2862876990821</v>
          </cell>
          <cell r="Z279">
            <v>7804.6686202364481</v>
          </cell>
          <cell r="AA279">
            <v>6710.8374669566738</v>
          </cell>
          <cell r="AB279">
            <v>6239.639694363771</v>
          </cell>
          <cell r="AC279">
            <v>5160.7561768770383</v>
          </cell>
          <cell r="AD279">
            <v>6089.2615156616139</v>
          </cell>
          <cell r="AE279">
            <v>6535.5289722815251</v>
          </cell>
          <cell r="AF279">
            <v>6803.8376508260308</v>
          </cell>
          <cell r="AG279">
            <v>7076.0323313820236</v>
          </cell>
          <cell r="AH279">
            <v>6689.0430366694181</v>
          </cell>
          <cell r="AI279">
            <v>5974.3891134050164</v>
          </cell>
          <cell r="AJ279">
            <v>7158.4840026873144</v>
          </cell>
          <cell r="AK279">
            <v>6946.6595420575477</v>
          </cell>
          <cell r="AL279">
            <v>7745.4226623411441</v>
          </cell>
          <cell r="AM279">
            <v>7303.0314353160675</v>
          </cell>
          <cell r="AN279">
            <v>7491.7198298033973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</row>
        <row r="280">
          <cell r="A280">
            <v>10056.15348764651</v>
          </cell>
          <cell r="B280">
            <v>9222.8981107789477</v>
          </cell>
          <cell r="C280">
            <v>6111.6083913988496</v>
          </cell>
          <cell r="D280">
            <v>7515.3922994009854</v>
          </cell>
          <cell r="E280">
            <v>7940.580133917525</v>
          </cell>
          <cell r="F280">
            <v>9212.7256153320523</v>
          </cell>
          <cell r="G280">
            <v>8105.1684937437412</v>
          </cell>
          <cell r="H280">
            <v>7894.0147139613664</v>
          </cell>
          <cell r="I280">
            <v>7499.8667802237533</v>
          </cell>
          <cell r="J280">
            <v>8047.8097414175536</v>
          </cell>
          <cell r="K280">
            <v>11142.559066239637</v>
          </cell>
          <cell r="L280">
            <v>9381.9290801022653</v>
          </cell>
          <cell r="M280">
            <v>10528.154623565872</v>
          </cell>
          <cell r="N280">
            <v>7966.8959900459549</v>
          </cell>
          <cell r="O280">
            <v>8667.0118416161495</v>
          </cell>
          <cell r="Z280">
            <v>7677.9134124320599</v>
          </cell>
          <cell r="AA280">
            <v>7041.7195991721683</v>
          </cell>
          <cell r="AB280">
            <v>4666.2374532665863</v>
          </cell>
          <cell r="AC280">
            <v>5738.0320821618498</v>
          </cell>
          <cell r="AD280">
            <v>6062.6646945665634</v>
          </cell>
          <cell r="AE280">
            <v>7033.9528582084831</v>
          </cell>
          <cell r="AF280">
            <v>6188.3285656473208</v>
          </cell>
          <cell r="AG280">
            <v>6027.1118101683578</v>
          </cell>
          <cell r="AH280">
            <v>5726.1782861679558</v>
          </cell>
          <cell r="AI280">
            <v>6144.5349288112675</v>
          </cell>
          <cell r="AJ280">
            <v>8507.3884173102269</v>
          </cell>
          <cell r="AK280">
            <v>7163.1403803743988</v>
          </cell>
          <cell r="AL280">
            <v>8038.2881677110354</v>
          </cell>
          <cell r="AM280">
            <v>6082.7569559840458</v>
          </cell>
          <cell r="AN280">
            <v>6617.2982091212953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</row>
        <row r="281">
          <cell r="A281">
            <v>10391.8919560788</v>
          </cell>
          <cell r="B281">
            <v>9412.63697895525</v>
          </cell>
          <cell r="C281">
            <v>9604.284074854515</v>
          </cell>
          <cell r="D281">
            <v>8421.4193950302051</v>
          </cell>
          <cell r="E281">
            <v>6287.2202646455025</v>
          </cell>
          <cell r="F281">
            <v>7321.5891437002874</v>
          </cell>
          <cell r="G281">
            <v>8115.692216104514</v>
          </cell>
          <cell r="H281">
            <v>7857.9422738919875</v>
          </cell>
          <cell r="I281">
            <v>8245.4720185123642</v>
          </cell>
          <cell r="J281">
            <v>9369.2777150245802</v>
          </cell>
          <cell r="K281">
            <v>8946.0421508360268</v>
          </cell>
          <cell r="L281">
            <v>8793.1751073528831</v>
          </cell>
          <cell r="M281">
            <v>9888.9125711037868</v>
          </cell>
          <cell r="N281">
            <v>8139.469211227839</v>
          </cell>
          <cell r="O281">
            <v>8977.2724832756503</v>
          </cell>
          <cell r="Z281">
            <v>7934.2510760339865</v>
          </cell>
          <cell r="AA281">
            <v>7186.585983980247</v>
          </cell>
          <cell r="AB281">
            <v>7332.9093082877198</v>
          </cell>
          <cell r="AC281">
            <v>6429.7873937831419</v>
          </cell>
          <cell r="AD281">
            <v>4800.3178209378993</v>
          </cell>
          <cell r="AE281">
            <v>5590.0625975717421</v>
          </cell>
          <cell r="AF281">
            <v>6196.3634697646603</v>
          </cell>
          <cell r="AG281">
            <v>5999.5703578856273</v>
          </cell>
          <cell r="AH281">
            <v>6295.4508680222634</v>
          </cell>
          <cell r="AI281">
            <v>7153.4810125321246</v>
          </cell>
          <cell r="AJ281">
            <v>6830.3389663319085</v>
          </cell>
          <cell r="AK281">
            <v>6713.624367164356</v>
          </cell>
          <cell r="AL281">
            <v>7550.2243036880254</v>
          </cell>
          <cell r="AM281">
            <v>6214.5173006492978</v>
          </cell>
          <cell r="AN281">
            <v>6854.183450070891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</row>
        <row r="282">
          <cell r="A282">
            <v>9543.058297861533</v>
          </cell>
          <cell r="B282">
            <v>7886.9147061731292</v>
          </cell>
          <cell r="C282">
            <v>9916.4811009250516</v>
          </cell>
          <cell r="D282">
            <v>8468.8846632482782</v>
          </cell>
          <cell r="E282">
            <v>7542.7270983504868</v>
          </cell>
          <cell r="F282">
            <v>8339.4366016893819</v>
          </cell>
          <cell r="G282">
            <v>7974.8492695367913</v>
          </cell>
          <cell r="H282">
            <v>6849.6835932038948</v>
          </cell>
          <cell r="I282">
            <v>7851.8759901976682</v>
          </cell>
          <cell r="J282">
            <v>9829.110834141673</v>
          </cell>
          <cell r="K282">
            <v>9272.4579187870477</v>
          </cell>
          <cell r="L282">
            <v>8986.0634493444395</v>
          </cell>
          <cell r="M282">
            <v>9990.8404973147335</v>
          </cell>
          <cell r="N282">
            <v>9029.1206700250914</v>
          </cell>
          <cell r="O282">
            <v>9420.9937191901754</v>
          </cell>
          <cell r="Z282">
            <v>7286.1631826504708</v>
          </cell>
          <cell r="AA282">
            <v>6021.6909258220094</v>
          </cell>
          <cell r="AB282">
            <v>7571.2729864806815</v>
          </cell>
          <cell r="AC282">
            <v>6466.0273159287126</v>
          </cell>
          <cell r="AD282">
            <v>5758.9023104989883</v>
          </cell>
          <cell r="AE282">
            <v>6367.1932031362494</v>
          </cell>
          <cell r="AF282">
            <v>6088.8293166884168</v>
          </cell>
          <cell r="AG282">
            <v>5229.7608221455457</v>
          </cell>
          <cell r="AH282">
            <v>5994.9387260198791</v>
          </cell>
          <cell r="AI282">
            <v>7504.565438310502</v>
          </cell>
          <cell r="AJ282">
            <v>7079.558710825585</v>
          </cell>
          <cell r="AK282">
            <v>6860.8953878282764</v>
          </cell>
          <cell r="AL282">
            <v>7628.046683061787</v>
          </cell>
          <cell r="AM282">
            <v>6893.769748046836</v>
          </cell>
          <cell r="AN282">
            <v>7192.9663885765758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</row>
        <row r="283">
          <cell r="A283">
            <v>10216.282501709147</v>
          </cell>
          <cell r="B283">
            <v>8969.7940481003243</v>
          </cell>
          <cell r="C283">
            <v>8879.8527408512327</v>
          </cell>
          <cell r="D283">
            <v>8513.8462885454264</v>
          </cell>
          <cell r="E283">
            <v>8276.4938825639092</v>
          </cell>
          <cell r="F283">
            <v>9214.6060824343385</v>
          </cell>
          <cell r="G283">
            <v>7038.2819217630386</v>
          </cell>
          <cell r="H283">
            <v>7865.7537868052405</v>
          </cell>
          <cell r="I283">
            <v>6996.4837339506748</v>
          </cell>
          <cell r="J283">
            <v>8928.5799540934131</v>
          </cell>
          <cell r="K283">
            <v>9190.2933980993948</v>
          </cell>
          <cell r="L283">
            <v>9039.2952753769405</v>
          </cell>
          <cell r="M283">
            <v>9990.6187529714589</v>
          </cell>
          <cell r="N283">
            <v>8111.3417054348292</v>
          </cell>
          <cell r="O283">
            <v>9457.8416338706047</v>
          </cell>
          <cell r="Z283">
            <v>7800.1725551849395</v>
          </cell>
          <cell r="AA283">
            <v>6848.473634900789</v>
          </cell>
          <cell r="AB283">
            <v>6779.8030870508792</v>
          </cell>
          <cell r="AC283">
            <v>6500.3556966895867</v>
          </cell>
          <cell r="AD283">
            <v>6319.1361853130747</v>
          </cell>
          <cell r="AE283">
            <v>7035.3886023629466</v>
          </cell>
          <cell r="AF283">
            <v>5373.7564003937659</v>
          </cell>
          <cell r="AG283">
            <v>6005.5344792409469</v>
          </cell>
          <cell r="AH283">
            <v>5341.8433168062747</v>
          </cell>
          <cell r="AI283">
            <v>6817.0065092701352</v>
          </cell>
          <cell r="AJ283">
            <v>7016.8257706224776</v>
          </cell>
          <cell r="AK283">
            <v>6901.5380999313938</v>
          </cell>
          <cell r="AL283">
            <v>7627.87738036872</v>
          </cell>
          <cell r="AM283">
            <v>6193.0418374663141</v>
          </cell>
          <cell r="AN283">
            <v>7221.0999188267397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</row>
        <row r="284">
          <cell r="A284">
            <v>8213.5881148136104</v>
          </cell>
          <cell r="B284">
            <v>8864.0686121522613</v>
          </cell>
          <cell r="C284">
            <v>8890.0913337501406</v>
          </cell>
          <cell r="D284">
            <v>8018.5275334589924</v>
          </cell>
          <cell r="E284">
            <v>7974.6938615517447</v>
          </cell>
          <cell r="F284">
            <v>9550.9316661291668</v>
          </cell>
          <cell r="G284">
            <v>8796.6946359003141</v>
          </cell>
          <cell r="H284">
            <v>7933.3531577065323</v>
          </cell>
          <cell r="I284">
            <v>7915.4548072154375</v>
          </cell>
          <cell r="J284">
            <v>8377.4009586136835</v>
          </cell>
          <cell r="K284">
            <v>9257.4515319341335</v>
          </cell>
          <cell r="L284">
            <v>9017.8186072967455</v>
          </cell>
          <cell r="M284">
            <v>9377.2008141314873</v>
          </cell>
          <cell r="N284">
            <v>9869.4477955579714</v>
          </cell>
          <cell r="O284">
            <v>7997.4033393745967</v>
          </cell>
          <cell r="Z284">
            <v>6271.1073800126487</v>
          </cell>
          <cell r="AA284">
            <v>6767.7518416526991</v>
          </cell>
          <cell r="AB284">
            <v>6787.6202936835662</v>
          </cell>
          <cell r="AC284">
            <v>6122.1778459060733</v>
          </cell>
          <cell r="AD284">
            <v>6088.7106620702034</v>
          </cell>
          <cell r="AE284">
            <v>7292.1745308162826</v>
          </cell>
          <cell r="AF284">
            <v>6716.3115412884326</v>
          </cell>
          <cell r="AG284">
            <v>6057.1468693215666</v>
          </cell>
          <cell r="AH284">
            <v>6043.4814071282144</v>
          </cell>
          <cell r="AI284">
            <v>6396.1791415053804</v>
          </cell>
          <cell r="AJ284">
            <v>7068.1012744378377</v>
          </cell>
          <cell r="AK284">
            <v>6885.1405779454926</v>
          </cell>
          <cell r="AL284">
            <v>7159.5303303926448</v>
          </cell>
          <cell r="AM284">
            <v>7535.3628696996921</v>
          </cell>
          <cell r="AN284">
            <v>6106.0494392258615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</row>
        <row r="285">
          <cell r="A285">
            <v>8889.3851681652359</v>
          </cell>
          <cell r="B285">
            <v>8550.4741374831901</v>
          </cell>
          <cell r="C285">
            <v>8765.7347932976118</v>
          </cell>
          <cell r="D285">
            <v>8051.2552798127108</v>
          </cell>
          <cell r="E285">
            <v>7964.3194751190822</v>
          </cell>
          <cell r="F285">
            <v>8633.2620532909477</v>
          </cell>
          <cell r="G285">
            <v>7127.790472394724</v>
          </cell>
          <cell r="H285">
            <v>7554.8065172112711</v>
          </cell>
          <cell r="I285">
            <v>6603.2631893328698</v>
          </cell>
          <cell r="J285">
            <v>8372.5597551058727</v>
          </cell>
          <cell r="K285">
            <v>9480.984956953298</v>
          </cell>
          <cell r="L285">
            <v>8073.0274043112504</v>
          </cell>
          <cell r="M285">
            <v>9037.3401516785962</v>
          </cell>
          <cell r="N285">
            <v>9295.2345436084452</v>
          </cell>
          <cell r="O285">
            <v>9245.9656259057847</v>
          </cell>
          <cell r="Z285">
            <v>6787.08113343483</v>
          </cell>
          <cell r="AA285">
            <v>6528.3212058649651</v>
          </cell>
          <cell r="AB285">
            <v>6692.6735776218975</v>
          </cell>
          <cell r="AC285">
            <v>6147.1656111581233</v>
          </cell>
          <cell r="AD285">
            <v>6080.7897765313182</v>
          </cell>
          <cell r="AE285">
            <v>6591.5301107358509</v>
          </cell>
          <cell r="AF285">
            <v>5442.0965368352608</v>
          </cell>
          <cell r="AG285">
            <v>5768.1249951168738</v>
          </cell>
          <cell r="AH285">
            <v>5041.6178581084032</v>
          </cell>
          <cell r="AI285">
            <v>6392.482863262353</v>
          </cell>
          <cell r="AJ285">
            <v>7238.7699385736687</v>
          </cell>
          <cell r="AK285">
            <v>6163.7887153012553</v>
          </cell>
          <cell r="AL285">
            <v>6900.0453551672126</v>
          </cell>
          <cell r="AM285">
            <v>7096.9487549832202</v>
          </cell>
          <cell r="AN285">
            <v>7059.3317392415684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</row>
        <row r="286">
          <cell r="A286">
            <v>9824.3486315961836</v>
          </cell>
          <cell r="B286">
            <v>8356.387512176334</v>
          </cell>
          <cell r="C286">
            <v>8589.9394381147831</v>
          </cell>
          <cell r="D286">
            <v>8219.9725997896658</v>
          </cell>
          <cell r="E286">
            <v>7901.9924992668821</v>
          </cell>
          <cell r="F286">
            <v>7103.0653715355484</v>
          </cell>
          <cell r="G286">
            <v>8917.4992065730257</v>
          </cell>
          <cell r="H286">
            <v>8371.7511909235673</v>
          </cell>
          <cell r="I286">
            <v>8013.1180213368689</v>
          </cell>
          <cell r="J286">
            <v>8292.8573740793636</v>
          </cell>
          <cell r="K286">
            <v>8901.2813791248009</v>
          </cell>
          <cell r="L286">
            <v>8844.9639186381646</v>
          </cell>
          <cell r="M286">
            <v>9577.3705282911287</v>
          </cell>
          <cell r="N286">
            <v>10315.001790260258</v>
          </cell>
          <cell r="O286">
            <v>9132.9240061157161</v>
          </cell>
          <cell r="Z286">
            <v>7500.9294776182114</v>
          </cell>
          <cell r="AA286">
            <v>6380.1352910966789</v>
          </cell>
          <cell r="AB286">
            <v>6558.4531207583886</v>
          </cell>
          <cell r="AC286">
            <v>6275.9819598298072</v>
          </cell>
          <cell r="AD286">
            <v>6033.2028811602586</v>
          </cell>
          <cell r="AE286">
            <v>5423.2188234288769</v>
          </cell>
          <cell r="AF286">
            <v>6808.5463142153294</v>
          </cell>
          <cell r="AG286">
            <v>6391.8655212749063</v>
          </cell>
          <cell r="AH286">
            <v>6118.0476617627837</v>
          </cell>
          <cell r="AI286">
            <v>6331.6297765390882</v>
          </cell>
          <cell r="AJ286">
            <v>6796.1639380873003</v>
          </cell>
          <cell r="AK286">
            <v>6753.1653317359114</v>
          </cell>
          <cell r="AL286">
            <v>7312.3607078323885</v>
          </cell>
          <cell r="AM286">
            <v>7875.5451268708666</v>
          </cell>
          <cell r="AN286">
            <v>6973.0240103653741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</row>
        <row r="287">
          <cell r="A287">
            <v>9577.1094495628877</v>
          </cell>
          <cell r="B287">
            <v>7942.5815537553344</v>
          </cell>
          <cell r="C287">
            <v>8920.0530039162222</v>
          </cell>
          <cell r="D287">
            <v>9351.1833763489194</v>
          </cell>
          <cell r="E287">
            <v>7878.325610036356</v>
          </cell>
          <cell r="F287">
            <v>7512.9462190904915</v>
          </cell>
          <cell r="G287">
            <v>7151.0215822415539</v>
          </cell>
          <cell r="H287">
            <v>8190.8634866562306</v>
          </cell>
          <cell r="I287">
            <v>8176.5464568775596</v>
          </cell>
          <cell r="J287">
            <v>8125.2089132739457</v>
          </cell>
          <cell r="K287">
            <v>9202.5513262324148</v>
          </cell>
          <cell r="L287">
            <v>8162.9589493421745</v>
          </cell>
          <cell r="M287">
            <v>10142.76735302648</v>
          </cell>
          <cell r="N287">
            <v>9949.3318921876034</v>
          </cell>
          <cell r="O287">
            <v>9008.6729793578343</v>
          </cell>
          <cell r="Z287">
            <v>7312.1613731790612</v>
          </cell>
          <cell r="AA287">
            <v>6064.1927866184114</v>
          </cell>
          <cell r="AB287">
            <v>6810.496148702051</v>
          </cell>
          <cell r="AC287">
            <v>7139.6659125759061</v>
          </cell>
          <cell r="AD287">
            <v>6015.1331165651973</v>
          </cell>
          <cell r="AE287">
            <v>5736.1644900604642</v>
          </cell>
          <cell r="AF287">
            <v>5459.8335821277551</v>
          </cell>
          <cell r="AG287">
            <v>6253.7570355159778</v>
          </cell>
          <cell r="AH287">
            <v>6242.8259260118439</v>
          </cell>
          <cell r="AI287">
            <v>6203.62950612031</v>
          </cell>
          <cell r="AJ287">
            <v>7026.1847477837537</v>
          </cell>
          <cell r="AK287">
            <v>6232.4518096585452</v>
          </cell>
          <cell r="AL287">
            <v>7744.0434451051287</v>
          </cell>
          <cell r="AM287">
            <v>7596.3546970128027</v>
          </cell>
          <cell r="AN287">
            <v>6878.1578544316244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</row>
        <row r="288">
          <cell r="A288">
            <v>8774.3234417875174</v>
          </cell>
          <cell r="B288">
            <v>8566.7253516726996</v>
          </cell>
          <cell r="C288">
            <v>7643.5225181438445</v>
          </cell>
          <cell r="D288">
            <v>8035.4590607430546</v>
          </cell>
          <cell r="E288">
            <v>8210.5398206719819</v>
          </cell>
          <cell r="F288">
            <v>7354.2101970379617</v>
          </cell>
          <cell r="G288">
            <v>7304.4425204226445</v>
          </cell>
          <cell r="H288">
            <v>8103.9698695030638</v>
          </cell>
          <cell r="I288">
            <v>8181.5245655981344</v>
          </cell>
          <cell r="J288">
            <v>9640.2815153516531</v>
          </cell>
          <cell r="K288">
            <v>9474.3977432080919</v>
          </cell>
          <cell r="L288">
            <v>8495.9046439231497</v>
          </cell>
          <cell r="M288">
            <v>9367.8607032048894</v>
          </cell>
          <cell r="N288">
            <v>9395.2340423035894</v>
          </cell>
          <cell r="O288">
            <v>9827.7512141096977</v>
          </cell>
          <cell r="Z288">
            <v>6699.2310450985351</v>
          </cell>
          <cell r="AA288">
            <v>6540.7290729035121</v>
          </cell>
          <cell r="AB288">
            <v>5835.8600166928982</v>
          </cell>
          <cell r="AC288">
            <v>6135.1051347135644</v>
          </cell>
          <cell r="AD288">
            <v>6268.7799952423411</v>
          </cell>
          <cell r="AE288">
            <v>5614.9689022792709</v>
          </cell>
          <cell r="AF288">
            <v>5576.9710821127701</v>
          </cell>
          <cell r="AG288">
            <v>6187.4134112450665</v>
          </cell>
          <cell r="AH288">
            <v>6246.6267319324361</v>
          </cell>
          <cell r="AI288">
            <v>7360.393498097048</v>
          </cell>
          <cell r="AJ288">
            <v>7233.7405745303495</v>
          </cell>
          <cell r="AK288">
            <v>6486.6571792538998</v>
          </cell>
          <cell r="AL288">
            <v>7152.3991183397447</v>
          </cell>
          <cell r="AM288">
            <v>7173.2987722349608</v>
          </cell>
          <cell r="AN288">
            <v>7503.5273629776093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</row>
        <row r="289">
          <cell r="A289">
            <v>8813.8166699036592</v>
          </cell>
          <cell r="B289">
            <v>7041.7925530928251</v>
          </cell>
          <cell r="C289">
            <v>8708.1975895584183</v>
          </cell>
          <cell r="D289">
            <v>8076.033235371573</v>
          </cell>
          <cell r="E289">
            <v>8625.7194326326935</v>
          </cell>
          <cell r="F289">
            <v>7899.679748525984</v>
          </cell>
          <cell r="G289">
            <v>8883.4672683986901</v>
          </cell>
          <cell r="H289">
            <v>7019.3181078302759</v>
          </cell>
          <cell r="I289">
            <v>8413.3730969103817</v>
          </cell>
          <cell r="J289">
            <v>8297.0531147775982</v>
          </cell>
          <cell r="K289">
            <v>8984.1676719728675</v>
          </cell>
          <cell r="L289">
            <v>8920.8523936829515</v>
          </cell>
          <cell r="M289">
            <v>9332.3346596940155</v>
          </cell>
          <cell r="N289">
            <v>9328.7293110756818</v>
          </cell>
          <cell r="O289">
            <v>8024.1885612656079</v>
          </cell>
          <cell r="Z289">
            <v>6729.3842827381231</v>
          </cell>
          <cell r="AA289">
            <v>5376.436781456583</v>
          </cell>
          <cell r="AB289">
            <v>6648.7436924182093</v>
          </cell>
          <cell r="AC289">
            <v>6166.0836793391372</v>
          </cell>
          <cell r="AD289">
            <v>6585.7712896927915</v>
          </cell>
          <cell r="AE289">
            <v>6031.4370867185826</v>
          </cell>
          <cell r="AF289">
            <v>6782.5627932914722</v>
          </cell>
          <cell r="AG289">
            <v>5359.2774526008452</v>
          </cell>
          <cell r="AH289">
            <v>6423.6440129834627</v>
          </cell>
          <cell r="AI289">
            <v>6334.8332413451553</v>
          </cell>
          <cell r="AJ289">
            <v>6859.4479542219715</v>
          </cell>
          <cell r="AK289">
            <v>6811.1064859865064</v>
          </cell>
          <cell r="AL289">
            <v>7125.2748420150183</v>
          </cell>
          <cell r="AM289">
            <v>7122.5221439235265</v>
          </cell>
          <cell r="AN289">
            <v>6126.500063280535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</row>
        <row r="290">
          <cell r="A290">
            <v>9543.3591258406341</v>
          </cell>
          <cell r="B290">
            <v>9215.3991248425409</v>
          </cell>
          <cell r="C290">
            <v>7540.0818539133988</v>
          </cell>
          <cell r="D290">
            <v>9488.1819677647891</v>
          </cell>
          <cell r="E290">
            <v>8360.5382310285531</v>
          </cell>
          <cell r="F290">
            <v>8737.1718434471532</v>
          </cell>
          <cell r="G290">
            <v>7743.3671834784418</v>
          </cell>
          <cell r="H290">
            <v>8560.9198312509052</v>
          </cell>
          <cell r="I290">
            <v>8295.739197269535</v>
          </cell>
          <cell r="J290">
            <v>8454.1236196674199</v>
          </cell>
          <cell r="K290">
            <v>7804.9482052484536</v>
          </cell>
          <cell r="L290">
            <v>9665.7610644797678</v>
          </cell>
          <cell r="M290">
            <v>9256.4906784612722</v>
          </cell>
          <cell r="N290">
            <v>11138.241906258976</v>
          </cell>
          <cell r="O290">
            <v>9842.585620065378</v>
          </cell>
          <cell r="Z290">
            <v>7286.3928660158272</v>
          </cell>
          <cell r="AA290">
            <v>7035.9940934137785</v>
          </cell>
          <cell r="AB290">
            <v>5756.8826557902958</v>
          </cell>
          <cell r="AC290">
            <v>7244.2648851162867</v>
          </cell>
          <cell r="AD290">
            <v>6383.304381543222</v>
          </cell>
          <cell r="AE290">
            <v>6670.8656511592735</v>
          </cell>
          <cell r="AF290">
            <v>5912.0918180545241</v>
          </cell>
          <cell r="AG290">
            <v>6536.2965348393891</v>
          </cell>
          <cell r="AH290">
            <v>6333.8300600720759</v>
          </cell>
          <cell r="AI290">
            <v>6454.7572001105536</v>
          </cell>
          <cell r="AJ290">
            <v>5959.109174500014</v>
          </cell>
          <cell r="AK290">
            <v>7379.8472357745595</v>
          </cell>
          <cell r="AL290">
            <v>7067.3676589678953</v>
          </cell>
          <cell r="AM290">
            <v>8504.0922483963514</v>
          </cell>
          <cell r="AN290">
            <v>7514.8534912623954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</row>
        <row r="291">
          <cell r="A291">
            <v>9659.9134366693124</v>
          </cell>
          <cell r="B291">
            <v>7999.9808799123866</v>
          </cell>
          <cell r="C291">
            <v>7120.5600057829542</v>
          </cell>
          <cell r="D291">
            <v>8831.5940170832291</v>
          </cell>
          <cell r="E291">
            <v>7135.2484379428961</v>
          </cell>
          <cell r="F291">
            <v>9050.7387328714922</v>
          </cell>
          <cell r="G291">
            <v>8401.2368445906341</v>
          </cell>
          <cell r="H291">
            <v>7389.0831578088782</v>
          </cell>
          <cell r="I291">
            <v>7224.0488895867365</v>
          </cell>
          <cell r="J291">
            <v>8354.2280556505611</v>
          </cell>
          <cell r="K291">
            <v>9307.9875552027315</v>
          </cell>
          <cell r="L291">
            <v>7244.1101736620767</v>
          </cell>
          <cell r="M291">
            <v>8166.1503906960515</v>
          </cell>
          <cell r="N291">
            <v>9267.9727369401717</v>
          </cell>
          <cell r="O291">
            <v>7524.6012817924584</v>
          </cell>
          <cell r="Z291">
            <v>7375.3825485507668</v>
          </cell>
          <cell r="AA291">
            <v>6108.0174017366253</v>
          </cell>
          <cell r="AB291">
            <v>5436.5760466553083</v>
          </cell>
          <cell r="AC291">
            <v>6742.9573584191121</v>
          </cell>
          <cell r="AD291">
            <v>5447.7907233631522</v>
          </cell>
          <cell r="AE291">
            <v>6910.2752255023142</v>
          </cell>
          <cell r="AF291">
            <v>6414.3779357923268</v>
          </cell>
          <cell r="AG291">
            <v>5641.5945473197098</v>
          </cell>
          <cell r="AH291">
            <v>5515.590223395031</v>
          </cell>
          <cell r="AI291">
            <v>6378.4865374014253</v>
          </cell>
          <cell r="AJ291">
            <v>7106.6857303475035</v>
          </cell>
          <cell r="AK291">
            <v>5530.9070940316897</v>
          </cell>
          <cell r="AL291">
            <v>6234.888487897997</v>
          </cell>
          <cell r="AM291">
            <v>7076.1342565447694</v>
          </cell>
          <cell r="AN291">
            <v>5745.0631770536684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</row>
        <row r="292">
          <cell r="A292">
            <v>10102.194388490136</v>
          </cell>
          <cell r="B292">
            <v>9484.6296602009788</v>
          </cell>
          <cell r="C292">
            <v>7547.4958679302599</v>
          </cell>
          <cell r="D292">
            <v>7502.113336091038</v>
          </cell>
          <cell r="E292">
            <v>8138.9942796949808</v>
          </cell>
          <cell r="F292">
            <v>8298.3990020857891</v>
          </cell>
          <cell r="G292">
            <v>7926.864614477865</v>
          </cell>
          <cell r="H292">
            <v>7766.2865671131567</v>
          </cell>
          <cell r="I292">
            <v>7662.5012133302889</v>
          </cell>
          <cell r="J292">
            <v>8583.3415969197376</v>
          </cell>
          <cell r="K292">
            <v>8475.7639619237634</v>
          </cell>
          <cell r="L292">
            <v>9720.915254804826</v>
          </cell>
          <cell r="M292">
            <v>9423.2525228559152</v>
          </cell>
          <cell r="N292">
            <v>9409.2032915872642</v>
          </cell>
          <cell r="O292">
            <v>9140.8720095543067</v>
          </cell>
          <cell r="Z292">
            <v>7713.0658243897715</v>
          </cell>
          <cell r="AA292">
            <v>7241.5526840820885</v>
          </cell>
          <cell r="AB292">
            <v>5762.5432851482246</v>
          </cell>
          <cell r="AC292">
            <v>5727.8935405588509</v>
          </cell>
          <cell r="AD292">
            <v>6214.1546885242351</v>
          </cell>
          <cell r="AE292">
            <v>6335.8608316885066</v>
          </cell>
          <cell r="AF292">
            <v>6052.192840612307</v>
          </cell>
          <cell r="AG292">
            <v>5929.5908591371644</v>
          </cell>
          <cell r="AH292">
            <v>5850.3503263825287</v>
          </cell>
          <cell r="AI292">
            <v>6553.4156426146083</v>
          </cell>
          <cell r="AJ292">
            <v>6471.2796879846392</v>
          </cell>
          <cell r="AK292">
            <v>7421.9576807045005</v>
          </cell>
          <cell r="AL292">
            <v>7194.6909942105822</v>
          </cell>
          <cell r="AM292">
            <v>7183.9643499400427</v>
          </cell>
          <cell r="AN292">
            <v>6979.0923427827511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</row>
        <row r="293">
          <cell r="A293">
            <v>8330.6577017284144</v>
          </cell>
          <cell r="B293">
            <v>8158.0112539151387</v>
          </cell>
          <cell r="C293">
            <v>8359.0673884182852</v>
          </cell>
          <cell r="D293">
            <v>8530.6160517217559</v>
          </cell>
          <cell r="E293">
            <v>7304.7446288057281</v>
          </cell>
          <cell r="F293">
            <v>7343.9931571632042</v>
          </cell>
          <cell r="G293">
            <v>8204.0530519211443</v>
          </cell>
          <cell r="H293">
            <v>7889.0427576151924</v>
          </cell>
          <cell r="I293">
            <v>7457.1836698675015</v>
          </cell>
          <cell r="J293">
            <v>9534.6079469275228</v>
          </cell>
          <cell r="K293">
            <v>7790.6395948048566</v>
          </cell>
          <cell r="L293">
            <v>8971.2642079787693</v>
          </cell>
          <cell r="M293">
            <v>7994.7913996489133</v>
          </cell>
          <cell r="N293">
            <v>10029.840832353602</v>
          </cell>
          <cell r="O293">
            <v>10524.654535713447</v>
          </cell>
          <cell r="Z293">
            <v>6360.4904779004501</v>
          </cell>
          <cell r="AA293">
            <v>6228.6742244092229</v>
          </cell>
          <cell r="AB293">
            <v>6382.181387326913</v>
          </cell>
          <cell r="AC293">
            <v>6513.1594779537672</v>
          </cell>
          <cell r="AD293">
            <v>5577.2017430716878</v>
          </cell>
          <cell r="AE293">
            <v>5607.1681514667343</v>
          </cell>
          <cell r="AF293">
            <v>6263.8273213540006</v>
          </cell>
          <cell r="AG293">
            <v>6023.3157016102296</v>
          </cell>
          <cell r="AH293">
            <v>5693.5895606785152</v>
          </cell>
          <cell r="AI293">
            <v>7279.7113059109497</v>
          </cell>
          <cell r="AJ293">
            <v>5948.1844931918858</v>
          </cell>
          <cell r="AK293">
            <v>6849.5961078486207</v>
          </cell>
          <cell r="AL293">
            <v>6104.0552127975425</v>
          </cell>
          <cell r="AM293">
            <v>7657.8235948653037</v>
          </cell>
          <cell r="AN293">
            <v>8035.6158366353575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</row>
        <row r="294">
          <cell r="A294">
            <v>10571.842763743813</v>
          </cell>
          <cell r="B294">
            <v>7811.7734093945946</v>
          </cell>
          <cell r="C294">
            <v>9101.2261904126663</v>
          </cell>
          <cell r="D294">
            <v>7420.129497967403</v>
          </cell>
          <cell r="E294">
            <v>9610.8373091276226</v>
          </cell>
          <cell r="F294">
            <v>7837.4560370371591</v>
          </cell>
          <cell r="G294">
            <v>8852.8376999710727</v>
          </cell>
          <cell r="H294">
            <v>8970.9152121891984</v>
          </cell>
          <cell r="I294">
            <v>7863.6200234514081</v>
          </cell>
          <cell r="J294">
            <v>9376.2606285735674</v>
          </cell>
          <cell r="K294">
            <v>8846.2884257942078</v>
          </cell>
          <cell r="L294">
            <v>8870.6928616157657</v>
          </cell>
          <cell r="M294">
            <v>8169.1707443275855</v>
          </cell>
          <cell r="N294">
            <v>9482.9347123638072</v>
          </cell>
          <cell r="O294">
            <v>10243.659326072608</v>
          </cell>
          <cell r="Z294">
            <v>8071.6442374894541</v>
          </cell>
          <cell r="AA294">
            <v>5964.3202451664083</v>
          </cell>
          <cell r="AB294">
            <v>6948.8226012848318</v>
          </cell>
          <cell r="AC294">
            <v>5665.2985522161043</v>
          </cell>
          <cell r="AD294">
            <v>7337.9127288681748</v>
          </cell>
          <cell r="AE294">
            <v>5983.9290341020178</v>
          </cell>
          <cell r="AF294">
            <v>6759.1769952787126</v>
          </cell>
          <cell r="AG294">
            <v>6849.3296481672996</v>
          </cell>
          <cell r="AH294">
            <v>6003.9053423852438</v>
          </cell>
          <cell r="AI294">
            <v>7158.8124949584317</v>
          </cell>
          <cell r="AJ294">
            <v>6754.176598247579</v>
          </cell>
          <cell r="AK294">
            <v>6772.8094826150818</v>
          </cell>
          <cell r="AL294">
            <v>6237.1945399770884</v>
          </cell>
          <cell r="AM294">
            <v>7240.2585846286156</v>
          </cell>
          <cell r="AN294">
            <v>7821.0748700937374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</row>
        <row r="295">
          <cell r="A295">
            <v>8416.0648903433648</v>
          </cell>
          <cell r="B295">
            <v>7682.1065440104794</v>
          </cell>
          <cell r="C295">
            <v>7082.662751897712</v>
          </cell>
          <cell r="D295">
            <v>7389.5443389753991</v>
          </cell>
          <cell r="E295">
            <v>8940.6133279292444</v>
          </cell>
          <cell r="F295">
            <v>8014.2794540643699</v>
          </cell>
          <cell r="G295">
            <v>7255.4128206643336</v>
          </cell>
          <cell r="H295">
            <v>9460.8648366139805</v>
          </cell>
          <cell r="I295">
            <v>8963.3731590687767</v>
          </cell>
          <cell r="J295">
            <v>9339.1954715317352</v>
          </cell>
          <cell r="K295">
            <v>7987.6539811682105</v>
          </cell>
          <cell r="L295">
            <v>9799.2819235629704</v>
          </cell>
          <cell r="M295">
            <v>8162.9556976856511</v>
          </cell>
          <cell r="N295">
            <v>8883.8063158051227</v>
          </cell>
          <cell r="O295">
            <v>8490.9202956490517</v>
          </cell>
          <cell r="Z295">
            <v>6425.6992080367199</v>
          </cell>
          <cell r="AA295">
            <v>5865.3190747781755</v>
          </cell>
          <cell r="AB295">
            <v>5407.6413417249096</v>
          </cell>
          <cell r="AC295">
            <v>5641.9466609850724</v>
          </cell>
          <cell r="AD295">
            <v>6826.1940383272886</v>
          </cell>
          <cell r="AE295">
            <v>6118.934420295961</v>
          </cell>
          <cell r="AF295">
            <v>5539.5367102285009</v>
          </cell>
          <cell r="AG295">
            <v>7223.4081462141185</v>
          </cell>
          <cell r="AH295">
            <v>6843.5712604416467</v>
          </cell>
          <cell r="AI295">
            <v>7130.5130992963668</v>
          </cell>
          <cell r="AJ295">
            <v>6098.6057652378522</v>
          </cell>
          <cell r="AK295">
            <v>7481.7909457680207</v>
          </cell>
          <cell r="AL295">
            <v>6232.4493270057856</v>
          </cell>
          <cell r="AM295">
            <v>6782.8216573424725</v>
          </cell>
          <cell r="AN295">
            <v>6482.8516094092329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</row>
        <row r="296">
          <cell r="A296">
            <v>9621.0070655478321</v>
          </cell>
          <cell r="B296">
            <v>7068.866891581285</v>
          </cell>
          <cell r="C296">
            <v>7026.4008613644273</v>
          </cell>
          <cell r="D296">
            <v>6873.0961175886923</v>
          </cell>
          <cell r="E296">
            <v>6833.9389674493259</v>
          </cell>
          <cell r="F296">
            <v>7167.6018066707984</v>
          </cell>
          <cell r="G296">
            <v>7240.2140671137222</v>
          </cell>
          <cell r="H296">
            <v>8020.5852143304091</v>
          </cell>
          <cell r="I296">
            <v>8947.5377200768307</v>
          </cell>
          <cell r="J296">
            <v>6856.3408086966419</v>
          </cell>
          <cell r="K296">
            <v>8066.4229246212017</v>
          </cell>
          <cell r="L296">
            <v>8503.4598913021691</v>
          </cell>
          <cell r="M296">
            <v>9629.963826178353</v>
          </cell>
          <cell r="N296">
            <v>10033.056392336248</v>
          </cell>
          <cell r="O296">
            <v>10203.723208181338</v>
          </cell>
          <cell r="Z296">
            <v>7345.6773785740315</v>
          </cell>
          <cell r="AA296">
            <v>5397.1081471898769</v>
          </cell>
          <cell r="AB296">
            <v>5364.6851632551852</v>
          </cell>
          <cell r="AC296">
            <v>5247.6363781634363</v>
          </cell>
          <cell r="AD296">
            <v>5217.7397374034299</v>
          </cell>
          <cell r="AE296">
            <v>5472.4926498003797</v>
          </cell>
          <cell r="AF296">
            <v>5527.9324010975943</v>
          </cell>
          <cell r="AG296">
            <v>6123.748893482124</v>
          </cell>
          <cell r="AH296">
            <v>6831.4808394295405</v>
          </cell>
          <cell r="AI296">
            <v>5234.8436328031194</v>
          </cell>
          <cell r="AJ296">
            <v>6158.7461686399847</v>
          </cell>
          <cell r="AK296">
            <v>6492.425640848769</v>
          </cell>
          <cell r="AL296">
            <v>7352.5159011424776</v>
          </cell>
          <cell r="AM296">
            <v>7660.2786877742938</v>
          </cell>
          <cell r="AN296">
            <v>7790.5834843392831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</row>
        <row r="297">
          <cell r="A297">
            <v>9149.6354456477948</v>
          </cell>
          <cell r="B297">
            <v>8352.4195899227507</v>
          </cell>
          <cell r="C297">
            <v>7846.7203305861458</v>
          </cell>
          <cell r="D297">
            <v>7773.3374637997113</v>
          </cell>
          <cell r="E297">
            <v>7402.7436846640121</v>
          </cell>
          <cell r="F297">
            <v>7601.7511008271586</v>
          </cell>
          <cell r="G297">
            <v>7590.5248729320074</v>
          </cell>
          <cell r="H297">
            <v>8052.7253598987099</v>
          </cell>
          <cell r="I297">
            <v>9063.3993438337275</v>
          </cell>
          <cell r="J297">
            <v>8785.3169040564371</v>
          </cell>
          <cell r="K297">
            <v>9580.0329687482863</v>
          </cell>
          <cell r="L297">
            <v>8693.2347656377806</v>
          </cell>
          <cell r="M297">
            <v>9920.1126367560009</v>
          </cell>
          <cell r="N297">
            <v>8899.2710562046141</v>
          </cell>
          <cell r="O297">
            <v>9294.2356658457975</v>
          </cell>
          <cell r="Z297">
            <v>6985.7832612938728</v>
          </cell>
          <cell r="AA297">
            <v>6377.1057665843791</v>
          </cell>
          <cell r="AB297">
            <v>5991.0023592838434</v>
          </cell>
          <cell r="AC297">
            <v>5934.9742469609337</v>
          </cell>
          <cell r="AD297">
            <v>5652.0244142157107</v>
          </cell>
          <cell r="AE297">
            <v>5803.9673724859376</v>
          </cell>
          <cell r="AF297">
            <v>5795.3961025830795</v>
          </cell>
          <cell r="AG297">
            <v>6148.2880231841045</v>
          </cell>
          <cell r="AH297">
            <v>6919.9416526144259</v>
          </cell>
          <cell r="AI297">
            <v>6707.6245975147058</v>
          </cell>
          <cell r="AJ297">
            <v>7314.3934917711913</v>
          </cell>
          <cell r="AK297">
            <v>6637.3195165035067</v>
          </cell>
          <cell r="AL297">
            <v>7574.0456786137547</v>
          </cell>
          <cell r="AM297">
            <v>6794.6290484964466</v>
          </cell>
          <cell r="AN297">
            <v>7096.1861078159291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</row>
        <row r="298">
          <cell r="A298">
            <v>9957.4898572138245</v>
          </cell>
          <cell r="B298">
            <v>9109.3006092172982</v>
          </cell>
          <cell r="C298">
            <v>7155.7680510775244</v>
          </cell>
          <cell r="D298">
            <v>7587.711560074722</v>
          </cell>
          <cell r="E298">
            <v>7202.3860263422775</v>
          </cell>
          <cell r="F298">
            <v>8002.5599714165892</v>
          </cell>
          <cell r="G298">
            <v>7281.0037282011535</v>
          </cell>
          <cell r="H298">
            <v>8696.3094229187591</v>
          </cell>
          <cell r="I298">
            <v>8933.8990919899679</v>
          </cell>
          <cell r="J298">
            <v>8262.1694602158277</v>
          </cell>
          <cell r="K298">
            <v>8935.821570801083</v>
          </cell>
          <cell r="L298">
            <v>9746.7257827591911</v>
          </cell>
          <cell r="M298">
            <v>9087.5073018042785</v>
          </cell>
          <cell r="N298">
            <v>9739.584308889669</v>
          </cell>
          <cell r="O298">
            <v>9150.0248801121325</v>
          </cell>
          <cell r="Z298">
            <v>7602.583335942184</v>
          </cell>
          <cell r="AA298">
            <v>6954.987452339843</v>
          </cell>
          <cell r="AB298">
            <v>5463.4575300698934</v>
          </cell>
          <cell r="AC298">
            <v>5793.2481269632908</v>
          </cell>
          <cell r="AD298">
            <v>5499.0505406564334</v>
          </cell>
          <cell r="AE298">
            <v>6109.9865484164511</v>
          </cell>
          <cell r="AF298">
            <v>5559.075470496492</v>
          </cell>
          <cell r="AG298">
            <v>6639.6670296361635</v>
          </cell>
          <cell r="AH298">
            <v>6821.0676923307074</v>
          </cell>
          <cell r="AI298">
            <v>6308.1994315526244</v>
          </cell>
          <cell r="AJ298">
            <v>6822.5355125929091</v>
          </cell>
          <cell r="AK298">
            <v>7441.6641220397714</v>
          </cell>
          <cell r="AL298">
            <v>6938.3481749567709</v>
          </cell>
          <cell r="AM298">
            <v>7436.2115781744969</v>
          </cell>
          <cell r="AN298">
            <v>6986.0805960651323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</row>
        <row r="299">
          <cell r="A299">
            <v>9615.8613916368286</v>
          </cell>
          <cell r="B299">
            <v>7426.5461112431522</v>
          </cell>
          <cell r="C299">
            <v>8161.0201346174763</v>
          </cell>
          <cell r="D299">
            <v>7866.1165975647482</v>
          </cell>
          <cell r="E299">
            <v>6885.5660028078391</v>
          </cell>
          <cell r="F299">
            <v>6471.024958621505</v>
          </cell>
          <cell r="G299">
            <v>9328.8798122486369</v>
          </cell>
          <cell r="H299">
            <v>9015.6436938947663</v>
          </cell>
          <cell r="I299">
            <v>8690.5969285785413</v>
          </cell>
          <cell r="J299">
            <v>8387.0909319149614</v>
          </cell>
          <cell r="K299">
            <v>9153.4392057992845</v>
          </cell>
          <cell r="L299">
            <v>10341.177155940763</v>
          </cell>
          <cell r="M299">
            <v>9653.7849320221394</v>
          </cell>
          <cell r="N299">
            <v>9851.0143041803622</v>
          </cell>
          <cell r="O299">
            <v>10142.5615278728</v>
          </cell>
          <cell r="Z299">
            <v>7341.7486359602844</v>
          </cell>
          <cell r="AA299">
            <v>5670.1976621185913</v>
          </cell>
          <cell r="AB299">
            <v>6230.97151686098</v>
          </cell>
          <cell r="AC299">
            <v>6005.8114867070744</v>
          </cell>
          <cell r="AD299">
            <v>5257.1571854077965</v>
          </cell>
          <cell r="AE299">
            <v>4940.6534400073533</v>
          </cell>
          <cell r="AF299">
            <v>7122.6370521710824</v>
          </cell>
          <cell r="AG299">
            <v>6883.4800228634285</v>
          </cell>
          <cell r="AH299">
            <v>6635.3055173574312</v>
          </cell>
          <cell r="AI299">
            <v>6403.5774748807999</v>
          </cell>
          <cell r="AJ299">
            <v>6988.6874473845746</v>
          </cell>
          <cell r="AK299">
            <v>7895.5301232693946</v>
          </cell>
          <cell r="AL299">
            <v>7370.7034107386316</v>
          </cell>
          <cell r="AM299">
            <v>7521.2888252989233</v>
          </cell>
          <cell r="AN299">
            <v>7743.8862967769937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</row>
        <row r="300">
          <cell r="A300">
            <v>9595.0051101346089</v>
          </cell>
          <cell r="B300">
            <v>8340.0257635360431</v>
          </cell>
          <cell r="C300">
            <v>9950.8669759675649</v>
          </cell>
          <cell r="D300">
            <v>7553.6066175798178</v>
          </cell>
          <cell r="E300">
            <v>7432.9156001800384</v>
          </cell>
          <cell r="F300">
            <v>7745.5209043030791</v>
          </cell>
          <cell r="G300">
            <v>6602.8478532769905</v>
          </cell>
          <cell r="H300">
            <v>7469.1897270577665</v>
          </cell>
          <cell r="I300">
            <v>8286.1059881633737</v>
          </cell>
          <cell r="J300">
            <v>8850.9771506082416</v>
          </cell>
          <cell r="K300">
            <v>7809.1558095124446</v>
          </cell>
          <cell r="L300">
            <v>9447.7457831258253</v>
          </cell>
          <cell r="M300">
            <v>7415.7330990045839</v>
          </cell>
          <cell r="N300">
            <v>8448.5940245235379</v>
          </cell>
          <cell r="O300">
            <v>9846.8217412976119</v>
          </cell>
          <cell r="Z300">
            <v>7325.824781608213</v>
          </cell>
          <cell r="AA300">
            <v>6367.6430305628228</v>
          </cell>
          <cell r="AB300">
            <v>7597.5267396191375</v>
          </cell>
          <cell r="AC300">
            <v>5767.2088669486611</v>
          </cell>
          <cell r="AD300">
            <v>5675.0607923998596</v>
          </cell>
          <cell r="AE300">
            <v>5913.7361925190171</v>
          </cell>
          <cell r="AF300">
            <v>5041.3007473683947</v>
          </cell>
          <cell r="AG300">
            <v>5702.7562333675123</v>
          </cell>
          <cell r="AH300">
            <v>6326.4750663866871</v>
          </cell>
          <cell r="AI300">
            <v>6757.7564583979929</v>
          </cell>
          <cell r="AJ300">
            <v>5962.3216971859902</v>
          </cell>
          <cell r="AK300">
            <v>7213.3916963996999</v>
          </cell>
          <cell r="AL300">
            <v>5661.9418840223943</v>
          </cell>
          <cell r="AM300">
            <v>6450.5353320998183</v>
          </cell>
          <cell r="AN300">
            <v>7518.0877867676891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</row>
        <row r="301">
          <cell r="A301">
            <v>10589.03113431081</v>
          </cell>
          <cell r="B301">
            <v>7384.6894307796829</v>
          </cell>
          <cell r="C301">
            <v>8866.6131109572216</v>
          </cell>
          <cell r="D301">
            <v>8128.7937426407443</v>
          </cell>
          <cell r="E301">
            <v>7645.7427347334824</v>
          </cell>
          <cell r="F301">
            <v>8775.420315204934</v>
          </cell>
          <cell r="G301">
            <v>7918.2786378761284</v>
          </cell>
          <cell r="H301">
            <v>7179.6563229200565</v>
          </cell>
          <cell r="I301">
            <v>7955.6775955781886</v>
          </cell>
          <cell r="J301">
            <v>8493.26702624463</v>
          </cell>
          <cell r="K301">
            <v>8343.8861474195073</v>
          </cell>
          <cell r="L301">
            <v>9881.2406169624992</v>
          </cell>
          <cell r="M301">
            <v>9391.7660911445346</v>
          </cell>
          <cell r="N301">
            <v>10036.12310648265</v>
          </cell>
          <cell r="O301">
            <v>9540.9838199475234</v>
          </cell>
          <cell r="Z301">
            <v>8084.7676271708406</v>
          </cell>
          <cell r="AA301">
            <v>5638.2399191580098</v>
          </cell>
          <cell r="AB301">
            <v>6769.6945766682811</v>
          </cell>
          <cell r="AC301">
            <v>6206.3665376811778</v>
          </cell>
          <cell r="AD301">
            <v>5837.5551609399527</v>
          </cell>
          <cell r="AE301">
            <v>6700.0685123402272</v>
          </cell>
          <cell r="AF301">
            <v>6045.6374131329749</v>
          </cell>
          <cell r="AG301">
            <v>5481.6963211747534</v>
          </cell>
          <cell r="AH301">
            <v>6074.1916669343282</v>
          </cell>
          <cell r="AI301">
            <v>6484.6433476058783</v>
          </cell>
          <cell r="AJ301">
            <v>6370.5904490993807</v>
          </cell>
          <cell r="AK301">
            <v>7544.366736013335</v>
          </cell>
          <cell r="AL301">
            <v>7170.6509776532157</v>
          </cell>
          <cell r="AM301">
            <v>7662.6201362919273</v>
          </cell>
          <cell r="AN301">
            <v>7284.5793104652112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</row>
        <row r="302">
          <cell r="A302">
            <v>9098.7754375017121</v>
          </cell>
          <cell r="B302">
            <v>8109.9288820720558</v>
          </cell>
          <cell r="C302">
            <v>7548.0500831610007</v>
          </cell>
          <cell r="D302">
            <v>7885.853046252284</v>
          </cell>
          <cell r="E302">
            <v>9001.8693265412094</v>
          </cell>
          <cell r="F302">
            <v>8371.1846600743647</v>
          </cell>
          <cell r="G302">
            <v>8615.9230697363873</v>
          </cell>
          <cell r="H302">
            <v>8396.5754167819232</v>
          </cell>
          <cell r="I302">
            <v>9396.1518646097848</v>
          </cell>
          <cell r="J302">
            <v>7571.696590865291</v>
          </cell>
          <cell r="K302">
            <v>7865.8509752163573</v>
          </cell>
          <cell r="L302">
            <v>8947.634830217974</v>
          </cell>
          <cell r="M302">
            <v>8725.0077271492555</v>
          </cell>
          <cell r="N302">
            <v>8627.9447215726868</v>
          </cell>
          <cell r="O302">
            <v>8961.5862984369214</v>
          </cell>
          <cell r="Z302">
            <v>6946.9514416343063</v>
          </cell>
          <cell r="AA302">
            <v>6191.9631411775417</v>
          </cell>
          <cell r="AB302">
            <v>5762.9664306937548</v>
          </cell>
          <cell r="AC302">
            <v>6020.8803442258031</v>
          </cell>
          <cell r="AD302">
            <v>6872.9632382915188</v>
          </cell>
          <cell r="AE302">
            <v>6391.4329727054173</v>
          </cell>
          <cell r="AF302">
            <v>6578.2917274360079</v>
          </cell>
          <cell r="AG302">
            <v>6410.8189170146643</v>
          </cell>
          <cell r="AH302">
            <v>7173.999533237029</v>
          </cell>
          <cell r="AI302">
            <v>5781.0206339120123</v>
          </cell>
          <cell r="AJ302">
            <v>6005.6086829815877</v>
          </cell>
          <cell r="AK302">
            <v>6831.5549834107442</v>
          </cell>
          <cell r="AL302">
            <v>6661.5782997093647</v>
          </cell>
          <cell r="AM302">
            <v>6587.4703066996335</v>
          </cell>
          <cell r="AN302">
            <v>6842.2069852017803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</row>
        <row r="303">
          <cell r="A303">
            <v>8387.6733444382044</v>
          </cell>
          <cell r="B303">
            <v>8307.6118181692436</v>
          </cell>
          <cell r="C303">
            <v>8018.8040351915197</v>
          </cell>
          <cell r="D303">
            <v>9631.6539607006307</v>
          </cell>
          <cell r="E303">
            <v>7194.4641066457416</v>
          </cell>
          <cell r="F303">
            <v>7358.6515012277277</v>
          </cell>
          <cell r="G303">
            <v>7846.3270909503271</v>
          </cell>
          <cell r="H303">
            <v>6708.176238931278</v>
          </cell>
          <cell r="I303">
            <v>9048.9947998994248</v>
          </cell>
          <cell r="J303">
            <v>8649.2847994798594</v>
          </cell>
          <cell r="K303">
            <v>7271.4721037328345</v>
          </cell>
          <cell r="L303">
            <v>9220.7618059714605</v>
          </cell>
          <cell r="M303">
            <v>8502.4225360933378</v>
          </cell>
          <cell r="N303">
            <v>8507.2083778717151</v>
          </cell>
          <cell r="O303">
            <v>9091.2257814906643</v>
          </cell>
          <cell r="Z303">
            <v>6404.0221491719449</v>
          </cell>
          <cell r="AA303">
            <v>6342.8948536194903</v>
          </cell>
          <cell r="AB303">
            <v>6122.3889560848647</v>
          </cell>
          <cell r="AC303">
            <v>7353.8063256107735</v>
          </cell>
          <cell r="AD303">
            <v>5493.0021232804493</v>
          </cell>
          <cell r="AE303">
            <v>5618.3598557933738</v>
          </cell>
          <cell r="AF303">
            <v>5990.7021192489356</v>
          </cell>
          <cell r="AG303">
            <v>5121.719391128986</v>
          </cell>
          <cell r="AH303">
            <v>6908.9437257024083</v>
          </cell>
          <cell r="AI303">
            <v>6603.7635415420691</v>
          </cell>
          <cell r="AJ303">
            <v>5551.7980370884334</v>
          </cell>
          <cell r="AK303">
            <v>7040.0885219064339</v>
          </cell>
          <cell r="AL303">
            <v>6491.6336159974071</v>
          </cell>
          <cell r="AM303">
            <v>6495.2876253385648</v>
          </cell>
          <cell r="AN303">
            <v>6941.1872490712476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</row>
        <row r="304">
          <cell r="A304">
            <v>8766.9717022954683</v>
          </cell>
          <cell r="B304">
            <v>8613.9855076440199</v>
          </cell>
          <cell r="C304">
            <v>7595.860607008337</v>
          </cell>
          <cell r="D304">
            <v>8661.301912340823</v>
          </cell>
          <cell r="E304">
            <v>8403.4359902733704</v>
          </cell>
          <cell r="F304">
            <v>8910.6153157998178</v>
          </cell>
          <cell r="G304">
            <v>8175.9577108336334</v>
          </cell>
          <cell r="H304">
            <v>8657.4981354806641</v>
          </cell>
          <cell r="I304">
            <v>8277.5487502999658</v>
          </cell>
          <cell r="J304">
            <v>9840.0275737326338</v>
          </cell>
          <cell r="K304">
            <v>9563.8214361604169</v>
          </cell>
          <cell r="L304">
            <v>9628.4813373164998</v>
          </cell>
          <cell r="M304">
            <v>9735.2244758855541</v>
          </cell>
          <cell r="N304">
            <v>8210.3153040494562</v>
          </cell>
          <cell r="O304">
            <v>10053.764468307763</v>
          </cell>
          <cell r="Z304">
            <v>6693.6179625893983</v>
          </cell>
          <cell r="AA304">
            <v>6576.8123910282375</v>
          </cell>
          <cell r="AB304">
            <v>5799.469956893292</v>
          </cell>
          <cell r="AC304">
            <v>6612.9386552798678</v>
          </cell>
          <cell r="AD304">
            <v>6416.0569923176781</v>
          </cell>
          <cell r="AE304">
            <v>6803.2904360744233</v>
          </cell>
          <cell r="AF304">
            <v>6242.3764160523206</v>
          </cell>
          <cell r="AG304">
            <v>6610.0344564320285</v>
          </cell>
          <cell r="AH304">
            <v>6319.9415810490245</v>
          </cell>
          <cell r="AI304">
            <v>7512.9004126551608</v>
          </cell>
          <cell r="AJ304">
            <v>7302.0159217942219</v>
          </cell>
          <cell r="AK304">
            <v>7351.3840149664957</v>
          </cell>
          <cell r="AL304">
            <v>7432.882828236523</v>
          </cell>
          <cell r="AM304">
            <v>6268.6085759029747</v>
          </cell>
          <cell r="AN304">
            <v>7676.0893866108499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</row>
        <row r="305">
          <cell r="A305">
            <v>9119.7834851844909</v>
          </cell>
          <cell r="B305">
            <v>8028.0686792943279</v>
          </cell>
          <cell r="C305">
            <v>7918.5963479019538</v>
          </cell>
          <cell r="D305">
            <v>9185.7398578656775</v>
          </cell>
          <cell r="E305">
            <v>7335.2773674775563</v>
          </cell>
          <cell r="F305">
            <v>8624.2686033339869</v>
          </cell>
          <cell r="G305">
            <v>10013.797977340086</v>
          </cell>
          <cell r="H305">
            <v>8820.1547823834608</v>
          </cell>
          <cell r="I305">
            <v>8037.4878828175051</v>
          </cell>
          <cell r="J305">
            <v>8867.222293495448</v>
          </cell>
          <cell r="K305">
            <v>8781.1153871011848</v>
          </cell>
          <cell r="L305">
            <v>8866.5539242368432</v>
          </cell>
          <cell r="M305">
            <v>8726.5748559607819</v>
          </cell>
          <cell r="N305">
            <v>9783.3623943632756</v>
          </cell>
          <cell r="O305">
            <v>9224.1628421191945</v>
          </cell>
          <cell r="Z305">
            <v>6962.9911700722996</v>
          </cell>
          <cell r="AA305">
            <v>6129.4625489159353</v>
          </cell>
          <cell r="AB305">
            <v>6045.8799860085328</v>
          </cell>
          <cell r="AC305">
            <v>7013.3491244398756</v>
          </cell>
          <cell r="AD305">
            <v>5600.5136111785832</v>
          </cell>
          <cell r="AE305">
            <v>6584.6635757199101</v>
          </cell>
          <cell r="AF305">
            <v>7645.574810891063</v>
          </cell>
          <cell r="AG305">
            <v>6734.2234569689008</v>
          </cell>
          <cell r="AH305">
            <v>6136.6541484826948</v>
          </cell>
          <cell r="AI305">
            <v>6770.1596899729484</v>
          </cell>
          <cell r="AJ305">
            <v>6704.4167225133024</v>
          </cell>
          <cell r="AK305">
            <v>6769.6493873705258</v>
          </cell>
          <cell r="AL305">
            <v>6662.7748088254802</v>
          </cell>
          <cell r="AM305">
            <v>7469.6363215459378</v>
          </cell>
          <cell r="AN305">
            <v>7042.6852266093729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</row>
        <row r="306">
          <cell r="A306">
            <v>8045.8060580650554</v>
          </cell>
          <cell r="B306">
            <v>7708.3981844855598</v>
          </cell>
          <cell r="C306">
            <v>8188.9052810459261</v>
          </cell>
          <cell r="D306">
            <v>8435.527863843301</v>
          </cell>
          <cell r="E306">
            <v>6929.0248687387848</v>
          </cell>
          <cell r="F306">
            <v>7593.6233980572115</v>
          </cell>
          <cell r="G306">
            <v>8057.9660420676728</v>
          </cell>
          <cell r="H306">
            <v>8326.110250530146</v>
          </cell>
          <cell r="I306">
            <v>7890.8611058276774</v>
          </cell>
          <cell r="J306">
            <v>9485.2804218627807</v>
          </cell>
          <cell r="K306">
            <v>9448.5305113694012</v>
          </cell>
          <cell r="L306">
            <v>9986.6197227806369</v>
          </cell>
          <cell r="M306">
            <v>9566.0802210516958</v>
          </cell>
          <cell r="N306">
            <v>10810.26525959735</v>
          </cell>
          <cell r="O306">
            <v>10351.14351832676</v>
          </cell>
          <cell r="Z306">
            <v>6143.0051085569012</v>
          </cell>
          <cell r="AA306">
            <v>5885.3928474474624</v>
          </cell>
          <cell r="AB306">
            <v>6252.2619376996872</v>
          </cell>
          <cell r="AC306">
            <v>6440.5592661558148</v>
          </cell>
          <cell r="AD306">
            <v>5290.3382033815369</v>
          </cell>
          <cell r="AE306">
            <v>5797.7618389102718</v>
          </cell>
          <cell r="AF306">
            <v>6152.2893049828353</v>
          </cell>
          <cell r="AG306">
            <v>6357.0184807207688</v>
          </cell>
          <cell r="AH306">
            <v>6024.704017743853</v>
          </cell>
          <cell r="AI306">
            <v>7242.0495432139187</v>
          </cell>
          <cell r="AJ306">
            <v>7213.9908395525817</v>
          </cell>
          <cell r="AK306">
            <v>7624.824104821907</v>
          </cell>
          <cell r="AL306">
            <v>7303.7405130938523</v>
          </cell>
          <cell r="AM306">
            <v>8253.6807667636131</v>
          </cell>
          <cell r="AN306">
            <v>7903.1394808165533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</row>
        <row r="307">
          <cell r="A307">
            <v>9682.5581291328945</v>
          </cell>
          <cell r="B307">
            <v>7563.0868621861509</v>
          </cell>
          <cell r="C307">
            <v>9471.2709965584509</v>
          </cell>
          <cell r="D307">
            <v>8486.5119305087555</v>
          </cell>
          <cell r="E307">
            <v>7102.8010182150701</v>
          </cell>
          <cell r="F307">
            <v>8912.3445759733695</v>
          </cell>
          <cell r="G307">
            <v>7332.3801924939771</v>
          </cell>
          <cell r="H307">
            <v>7702.7673972871253</v>
          </cell>
          <cell r="I307">
            <v>8608.3975965322024</v>
          </cell>
          <cell r="J307">
            <v>8675.0580938929488</v>
          </cell>
          <cell r="K307">
            <v>8154.1743565893757</v>
          </cell>
          <cell r="L307">
            <v>9461.2850170470156</v>
          </cell>
          <cell r="M307">
            <v>11169.228393549833</v>
          </cell>
          <cell r="N307">
            <v>8971.4033838908053</v>
          </cell>
          <cell r="O307">
            <v>9705.1240338235202</v>
          </cell>
          <cell r="Z307">
            <v>7392.6718618254808</v>
          </cell>
          <cell r="AA307">
            <v>5774.4470716265741</v>
          </cell>
          <cell r="AB307">
            <v>7231.3532909563628</v>
          </cell>
          <cell r="AC307">
            <v>6479.4858049911545</v>
          </cell>
          <cell r="AD307">
            <v>5423.0169886112781</v>
          </cell>
          <cell r="AE307">
            <v>6804.6107331339699</v>
          </cell>
          <cell r="AF307">
            <v>5598.3016064899202</v>
          </cell>
          <cell r="AG307">
            <v>5881.093718898308</v>
          </cell>
          <cell r="AH307">
            <v>6572.5459985427224</v>
          </cell>
          <cell r="AI307">
            <v>6623.441554919641</v>
          </cell>
          <cell r="AJ307">
            <v>6225.7447379534133</v>
          </cell>
          <cell r="AK307">
            <v>7223.7289556554633</v>
          </cell>
          <cell r="AL307">
            <v>8527.7505553888695</v>
          </cell>
          <cell r="AM307">
            <v>6849.7023692141647</v>
          </cell>
          <cell r="AN307">
            <v>7409.9010203203925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</row>
        <row r="308">
          <cell r="A308">
            <v>10228.441312884315</v>
          </cell>
          <cell r="B308">
            <v>7876.0800191658591</v>
          </cell>
          <cell r="C308">
            <v>7032.3635229401098</v>
          </cell>
          <cell r="D308">
            <v>7391.1867197560687</v>
          </cell>
          <cell r="E308">
            <v>9148.8981522711238</v>
          </cell>
          <cell r="F308">
            <v>7823.2689210429089</v>
          </cell>
          <cell r="G308">
            <v>7980.0105064708414</v>
          </cell>
          <cell r="H308">
            <v>7613.2796640148654</v>
          </cell>
          <cell r="I308">
            <v>8662.7828828116035</v>
          </cell>
          <cell r="J308">
            <v>7579.9989978420172</v>
          </cell>
          <cell r="K308">
            <v>9248.6473019246077</v>
          </cell>
          <cell r="L308">
            <v>8832.3047119232288</v>
          </cell>
          <cell r="M308">
            <v>10033.76988054884</v>
          </cell>
          <cell r="N308">
            <v>10377.861360133522</v>
          </cell>
          <cell r="O308">
            <v>8392.0768638152422</v>
          </cell>
          <cell r="Z308">
            <v>7809.4558561524263</v>
          </cell>
          <cell r="AA308">
            <v>6013.4185989532089</v>
          </cell>
          <cell r="AB308">
            <v>5369.2376792188661</v>
          </cell>
          <cell r="AC308">
            <v>5643.2006252806368</v>
          </cell>
          <cell r="AD308">
            <v>6985.2203348516114</v>
          </cell>
          <cell r="AE308">
            <v>5973.0971142919443</v>
          </cell>
          <cell r="AF308">
            <v>6092.7699417325121</v>
          </cell>
          <cell r="AG308">
            <v>5812.7694765940041</v>
          </cell>
          <cell r="AH308">
            <v>6614.069382158189</v>
          </cell>
          <cell r="AI308">
            <v>5787.35955484837</v>
          </cell>
          <cell r="AJ308">
            <v>7061.3792096086445</v>
          </cell>
          <cell r="AK308">
            <v>6743.499976772232</v>
          </cell>
          <cell r="AL308">
            <v>7660.8234388785604</v>
          </cell>
          <cell r="AM308">
            <v>7923.5386599073836</v>
          </cell>
          <cell r="AN308">
            <v>6407.3842538303925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</row>
        <row r="309">
          <cell r="A309">
            <v>8850.6578727687302</v>
          </cell>
          <cell r="B309">
            <v>7509.2857148495859</v>
          </cell>
          <cell r="C309">
            <v>8607.6263380851487</v>
          </cell>
          <cell r="D309">
            <v>7492.8982625010767</v>
          </cell>
          <cell r="E309">
            <v>7408.4784170536186</v>
          </cell>
          <cell r="F309">
            <v>7753.6028272772319</v>
          </cell>
          <cell r="G309">
            <v>9312.8108703516609</v>
          </cell>
          <cell r="H309">
            <v>8312.5177327922429</v>
          </cell>
          <cell r="I309">
            <v>9060.7849839783576</v>
          </cell>
          <cell r="J309">
            <v>9953.8672352229933</v>
          </cell>
          <cell r="K309">
            <v>8489.6728011474406</v>
          </cell>
          <cell r="L309">
            <v>7697.8875581089287</v>
          </cell>
          <cell r="M309">
            <v>9341.0194372130372</v>
          </cell>
          <cell r="N309">
            <v>9895.0220351834905</v>
          </cell>
          <cell r="O309">
            <v>8927.1477890853876</v>
          </cell>
          <cell r="Z309">
            <v>6757.5126884904157</v>
          </cell>
          <cell r="AA309">
            <v>5733.3696804305173</v>
          </cell>
          <cell r="AB309">
            <v>6571.9571396333622</v>
          </cell>
          <cell r="AC309">
            <v>5720.8577950126219</v>
          </cell>
          <cell r="AD309">
            <v>5656.4029053341046</v>
          </cell>
          <cell r="AE309">
            <v>5919.9067730374745</v>
          </cell>
          <cell r="AF309">
            <v>7110.368350756974</v>
          </cell>
          <cell r="AG309">
            <v>6346.6405390578084</v>
          </cell>
          <cell r="AH309">
            <v>6917.9455784074107</v>
          </cell>
          <cell r="AI309">
            <v>7599.8174495616959</v>
          </cell>
          <cell r="AJ309">
            <v>6481.8991423672751</v>
          </cell>
          <cell r="AK309">
            <v>5877.3679421663983</v>
          </cell>
          <cell r="AL309">
            <v>7131.9057043899011</v>
          </cell>
          <cell r="AM309">
            <v>7554.8889039507339</v>
          </cell>
          <cell r="AN309">
            <v>6815.9130455578479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</row>
        <row r="310">
          <cell r="A310">
            <v>9403.247325105358</v>
          </cell>
          <cell r="B310">
            <v>9622.4564283201707</v>
          </cell>
          <cell r="C310">
            <v>7718.7876538089586</v>
          </cell>
          <cell r="D310">
            <v>8896.9299540597494</v>
          </cell>
          <cell r="E310">
            <v>7277.0131487706813</v>
          </cell>
          <cell r="F310">
            <v>7211.0883131818573</v>
          </cell>
          <cell r="G310">
            <v>8101.6703438252789</v>
          </cell>
          <cell r="H310">
            <v>8473.6134822523018</v>
          </cell>
          <cell r="I310">
            <v>8741.9237068007151</v>
          </cell>
          <cell r="J310">
            <v>9606.5000397126114</v>
          </cell>
          <cell r="K310">
            <v>9618.1651265444689</v>
          </cell>
          <cell r="L310">
            <v>9617.8366635575421</v>
          </cell>
          <cell r="M310">
            <v>9440.0272758008414</v>
          </cell>
          <cell r="N310">
            <v>9209.6465834828741</v>
          </cell>
          <cell r="O310">
            <v>10523.398541722083</v>
          </cell>
          <cell r="Z310">
            <v>7179.4169457072394</v>
          </cell>
          <cell r="AA310">
            <v>7346.783972848164</v>
          </cell>
          <cell r="AB310">
            <v>5893.3252488337557</v>
          </cell>
          <cell r="AC310">
            <v>6792.8416076444337</v>
          </cell>
          <cell r="AD310">
            <v>5556.0286471390091</v>
          </cell>
          <cell r="AE310">
            <v>5505.6947714676007</v>
          </cell>
          <cell r="AF310">
            <v>6185.6577141919743</v>
          </cell>
          <cell r="AG310">
            <v>6469.6377881535609</v>
          </cell>
          <cell r="AH310">
            <v>6674.4937178371738</v>
          </cell>
          <cell r="AI310">
            <v>7334.6012063207363</v>
          </cell>
          <cell r="AJ310">
            <v>7343.5075467772049</v>
          </cell>
          <cell r="AK310">
            <v>7343.2567639728359</v>
          </cell>
          <cell r="AL310">
            <v>7207.4985851830461</v>
          </cell>
          <cell r="AM310">
            <v>7031.6020050755069</v>
          </cell>
          <cell r="AN310">
            <v>8034.6568801989779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</row>
        <row r="311">
          <cell r="A311">
            <v>9475.0648723415052</v>
          </cell>
          <cell r="B311">
            <v>7263.5298842081229</v>
          </cell>
          <cell r="C311">
            <v>8562.9830129198144</v>
          </cell>
          <cell r="D311">
            <v>7746.6188417976955</v>
          </cell>
          <cell r="E311">
            <v>7476.9621714659015</v>
          </cell>
          <cell r="F311">
            <v>8376.9171105341375</v>
          </cell>
          <cell r="G311">
            <v>8215.7862143886614</v>
          </cell>
          <cell r="H311">
            <v>8181.8152235770649</v>
          </cell>
          <cell r="I311">
            <v>9006.6415389081212</v>
          </cell>
          <cell r="J311">
            <v>8434.9510174250354</v>
          </cell>
          <cell r="K311">
            <v>8142.1731670201025</v>
          </cell>
          <cell r="L311">
            <v>9610.0178715031852</v>
          </cell>
          <cell r="M311">
            <v>9050.8724834136992</v>
          </cell>
          <cell r="N311">
            <v>11072.858849597473</v>
          </cell>
          <cell r="O311">
            <v>9226.3771672914536</v>
          </cell>
          <cell r="Z311">
            <v>7234.249930292227</v>
          </cell>
          <cell r="AA311">
            <v>5545.7341207124382</v>
          </cell>
          <cell r="AB311">
            <v>6537.8717822963281</v>
          </cell>
          <cell r="AC311">
            <v>5914.5744721879073</v>
          </cell>
          <cell r="AD311">
            <v>5708.6905257629005</v>
          </cell>
          <cell r="AE311">
            <v>6395.8097215612561</v>
          </cell>
          <cell r="AF311">
            <v>6272.7856378305996</v>
          </cell>
          <cell r="AG311">
            <v>6246.8486504619814</v>
          </cell>
          <cell r="AH311">
            <v>6876.6068415225045</v>
          </cell>
          <cell r="AI311">
            <v>6440.1188416080831</v>
          </cell>
          <cell r="AJ311">
            <v>6216.5817817125153</v>
          </cell>
          <cell r="AK311">
            <v>7337.2870849641668</v>
          </cell>
          <cell r="AL311">
            <v>6910.3773445762918</v>
          </cell>
          <cell r="AM311">
            <v>8454.1720231030686</v>
          </cell>
          <cell r="AN311">
            <v>7044.3758727356926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</row>
        <row r="312">
          <cell r="A312">
            <v>10977.994547185102</v>
          </cell>
          <cell r="B312">
            <v>8159.6685294874487</v>
          </cell>
          <cell r="C312">
            <v>7826.3480470640079</v>
          </cell>
          <cell r="D312">
            <v>7800.080066278334</v>
          </cell>
          <cell r="E312">
            <v>6613.5394535048545</v>
          </cell>
          <cell r="F312">
            <v>8982.906103699801</v>
          </cell>
          <cell r="G312">
            <v>8321.4035718060695</v>
          </cell>
          <cell r="H312">
            <v>9002.9982137105344</v>
          </cell>
          <cell r="I312">
            <v>8381.2070806911779</v>
          </cell>
          <cell r="J312">
            <v>8026.3875992465846</v>
          </cell>
          <cell r="K312">
            <v>9262.5407510598525</v>
          </cell>
          <cell r="L312">
            <v>8505.4421416226796</v>
          </cell>
          <cell r="M312">
            <v>9792.6174418516894</v>
          </cell>
          <cell r="N312">
            <v>9650.4803757645241</v>
          </cell>
          <cell r="O312">
            <v>8735.0979183426316</v>
          </cell>
          <cell r="Z312">
            <v>8381.7427487540135</v>
          </cell>
          <cell r="AA312">
            <v>6229.9395609377834</v>
          </cell>
          <cell r="AB312">
            <v>5975.4480393255571</v>
          </cell>
          <cell r="AC312">
            <v>5955.3923309237734</v>
          </cell>
          <cell r="AD312">
            <v>5049.4638269087691</v>
          </cell>
          <cell r="AE312">
            <v>6858.4847417992114</v>
          </cell>
          <cell r="AF312">
            <v>6353.4249126882205</v>
          </cell>
          <cell r="AG312">
            <v>6873.8251481608468</v>
          </cell>
          <cell r="AH312">
            <v>6399.0851309360369</v>
          </cell>
          <cell r="AI312">
            <v>6128.1790375751625</v>
          </cell>
          <cell r="AJ312">
            <v>7071.9869135972012</v>
          </cell>
          <cell r="AK312">
            <v>6493.9390968974812</v>
          </cell>
          <cell r="AL312">
            <v>7476.7025873235316</v>
          </cell>
          <cell r="AM312">
            <v>7368.180368817716</v>
          </cell>
          <cell r="AN312">
            <v>6669.2822010462714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</row>
        <row r="313">
          <cell r="A313">
            <v>9621.2572553398531</v>
          </cell>
          <cell r="B313">
            <v>9282.3456514994123</v>
          </cell>
          <cell r="C313">
            <v>9201.6130736813247</v>
          </cell>
          <cell r="D313">
            <v>7587.9659440460737</v>
          </cell>
          <cell r="E313">
            <v>8334.3127567967404</v>
          </cell>
          <cell r="F313">
            <v>8317.8310619646163</v>
          </cell>
          <cell r="G313">
            <v>7030.1705042199455</v>
          </cell>
          <cell r="H313">
            <v>8848.6384168947079</v>
          </cell>
          <cell r="I313">
            <v>9848.8858645588462</v>
          </cell>
          <cell r="J313">
            <v>9316.6387655081671</v>
          </cell>
          <cell r="K313">
            <v>8551.8936972453157</v>
          </cell>
          <cell r="L313">
            <v>11289.861645821247</v>
          </cell>
          <cell r="M313">
            <v>8681.9453228306247</v>
          </cell>
          <cell r="N313">
            <v>8381.4045404067365</v>
          </cell>
          <cell r="O313">
            <v>10079.204442977281</v>
          </cell>
          <cell r="Z313">
            <v>7345.868399480999</v>
          </cell>
          <cell r="AA313">
            <v>7087.1080343024059</v>
          </cell>
          <cell r="AB313">
            <v>7025.4683882079853</v>
          </cell>
          <cell r="AC313">
            <v>5793.4423501429537</v>
          </cell>
          <cell r="AD313">
            <v>6363.2811270653365</v>
          </cell>
          <cell r="AE313">
            <v>6350.6972871342314</v>
          </cell>
          <cell r="AF313">
            <v>5367.5633006539438</v>
          </cell>
          <cell r="AG313">
            <v>6755.9708258527762</v>
          </cell>
          <cell r="AH313">
            <v>7519.6637531341357</v>
          </cell>
          <cell r="AI313">
            <v>7113.2909640205471</v>
          </cell>
          <cell r="AJ313">
            <v>6529.4050454215867</v>
          </cell>
          <cell r="AK313">
            <v>8619.8545260311021</v>
          </cell>
          <cell r="AL313">
            <v>6628.6999817624728</v>
          </cell>
          <cell r="AM313">
            <v>6399.2358922187032</v>
          </cell>
          <cell r="AN313">
            <v>7695.5129090309256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</row>
        <row r="314">
          <cell r="A314">
            <v>9765.3372960542656</v>
          </cell>
          <cell r="B314">
            <v>8093.3264507344411</v>
          </cell>
          <cell r="C314">
            <v>8480.3806953651547</v>
          </cell>
          <cell r="D314">
            <v>7508.0812655171503</v>
          </cell>
          <cell r="E314">
            <v>7893.2418743675762</v>
          </cell>
          <cell r="F314">
            <v>8146.4496422676784</v>
          </cell>
          <cell r="G314">
            <v>8912.4778504986443</v>
          </cell>
          <cell r="H314">
            <v>8418.5203363095534</v>
          </cell>
          <cell r="I314">
            <v>10591.881594930286</v>
          </cell>
          <cell r="J314">
            <v>8867.358769843866</v>
          </cell>
          <cell r="K314">
            <v>9454.8788174856163</v>
          </cell>
          <cell r="L314">
            <v>8606.9932220089395</v>
          </cell>
          <cell r="M314">
            <v>8084.8443529357282</v>
          </cell>
          <cell r="N314">
            <v>10342.489602079377</v>
          </cell>
          <cell r="O314">
            <v>9867.3074129822671</v>
          </cell>
          <cell r="Z314">
            <v>7455.8740868866153</v>
          </cell>
          <cell r="AA314">
            <v>6179.2871184415471</v>
          </cell>
          <cell r="AB314">
            <v>6474.804582434077</v>
          </cell>
          <cell r="AC314">
            <v>5732.4500785474056</v>
          </cell>
          <cell r="AD314">
            <v>6026.5217440471406</v>
          </cell>
          <cell r="AE314">
            <v>6219.8468876699408</v>
          </cell>
          <cell r="AF314">
            <v>6804.7124887671171</v>
          </cell>
          <cell r="AG314">
            <v>6427.5739508536872</v>
          </cell>
          <cell r="AH314">
            <v>8086.9439652556521</v>
          </cell>
          <cell r="AI314">
            <v>6770.2638902108702</v>
          </cell>
          <cell r="AJ314">
            <v>7218.8377966655371</v>
          </cell>
          <cell r="AK314">
            <v>6571.4737529767126</v>
          </cell>
          <cell r="AL314">
            <v>6172.8110028438396</v>
          </cell>
          <cell r="AM314">
            <v>7896.5321811460117</v>
          </cell>
          <cell r="AN314">
            <v>7533.7286790416128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</row>
        <row r="315">
          <cell r="A315">
            <v>10925.506800110477</v>
          </cell>
          <cell r="B315">
            <v>8934.2632429661699</v>
          </cell>
          <cell r="C315">
            <v>7671.2711814403483</v>
          </cell>
          <cell r="D315">
            <v>8265.8520879241332</v>
          </cell>
          <cell r="E315">
            <v>7305.8455308307575</v>
          </cell>
          <cell r="F315">
            <v>6846.7606228196382</v>
          </cell>
          <cell r="G315">
            <v>6705.239403228813</v>
          </cell>
          <cell r="H315">
            <v>8562.0653952699231</v>
          </cell>
          <cell r="I315">
            <v>10416.07099961695</v>
          </cell>
          <cell r="J315">
            <v>12072.134471788222</v>
          </cell>
          <cell r="K315">
            <v>8669.2879574165308</v>
          </cell>
          <cell r="L315">
            <v>9310.6354722171072</v>
          </cell>
          <cell r="M315">
            <v>9058.1666502985045</v>
          </cell>
          <cell r="N315">
            <v>9970.1285919167203</v>
          </cell>
          <cell r="O315">
            <v>10455.130562754983</v>
          </cell>
          <cell r="Z315">
            <v>8341.6681439115491</v>
          </cell>
          <cell r="AA315">
            <v>6821.3457230576405</v>
          </cell>
          <cell r="AB315">
            <v>5857.0462321144314</v>
          </cell>
          <cell r="AC315">
            <v>6311.0111325384278</v>
          </cell>
          <cell r="AD315">
            <v>5578.0422861714051</v>
          </cell>
          <cell r="AE315">
            <v>5227.5291225652827</v>
          </cell>
          <cell r="AF315">
            <v>5119.4771053228114</v>
          </cell>
          <cell r="AG315">
            <v>6537.1711775501653</v>
          </cell>
          <cell r="AH315">
            <v>7952.7118724915408</v>
          </cell>
          <cell r="AI315">
            <v>9217.1229577481918</v>
          </cell>
          <cell r="AJ315">
            <v>6619.0360326393511</v>
          </cell>
          <cell r="AK315">
            <v>7108.7074255796479</v>
          </cell>
          <cell r="AL315">
            <v>6915.9464701695078</v>
          </cell>
          <cell r="AM315">
            <v>7612.2330604427807</v>
          </cell>
          <cell r="AN315">
            <v>7982.5340051856783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</row>
        <row r="316">
          <cell r="A316">
            <v>11239.764234213491</v>
          </cell>
          <cell r="B316">
            <v>8344.6490614319446</v>
          </cell>
          <cell r="C316">
            <v>8177.4525427286217</v>
          </cell>
          <cell r="D316">
            <v>8087.5260470792946</v>
          </cell>
          <cell r="E316">
            <v>8249.2688426493532</v>
          </cell>
          <cell r="F316">
            <v>7967.524903073825</v>
          </cell>
          <cell r="G316">
            <v>7797.6598812252978</v>
          </cell>
          <cell r="H316">
            <v>7696.8172952365676</v>
          </cell>
          <cell r="I316">
            <v>9166.0571165009587</v>
          </cell>
          <cell r="J316">
            <v>8049.9342652732803</v>
          </cell>
          <cell r="K316">
            <v>8803.9176955416151</v>
          </cell>
          <cell r="L316">
            <v>9020.231810496949</v>
          </cell>
          <cell r="M316">
            <v>9632.0290956831996</v>
          </cell>
          <cell r="N316">
            <v>8831.8717923284603</v>
          </cell>
          <cell r="O316">
            <v>10635.460689131547</v>
          </cell>
          <cell r="Z316">
            <v>8581.604951878935</v>
          </cell>
          <cell r="AA316">
            <v>6371.1729369995328</v>
          </cell>
          <cell r="AB316">
            <v>6243.5177261834715</v>
          </cell>
          <cell r="AC316">
            <v>6174.8584870492286</v>
          </cell>
          <cell r="AD316">
            <v>6298.3497584381512</v>
          </cell>
          <cell r="AE316">
            <v>6083.2371335964763</v>
          </cell>
          <cell r="AF316">
            <v>5953.5445099550398</v>
          </cell>
          <cell r="AG316">
            <v>5876.5507921823</v>
          </cell>
          <cell r="AH316">
            <v>6998.321272676947</v>
          </cell>
          <cell r="AI316">
            <v>6146.1570112732088</v>
          </cell>
          <cell r="AJ316">
            <v>6721.8263762168053</v>
          </cell>
          <cell r="AK316">
            <v>6886.9830682416605</v>
          </cell>
          <cell r="AL316">
            <v>7354.092742670503</v>
          </cell>
          <cell r="AM316">
            <v>6743.1694409299489</v>
          </cell>
          <cell r="AN316">
            <v>8120.2167779946913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</row>
        <row r="317">
          <cell r="A317">
            <v>10021.371722891436</v>
          </cell>
          <cell r="B317">
            <v>8049.1067861410083</v>
          </cell>
          <cell r="C317">
            <v>7667.8041483839779</v>
          </cell>
          <cell r="D317">
            <v>9056.587268194673</v>
          </cell>
          <cell r="E317">
            <v>8514.8556830166326</v>
          </cell>
          <cell r="F317">
            <v>8346.1343787152546</v>
          </cell>
          <cell r="G317">
            <v>6372.4969327748513</v>
          </cell>
          <cell r="H317">
            <v>7748.1595305506016</v>
          </cell>
          <cell r="I317">
            <v>7740.9171080359711</v>
          </cell>
          <cell r="J317">
            <v>8936.3837240422145</v>
          </cell>
          <cell r="K317">
            <v>10882.089003210178</v>
          </cell>
          <cell r="L317">
            <v>9845.4155562499745</v>
          </cell>
          <cell r="M317">
            <v>9294.2171918697004</v>
          </cell>
          <cell r="N317">
            <v>8507.8081319670346</v>
          </cell>
          <cell r="O317">
            <v>10322.87178191497</v>
          </cell>
          <cell r="Z317">
            <v>7651.3573959145006</v>
          </cell>
          <cell r="AA317">
            <v>6145.5252276458032</v>
          </cell>
          <cell r="AB317">
            <v>5854.3991385077588</v>
          </cell>
          <cell r="AC317">
            <v>6914.7406056157042</v>
          </cell>
          <cell r="AD317">
            <v>6501.1263734059303</v>
          </cell>
          <cell r="AE317">
            <v>6372.3069826866113</v>
          </cell>
          <cell r="AF317">
            <v>4865.4268981613286</v>
          </cell>
          <cell r="AG317">
            <v>5915.7507942135062</v>
          </cell>
          <cell r="AH317">
            <v>5910.2211756538936</v>
          </cell>
          <cell r="AI317">
            <v>6822.9647188411263</v>
          </cell>
          <cell r="AJ317">
            <v>8308.5184823069831</v>
          </cell>
          <cell r="AK317">
            <v>7517.0141588590786</v>
          </cell>
          <cell r="AL317">
            <v>7096.1720028612817</v>
          </cell>
          <cell r="AM317">
            <v>6495.745539989357</v>
          </cell>
          <cell r="AN317">
            <v>7881.5538969792051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</row>
        <row r="318">
          <cell r="A318">
            <v>8447.218196472717</v>
          </cell>
          <cell r="B318">
            <v>7977.8575636315745</v>
          </cell>
          <cell r="C318">
            <v>8286.7763867209997</v>
          </cell>
          <cell r="D318">
            <v>9392.7841647798905</v>
          </cell>
          <cell r="E318">
            <v>8938.8359119095203</v>
          </cell>
          <cell r="F318">
            <v>6462.805207346797</v>
          </cell>
          <cell r="G318">
            <v>7899.5985106007975</v>
          </cell>
          <cell r="H318">
            <v>8634.5702406714227</v>
          </cell>
          <cell r="I318">
            <v>8640.8200909042134</v>
          </cell>
          <cell r="J318">
            <v>8754.046405088402</v>
          </cell>
          <cell r="K318">
            <v>8438.8658278684597</v>
          </cell>
          <cell r="L318">
            <v>9623.4280420231316</v>
          </cell>
          <cell r="M318">
            <v>9012.5722381520209</v>
          </cell>
          <cell r="N318">
            <v>9625.6404593405769</v>
          </cell>
          <cell r="O318">
            <v>10868.721127329411</v>
          </cell>
          <cell r="Z318">
            <v>6449.4848818797054</v>
          </cell>
          <cell r="AA318">
            <v>6091.1261612629605</v>
          </cell>
          <cell r="AB318">
            <v>6326.9869183670298</v>
          </cell>
          <cell r="AC318">
            <v>7171.4282809461056</v>
          </cell>
          <cell r="AD318">
            <v>6824.8369740865646</v>
          </cell>
          <cell r="AE318">
            <v>4934.3776270301087</v>
          </cell>
          <cell r="AF318">
            <v>6031.3750612377507</v>
          </cell>
          <cell r="AG318">
            <v>6592.5289170335936</v>
          </cell>
          <cell r="AH318">
            <v>6597.3007026857294</v>
          </cell>
          <cell r="AI318">
            <v>6683.7494464706151</v>
          </cell>
          <cell r="AJ318">
            <v>6443.1078150408794</v>
          </cell>
          <cell r="AK318">
            <v>7347.5258037968279</v>
          </cell>
          <cell r="AL318">
            <v>6881.1349541180198</v>
          </cell>
          <cell r="AM318">
            <v>7349.2149932683678</v>
          </cell>
          <cell r="AN318">
            <v>8298.3120556005124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</row>
        <row r="319">
          <cell r="A319">
            <v>9986.3803185940778</v>
          </cell>
          <cell r="B319">
            <v>9026.8985307675775</v>
          </cell>
          <cell r="C319">
            <v>7517.6793955642634</v>
          </cell>
          <cell r="D319">
            <v>7414.267149832197</v>
          </cell>
          <cell r="E319">
            <v>6545.1314273913158</v>
          </cell>
          <cell r="F319">
            <v>8287.1591817429235</v>
          </cell>
          <cell r="G319">
            <v>7805.1974093772296</v>
          </cell>
          <cell r="H319">
            <v>8579.0464251423527</v>
          </cell>
          <cell r="I319">
            <v>7221.0322606252876</v>
          </cell>
          <cell r="J319">
            <v>7281.6087826166158</v>
          </cell>
          <cell r="K319">
            <v>10329.635932234411</v>
          </cell>
          <cell r="L319">
            <v>8598.03081305468</v>
          </cell>
          <cell r="M319">
            <v>9691.803786046401</v>
          </cell>
          <cell r="N319">
            <v>9533.6076603729925</v>
          </cell>
          <cell r="O319">
            <v>10383.985778402568</v>
          </cell>
          <cell r="Z319">
            <v>7624.6413187678509</v>
          </cell>
          <cell r="AA319">
            <v>6892.0731358351677</v>
          </cell>
          <cell r="AB319">
            <v>5739.7782892308969</v>
          </cell>
          <cell r="AC319">
            <v>5660.8226259654803</v>
          </cell>
          <cell r="AD319">
            <v>4997.2340253389793</v>
          </cell>
          <cell r="AE319">
            <v>6327.279183897449</v>
          </cell>
          <cell r="AF319">
            <v>5959.299442849152</v>
          </cell>
          <cell r="AG319">
            <v>6550.1362617818859</v>
          </cell>
          <cell r="AH319">
            <v>5513.2870151164489</v>
          </cell>
          <cell r="AI319">
            <v>5559.5374319629154</v>
          </cell>
          <cell r="AJ319">
            <v>7886.7183528046999</v>
          </cell>
          <cell r="AK319">
            <v>6564.6309178904994</v>
          </cell>
          <cell r="AL319">
            <v>7399.7309578615686</v>
          </cell>
          <cell r="AM319">
            <v>7278.9475831254213</v>
          </cell>
          <cell r="AN319">
            <v>7928.2146777534726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</row>
        <row r="320">
          <cell r="A320">
            <v>10252.672803848045</v>
          </cell>
          <cell r="B320">
            <v>7856.8539331525553</v>
          </cell>
          <cell r="C320">
            <v>6682.3327361192014</v>
          </cell>
          <cell r="D320">
            <v>8948.2394226830584</v>
          </cell>
          <cell r="E320">
            <v>8866.3364666764992</v>
          </cell>
          <cell r="F320">
            <v>8205.0148207628026</v>
          </cell>
          <cell r="G320">
            <v>8866.6995027141584</v>
          </cell>
          <cell r="H320">
            <v>8738.3249463294633</v>
          </cell>
          <cell r="I320">
            <v>7347.0257876160649</v>
          </cell>
          <cell r="J320">
            <v>8826.0799260391577</v>
          </cell>
          <cell r="K320">
            <v>9080.7870812961555</v>
          </cell>
          <cell r="L320">
            <v>9231.807780868794</v>
          </cell>
          <cell r="M320">
            <v>8311.5056139115422</v>
          </cell>
          <cell r="N320">
            <v>10197.757466720432</v>
          </cell>
          <cell r="O320">
            <v>9986.0517087924673</v>
          </cell>
          <cell r="Z320">
            <v>7827.9566964291971</v>
          </cell>
          <cell r="AA320">
            <v>5998.739405377707</v>
          </cell>
          <cell r="AB320">
            <v>5101.9877733579542</v>
          </cell>
          <cell r="AC320">
            <v>6832.0165921762054</v>
          </cell>
          <cell r="AD320">
            <v>6769.483357653372</v>
          </cell>
          <cell r="AE320">
            <v>6264.5616357116814</v>
          </cell>
          <cell r="AF320">
            <v>6769.7605371202699</v>
          </cell>
          <cell r="AG320">
            <v>6671.74604982233</v>
          </cell>
          <cell r="AH320">
            <v>5609.483576948016</v>
          </cell>
          <cell r="AI320">
            <v>6738.7473278505986</v>
          </cell>
          <cell r="AJ320">
            <v>6933.2172597179388</v>
          </cell>
          <cell r="AK320">
            <v>7048.5221679244469</v>
          </cell>
          <cell r="AL320">
            <v>6345.8677822439167</v>
          </cell>
          <cell r="AM320">
            <v>7786.0286168709144</v>
          </cell>
          <cell r="AN320">
            <v>7624.3904238698833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</row>
        <row r="321">
          <cell r="A321">
            <v>8623.4577913309822</v>
          </cell>
          <cell r="B321">
            <v>7664.2689845726409</v>
          </cell>
          <cell r="C321">
            <v>6797.5500824453175</v>
          </cell>
          <cell r="D321">
            <v>8663.2991640433629</v>
          </cell>
          <cell r="E321">
            <v>7480.8335022263427</v>
          </cell>
          <cell r="F321">
            <v>7488.9178999924325</v>
          </cell>
          <cell r="G321">
            <v>7316.2385253523798</v>
          </cell>
          <cell r="H321">
            <v>8709.5451165607246</v>
          </cell>
          <cell r="I321">
            <v>8801.8453313685386</v>
          </cell>
          <cell r="J321">
            <v>8682.0269085191485</v>
          </cell>
          <cell r="K321">
            <v>8435.5616604353108</v>
          </cell>
          <cell r="L321">
            <v>8854.8524350654752</v>
          </cell>
          <cell r="M321">
            <v>8964.140959162467</v>
          </cell>
          <cell r="N321">
            <v>8867.1128391498478</v>
          </cell>
          <cell r="O321">
            <v>9238.559331817838</v>
          </cell>
          <cell r="Z321">
            <v>6584.0445175123714</v>
          </cell>
          <cell r="AA321">
            <v>5851.7000267971489</v>
          </cell>
          <cell r="AB321">
            <v>5189.9566781473277</v>
          </cell>
          <cell r="AC321">
            <v>6614.4635649437641</v>
          </cell>
          <cell r="AD321">
            <v>5711.6463022838216</v>
          </cell>
          <cell r="AE321">
            <v>5717.8187723158198</v>
          </cell>
          <cell r="AF321">
            <v>5585.9773790606423</v>
          </cell>
          <cell r="AG321">
            <v>6649.7725346745783</v>
          </cell>
          <cell r="AH321">
            <v>6720.2441178812041</v>
          </cell>
          <cell r="AI321">
            <v>6628.7622727620028</v>
          </cell>
          <cell r="AJ321">
            <v>6440.5850699890007</v>
          </cell>
          <cell r="AK321">
            <v>6760.7152535822288</v>
          </cell>
          <cell r="AL321">
            <v>6844.1574788843782</v>
          </cell>
          <cell r="AM321">
            <v>6770.076121142265</v>
          </cell>
          <cell r="AN321">
            <v>7053.6770040802467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</row>
        <row r="322">
          <cell r="A322">
            <v>10129.357068171841</v>
          </cell>
          <cell r="B322">
            <v>9672.3647278381595</v>
          </cell>
          <cell r="C322">
            <v>7485.3264354361936</v>
          </cell>
          <cell r="D322">
            <v>7813.0120985426756</v>
          </cell>
          <cell r="E322">
            <v>7692.9331299210789</v>
          </cell>
          <cell r="F322">
            <v>6771.9861077783462</v>
          </cell>
          <cell r="G322">
            <v>6525.3294442126853</v>
          </cell>
          <cell r="H322">
            <v>8340.9767899273029</v>
          </cell>
          <cell r="I322">
            <v>8413.3894483564709</v>
          </cell>
          <cell r="J322">
            <v>8934.551569714753</v>
          </cell>
          <cell r="K322">
            <v>9161.9533261406468</v>
          </cell>
          <cell r="L322">
            <v>8431.6706218048403</v>
          </cell>
          <cell r="M322">
            <v>9383.0181523483134</v>
          </cell>
          <cell r="N322">
            <v>10096.423741458875</v>
          </cell>
          <cell r="O322">
            <v>8264.7367828834485</v>
          </cell>
          <cell r="Z322">
            <v>7733.8046389774736</v>
          </cell>
          <cell r="AA322">
            <v>7384.8891591633455</v>
          </cell>
          <cell r="AB322">
            <v>5715.0766747612752</v>
          </cell>
          <cell r="AC322">
            <v>5965.2659892857264</v>
          </cell>
          <cell r="AD322">
            <v>5873.5852164272628</v>
          </cell>
          <cell r="AE322">
            <v>5170.4384812331973</v>
          </cell>
          <cell r="AF322">
            <v>4982.1151319741612</v>
          </cell>
          <cell r="AG322">
            <v>6368.3691430166546</v>
          </cell>
          <cell r="AH322">
            <v>6423.6564973779587</v>
          </cell>
          <cell r="AI322">
            <v>6821.5658616834926</v>
          </cell>
          <cell r="AJ322">
            <v>6995.1880123216888</v>
          </cell>
          <cell r="AK322">
            <v>6437.6142464304821</v>
          </cell>
          <cell r="AL322">
            <v>7163.9718913905463</v>
          </cell>
          <cell r="AM322">
            <v>7708.6599122988155</v>
          </cell>
          <cell r="AN322">
            <v>6310.1595926786431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</row>
        <row r="323">
          <cell r="A323">
            <v>9854.2315423894124</v>
          </cell>
          <cell r="B323">
            <v>8568.7046559779192</v>
          </cell>
          <cell r="C323">
            <v>7359.4173697361612</v>
          </cell>
          <cell r="D323">
            <v>8053.848603222511</v>
          </cell>
          <cell r="E323">
            <v>7931.1980705078258</v>
          </cell>
          <cell r="F323">
            <v>7799.989431309953</v>
          </cell>
          <cell r="G323">
            <v>7694.7555462239679</v>
          </cell>
          <cell r="H323">
            <v>8313.3693676041567</v>
          </cell>
          <cell r="I323">
            <v>9801.7256133629562</v>
          </cell>
          <cell r="J323">
            <v>9424.9504442555171</v>
          </cell>
          <cell r="K323">
            <v>8423.5506969160269</v>
          </cell>
          <cell r="L323">
            <v>10401.267507359526</v>
          </cell>
          <cell r="M323">
            <v>9987.0437662199765</v>
          </cell>
          <cell r="N323">
            <v>8053.4363178751782</v>
          </cell>
          <cell r="O323">
            <v>9798.1226854530341</v>
          </cell>
          <cell r="Z323">
            <v>7523.7451995404845</v>
          </cell>
          <cell r="AA323">
            <v>6542.2402796577644</v>
          </cell>
          <cell r="AB323">
            <v>5618.9445994630369</v>
          </cell>
          <cell r="AC323">
            <v>6149.1456239547988</v>
          </cell>
          <cell r="AD323">
            <v>6055.5014516250067</v>
          </cell>
          <cell r="AE323">
            <v>5955.3231307628739</v>
          </cell>
          <cell r="AF323">
            <v>5874.9766385641833</v>
          </cell>
          <cell r="AG323">
            <v>6347.2907656432444</v>
          </cell>
          <cell r="AH323">
            <v>7483.6567127050703</v>
          </cell>
          <cell r="AI323">
            <v>7195.9873639908628</v>
          </cell>
          <cell r="AJ323">
            <v>6431.4146512981742</v>
          </cell>
          <cell r="AK323">
            <v>7941.4093469390273</v>
          </cell>
          <cell r="AL323">
            <v>7625.1478636840166</v>
          </cell>
          <cell r="AM323">
            <v>6148.8308424429697</v>
          </cell>
          <cell r="AN323">
            <v>7480.9058628341336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</row>
        <row r="324">
          <cell r="A324">
            <v>8811.773208444487</v>
          </cell>
          <cell r="B324">
            <v>6541.0432760744961</v>
          </cell>
          <cell r="C324">
            <v>8111.988554941533</v>
          </cell>
          <cell r="D324">
            <v>7461.5055296113023</v>
          </cell>
          <cell r="E324">
            <v>7470.5383295748588</v>
          </cell>
          <cell r="F324">
            <v>7423.109863500039</v>
          </cell>
          <cell r="G324">
            <v>7418.6723627974379</v>
          </cell>
          <cell r="H324">
            <v>9095.9567842569486</v>
          </cell>
          <cell r="I324">
            <v>8934.7426738781633</v>
          </cell>
          <cell r="J324">
            <v>11218.712482000134</v>
          </cell>
          <cell r="K324">
            <v>7841.0670034031218</v>
          </cell>
          <cell r="L324">
            <v>8878.7287653429412</v>
          </cell>
          <cell r="M324">
            <v>8172.641922219872</v>
          </cell>
          <cell r="N324">
            <v>8103.3973877389008</v>
          </cell>
          <cell r="O324">
            <v>10418.86790424862</v>
          </cell>
          <cell r="Z324">
            <v>6727.8240917401972</v>
          </cell>
          <cell r="AA324">
            <v>4994.112705455982</v>
          </cell>
          <cell r="AB324">
            <v>6193.5357096520784</v>
          </cell>
          <cell r="AC324">
            <v>5696.8893178803473</v>
          </cell>
          <cell r="AD324">
            <v>5703.7858967837228</v>
          </cell>
          <cell r="AE324">
            <v>5667.5740732217328</v>
          </cell>
          <cell r="AF324">
            <v>5664.1860236852935</v>
          </cell>
          <cell r="AG324">
            <v>6944.7993886073164</v>
          </cell>
          <cell r="AH324">
            <v>6821.7117704766706</v>
          </cell>
          <cell r="AI324">
            <v>8565.5318548570285</v>
          </cell>
          <cell r="AJ324">
            <v>5986.6860213662967</v>
          </cell>
          <cell r="AK324">
            <v>6778.9449272543961</v>
          </cell>
          <cell r="AL324">
            <v>6239.8447981825602</v>
          </cell>
          <cell r="AM324">
            <v>6186.9763191282009</v>
          </cell>
          <cell r="AN324">
            <v>7954.8473203654385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</row>
        <row r="325">
          <cell r="A325">
            <v>9670.8210380074452</v>
          </cell>
          <cell r="B325">
            <v>7674.3386738012759</v>
          </cell>
          <cell r="C325">
            <v>8859.8230896569748</v>
          </cell>
          <cell r="D325">
            <v>7184.2737303196491</v>
          </cell>
          <cell r="E325">
            <v>8848.2020518397421</v>
          </cell>
          <cell r="F325">
            <v>7816.186884523584</v>
          </cell>
          <cell r="G325">
            <v>8358.4086286875518</v>
          </cell>
          <cell r="H325">
            <v>8142.7999991754623</v>
          </cell>
          <cell r="I325">
            <v>8646.1326209247654</v>
          </cell>
          <cell r="J325">
            <v>9117.1783684366601</v>
          </cell>
          <cell r="K325">
            <v>9430.0608935140754</v>
          </cell>
          <cell r="L325">
            <v>9179.7708636931457</v>
          </cell>
          <cell r="M325">
            <v>8106.6476468260507</v>
          </cell>
          <cell r="N325">
            <v>8822.9401313269682</v>
          </cell>
          <cell r="O325">
            <v>9990.1046203290225</v>
          </cell>
          <cell r="Z325">
            <v>7383.7105458028354</v>
          </cell>
          <cell r="AA325">
            <v>5859.3882748019696</v>
          </cell>
          <cell r="AB325">
            <v>6764.5103682454592</v>
          </cell>
          <cell r="AC325">
            <v>5485.2217301939718</v>
          </cell>
          <cell r="AD325">
            <v>6755.6376593878485</v>
          </cell>
          <cell r="AE325">
            <v>5967.6899510812946</v>
          </cell>
          <cell r="AF325">
            <v>6381.6784216374599</v>
          </cell>
          <cell r="AG325">
            <v>6217.0603705704616</v>
          </cell>
          <cell r="AH325">
            <v>6601.3568406065406</v>
          </cell>
          <cell r="AI325">
            <v>6961.0021530148633</v>
          </cell>
          <cell r="AJ325">
            <v>7199.8892124415688</v>
          </cell>
          <cell r="AK325">
            <v>7008.7917735131696</v>
          </cell>
          <cell r="AL325">
            <v>6189.4579049422755</v>
          </cell>
          <cell r="AM325">
            <v>6736.3500820286636</v>
          </cell>
          <cell r="AN325">
            <v>7627.4848380396888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</row>
        <row r="326">
          <cell r="A326">
            <v>9193.1919158451128</v>
          </cell>
          <cell r="B326">
            <v>7515.0275092813763</v>
          </cell>
          <cell r="C326">
            <v>7535.5965656431927</v>
          </cell>
          <cell r="D326">
            <v>8038.8506446751408</v>
          </cell>
          <cell r="E326">
            <v>6942.5093015086877</v>
          </cell>
          <cell r="F326">
            <v>7139.1516429804387</v>
          </cell>
          <cell r="G326">
            <v>8583.8427388828313</v>
          </cell>
          <cell r="H326">
            <v>9515.2759760406516</v>
          </cell>
          <cell r="I326">
            <v>9757.6873311383297</v>
          </cell>
          <cell r="J326">
            <v>8898.2941873893033</v>
          </cell>
          <cell r="K326">
            <v>10452.377714541231</v>
          </cell>
          <cell r="L326">
            <v>8775.4380363782475</v>
          </cell>
          <cell r="M326">
            <v>8683.5324704623872</v>
          </cell>
          <cell r="N326">
            <v>9536.0906992260279</v>
          </cell>
          <cell r="O326">
            <v>10295.473830081475</v>
          </cell>
          <cell r="Z326">
            <v>7019.0388005154045</v>
          </cell>
          <cell r="AA326">
            <v>5737.7535634463666</v>
          </cell>
          <cell r="AB326">
            <v>5753.4581202548388</v>
          </cell>
          <cell r="AC326">
            <v>6137.6946226120472</v>
          </cell>
          <cell r="AD326">
            <v>5300.6336217390881</v>
          </cell>
          <cell r="AE326">
            <v>5450.7708360221359</v>
          </cell>
          <cell r="AF326">
            <v>6553.7982665079953</v>
          </cell>
          <cell r="AG326">
            <v>7264.9512688109398</v>
          </cell>
          <cell r="AH326">
            <v>7450.033308073439</v>
          </cell>
          <cell r="AI326">
            <v>6793.8832052484804</v>
          </cell>
          <cell r="AJ326">
            <v>7980.4321945630873</v>
          </cell>
          <cell r="AK326">
            <v>6700.0820425269367</v>
          </cell>
          <cell r="AL326">
            <v>6629.9117753279133</v>
          </cell>
          <cell r="AM326">
            <v>7280.8433932218686</v>
          </cell>
          <cell r="AN326">
            <v>7860.6354511625259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</row>
        <row r="327">
          <cell r="A327">
            <v>10555.810973077227</v>
          </cell>
          <cell r="B327">
            <v>7929.2152320252198</v>
          </cell>
          <cell r="C327">
            <v>8332.7201868125121</v>
          </cell>
          <cell r="D327">
            <v>8718.979447113843</v>
          </cell>
          <cell r="E327">
            <v>8365.4356247845644</v>
          </cell>
          <cell r="F327">
            <v>6908.4562035802783</v>
          </cell>
          <cell r="G327">
            <v>8347.7602874898203</v>
          </cell>
          <cell r="H327">
            <v>8462.6408974103415</v>
          </cell>
          <cell r="I327">
            <v>10125.392272118526</v>
          </cell>
          <cell r="J327">
            <v>9453.266688299871</v>
          </cell>
          <cell r="K327">
            <v>8469.9723289242684</v>
          </cell>
          <cell r="L327">
            <v>8463.1181714076683</v>
          </cell>
          <cell r="M327">
            <v>9274.8636067954285</v>
          </cell>
          <cell r="N327">
            <v>10309.388648335329</v>
          </cell>
          <cell r="O327">
            <v>11276.357202623922</v>
          </cell>
          <cell r="Z327">
            <v>8059.4039011883533</v>
          </cell>
          <cell r="AA327">
            <v>6053.9875465121822</v>
          </cell>
          <cell r="AB327">
            <v>6362.0651935121004</v>
          </cell>
          <cell r="AC327">
            <v>6656.9756837892055</v>
          </cell>
          <cell r="AD327">
            <v>6387.0435612655137</v>
          </cell>
          <cell r="AE327">
            <v>5274.6339452583561</v>
          </cell>
          <cell r="AF327">
            <v>6373.5483705396264</v>
          </cell>
          <cell r="AG327">
            <v>6461.2601757363836</v>
          </cell>
          <cell r="AH327">
            <v>7730.7775013315822</v>
          </cell>
          <cell r="AI327">
            <v>7217.6069295837042</v>
          </cell>
          <cell r="AJ327">
            <v>6466.8577530229941</v>
          </cell>
          <cell r="AK327">
            <v>6461.6245763424395</v>
          </cell>
          <cell r="AL327">
            <v>7081.3954632427349</v>
          </cell>
          <cell r="AM327">
            <v>7871.2594705586152</v>
          </cell>
          <cell r="AN327">
            <v>8609.5438296321736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</row>
        <row r="328">
          <cell r="A328">
            <v>9489.2176183415941</v>
          </cell>
          <cell r="B328">
            <v>8008.2254725443881</v>
          </cell>
          <cell r="C328">
            <v>8405.6465270728404</v>
          </cell>
          <cell r="D328">
            <v>8144.1570409241731</v>
          </cell>
          <cell r="E328">
            <v>7514.5899325821092</v>
          </cell>
          <cell r="F328">
            <v>7495.3656135630154</v>
          </cell>
          <cell r="G328">
            <v>7830.9300314869643</v>
          </cell>
          <cell r="H328">
            <v>7437.0629326756634</v>
          </cell>
          <cell r="I328">
            <v>9071.1461450510906</v>
          </cell>
          <cell r="J328">
            <v>9569.5574624541823</v>
          </cell>
          <cell r="K328">
            <v>9225.4459215486713</v>
          </cell>
          <cell r="L328">
            <v>10346.609963047174</v>
          </cell>
          <cell r="M328">
            <v>8930.6221617602041</v>
          </cell>
          <cell r="N328">
            <v>9840.0790314522437</v>
          </cell>
          <cell r="O328">
            <v>8786.5487610179989</v>
          </cell>
          <cell r="Z328">
            <v>7245.0556084742821</v>
          </cell>
          <cell r="AA328">
            <v>6114.3121811895298</v>
          </cell>
          <cell r="AB328">
            <v>6417.7447460062212</v>
          </cell>
          <cell r="AC328">
            <v>6218.0964773737687</v>
          </cell>
          <cell r="AD328">
            <v>5737.41947188617</v>
          </cell>
          <cell r="AE328">
            <v>5722.7416274178149</v>
          </cell>
          <cell r="AF328">
            <v>5978.9464027604217</v>
          </cell>
          <cell r="AG328">
            <v>5678.2272973495983</v>
          </cell>
          <cell r="AH328">
            <v>6925.856366331087</v>
          </cell>
          <cell r="AI328">
            <v>7306.3954008136161</v>
          </cell>
          <cell r="AJ328">
            <v>7043.6648628860949</v>
          </cell>
          <cell r="AK328">
            <v>7899.67809322637</v>
          </cell>
          <cell r="AL328">
            <v>6818.5657429925604</v>
          </cell>
          <cell r="AM328">
            <v>7512.9397008299129</v>
          </cell>
          <cell r="AN328">
            <v>6708.565125232285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</row>
        <row r="329">
          <cell r="A329">
            <v>8474.8194184650692</v>
          </cell>
          <cell r="B329">
            <v>8095.3052976500549</v>
          </cell>
          <cell r="C329">
            <v>7745.4703333321522</v>
          </cell>
          <cell r="D329">
            <v>7724.6783042698407</v>
          </cell>
          <cell r="E329">
            <v>7676.5423839481737</v>
          </cell>
          <cell r="F329">
            <v>6617.081985783957</v>
          </cell>
          <cell r="G329">
            <v>7830.9923084962911</v>
          </cell>
          <cell r="H329">
            <v>7834.8523644678789</v>
          </cell>
          <cell r="I329">
            <v>8391.9461329631231</v>
          </cell>
          <cell r="J329">
            <v>9052.8615897017607</v>
          </cell>
          <cell r="K329">
            <v>9288.5473742457034</v>
          </cell>
          <cell r="L329">
            <v>9456.8987901356686</v>
          </cell>
          <cell r="M329">
            <v>7834.2898631871121</v>
          </cell>
          <cell r="N329">
            <v>10873.075664355591</v>
          </cell>
          <cell r="O329">
            <v>11177.194305460844</v>
          </cell>
          <cell r="Z329">
            <v>6470.5585252757528</v>
          </cell>
          <cell r="AA329">
            <v>6180.797975977006</v>
          </cell>
          <cell r="AB329">
            <v>5913.6975813804293</v>
          </cell>
          <cell r="AC329">
            <v>5897.8227840232385</v>
          </cell>
          <cell r="AD329">
            <v>5861.0708163139661</v>
          </cell>
          <cell r="AE329">
            <v>5052.1685644739928</v>
          </cell>
          <cell r="AF329">
            <v>5978.9939515061506</v>
          </cell>
          <cell r="AG329">
            <v>5981.9411196806823</v>
          </cell>
          <cell r="AH329">
            <v>6407.2844403018762</v>
          </cell>
          <cell r="AI329">
            <v>6911.8960351836513</v>
          </cell>
          <cell r="AJ329">
            <v>7091.8430744260895</v>
          </cell>
          <cell r="AK329">
            <v>7220.3800538637415</v>
          </cell>
          <cell r="AL329">
            <v>5981.5116477028114</v>
          </cell>
          <cell r="AM329">
            <v>8301.6367620381498</v>
          </cell>
          <cell r="AN329">
            <v>8533.8325609965741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</row>
        <row r="330">
          <cell r="A330">
            <v>11682.389464284801</v>
          </cell>
          <cell r="B330">
            <v>9079.4849373895631</v>
          </cell>
          <cell r="C330">
            <v>7120.0244680731457</v>
          </cell>
          <cell r="D330">
            <v>9111.150256412393</v>
          </cell>
          <cell r="E330">
            <v>7419.2837792405817</v>
          </cell>
          <cell r="F330">
            <v>7872.9372760520228</v>
          </cell>
          <cell r="G330">
            <v>7381.9963931730299</v>
          </cell>
          <cell r="H330">
            <v>7198.4358062020783</v>
          </cell>
          <cell r="I330">
            <v>8377.8150455415107</v>
          </cell>
          <cell r="J330">
            <v>10169.665597445457</v>
          </cell>
          <cell r="K330">
            <v>8294.6672691231634</v>
          </cell>
          <cell r="L330">
            <v>8832.657323356525</v>
          </cell>
          <cell r="M330">
            <v>11055.162106514787</v>
          </cell>
          <cell r="N330">
            <v>10042.795125851555</v>
          </cell>
          <cell r="O330">
            <v>9016.9284910055012</v>
          </cell>
          <cell r="Z330">
            <v>8919.5510855393004</v>
          </cell>
          <cell r="AA330">
            <v>6932.2230676366798</v>
          </cell>
          <cell r="AB330">
            <v>5436.1671614717188</v>
          </cell>
          <cell r="AC330">
            <v>6956.3996653718859</v>
          </cell>
          <cell r="AD330">
            <v>5664.6528425852994</v>
          </cell>
          <cell r="AE330">
            <v>6011.0191020148231</v>
          </cell>
          <cell r="AF330">
            <v>5636.1837741731797</v>
          </cell>
          <cell r="AG330">
            <v>5496.0345317785104</v>
          </cell>
          <cell r="AH330">
            <v>6396.4952985311247</v>
          </cell>
          <cell r="AI330">
            <v>7764.5803623119946</v>
          </cell>
          <cell r="AJ330">
            <v>6333.0116386446098</v>
          </cell>
          <cell r="AK330">
            <v>6743.7691970119995</v>
          </cell>
          <cell r="AL330">
            <v>8440.6604889724658</v>
          </cell>
          <cell r="AM330">
            <v>7667.7142497681643</v>
          </cell>
          <cell r="AN330">
            <v>6884.4609705966623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</row>
        <row r="331">
          <cell r="A331">
            <v>9552.29525217435</v>
          </cell>
          <cell r="B331">
            <v>9290.8555170300624</v>
          </cell>
          <cell r="C331">
            <v>7955.2837125003389</v>
          </cell>
          <cell r="D331">
            <v>7598.4415445199393</v>
          </cell>
          <cell r="E331">
            <v>8709.4357274330268</v>
          </cell>
          <cell r="F331">
            <v>7978.8914602582581</v>
          </cell>
          <cell r="G331">
            <v>8876.0788447640589</v>
          </cell>
          <cell r="H331">
            <v>9650.8462390418081</v>
          </cell>
          <cell r="I331">
            <v>7812.0922448773508</v>
          </cell>
          <cell r="J331">
            <v>8712.9818413912053</v>
          </cell>
          <cell r="K331">
            <v>8417.9708937836458</v>
          </cell>
          <cell r="L331">
            <v>9778.0855967624793</v>
          </cell>
          <cell r="M331">
            <v>8844.8335753594529</v>
          </cell>
          <cell r="N331">
            <v>11437.029732537727</v>
          </cell>
          <cell r="O331">
            <v>10851.384403360575</v>
          </cell>
          <cell r="Z331">
            <v>7293.2156342161234</v>
          </cell>
          <cell r="AA331">
            <v>7093.6053506745202</v>
          </cell>
          <cell r="AB331">
            <v>6073.8909356288586</v>
          </cell>
          <cell r="AC331">
            <v>5801.4405130071509</v>
          </cell>
          <cell r="AD331">
            <v>6649.689015638025</v>
          </cell>
          <cell r="AE331">
            <v>6091.9155454730208</v>
          </cell>
          <cell r="AF331">
            <v>6776.9217022927378</v>
          </cell>
          <cell r="AG331">
            <v>7368.4597068933754</v>
          </cell>
          <cell r="AH331">
            <v>5964.563677332837</v>
          </cell>
          <cell r="AI331">
            <v>6652.3964878295492</v>
          </cell>
          <cell r="AJ331">
            <v>6427.1544492873891</v>
          </cell>
          <cell r="AK331">
            <v>7465.607465470538</v>
          </cell>
          <cell r="AL331">
            <v>6753.0658141212416</v>
          </cell>
          <cell r="AM331">
            <v>8732.2179489114842</v>
          </cell>
          <cell r="AN331">
            <v>8285.0753975034113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</row>
        <row r="332">
          <cell r="A332">
            <v>8892.2177563577552</v>
          </cell>
          <cell r="B332">
            <v>10740.868297348476</v>
          </cell>
          <cell r="C332">
            <v>7733.9940171989183</v>
          </cell>
          <cell r="D332">
            <v>7314.2762389752124</v>
          </cell>
          <cell r="E332">
            <v>8289.7582415821144</v>
          </cell>
          <cell r="F332">
            <v>8030.1752067163943</v>
          </cell>
          <cell r="G332">
            <v>9481.7383465808798</v>
          </cell>
          <cell r="H332">
            <v>7406.6919792338149</v>
          </cell>
          <cell r="I332">
            <v>8251.1619274091536</v>
          </cell>
          <cell r="J332">
            <v>8027.909836992726</v>
          </cell>
          <cell r="K332">
            <v>9764.3149744651655</v>
          </cell>
          <cell r="L332">
            <v>8818.3608339051934</v>
          </cell>
          <cell r="M332">
            <v>9379.0314654495578</v>
          </cell>
          <cell r="N332">
            <v>9675.8201808131435</v>
          </cell>
          <cell r="O332">
            <v>10188.649186828929</v>
          </cell>
          <cell r="Z332">
            <v>6789.2438258501707</v>
          </cell>
          <cell r="AA332">
            <v>8200.6959084987502</v>
          </cell>
          <cell r="AB332">
            <v>5904.9353681074417</v>
          </cell>
          <cell r="AC332">
            <v>5584.4791655625304</v>
          </cell>
          <cell r="AD332">
            <v>6329.2635764809102</v>
          </cell>
          <cell r="AE332">
            <v>6131.0708910287922</v>
          </cell>
          <cell r="AF332">
            <v>7239.3451545678863</v>
          </cell>
          <cell r="AG332">
            <v>5655.0389529129334</v>
          </cell>
          <cell r="AH332">
            <v>6299.7951362245985</v>
          </cell>
          <cell r="AI332">
            <v>6129.3412721832938</v>
          </cell>
          <cell r="AJ332">
            <v>7455.0935402640507</v>
          </cell>
          <cell r="AK332">
            <v>6732.8537701299501</v>
          </cell>
          <cell r="AL332">
            <v>7160.9280399965992</v>
          </cell>
          <cell r="AM332">
            <v>7387.5274113315572</v>
          </cell>
          <cell r="AN332">
            <v>7779.0744087406329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</row>
        <row r="333">
          <cell r="A333">
            <v>9687.9684660207022</v>
          </cell>
          <cell r="B333">
            <v>8656.6794016767817</v>
          </cell>
          <cell r="C333">
            <v>7176.0679198482976</v>
          </cell>
          <cell r="D333">
            <v>8019.3972304134122</v>
          </cell>
          <cell r="E333">
            <v>6963.495358969577</v>
          </cell>
          <cell r="F333">
            <v>8180.4776460076373</v>
          </cell>
          <cell r="G333">
            <v>8799.567137335951</v>
          </cell>
          <cell r="H333">
            <v>8341.2795541716841</v>
          </cell>
          <cell r="I333">
            <v>7657.6307313900588</v>
          </cell>
          <cell r="J333">
            <v>8616.5810265781074</v>
          </cell>
          <cell r="K333">
            <v>7880.9268225368978</v>
          </cell>
          <cell r="L333">
            <v>8647.6773803169763</v>
          </cell>
          <cell r="M333">
            <v>9750.600952916242</v>
          </cell>
          <cell r="N333">
            <v>9516.2711020906227</v>
          </cell>
          <cell r="O333">
            <v>9833.1160679779405</v>
          </cell>
          <cell r="Z333">
            <v>7396.8026756806712</v>
          </cell>
          <cell r="AA333">
            <v>6609.4093498978291</v>
          </cell>
          <cell r="AB333">
            <v>5478.9565610758546</v>
          </cell>
          <cell r="AC333">
            <v>6122.8418630095612</v>
          </cell>
          <cell r="AD333">
            <v>5316.6565605547066</v>
          </cell>
          <cell r="AE333">
            <v>6245.8274046374145</v>
          </cell>
          <cell r="AF333">
            <v>6718.5047076245455</v>
          </cell>
          <cell r="AG333">
            <v>6368.6003047282957</v>
          </cell>
          <cell r="AH333">
            <v>5846.6316939392354</v>
          </cell>
          <cell r="AI333">
            <v>6578.7940801164905</v>
          </cell>
          <cell r="AJ333">
            <v>6017.1191527142091</v>
          </cell>
          <cell r="AK333">
            <v>6602.5362705815323</v>
          </cell>
          <cell r="AL333">
            <v>7444.6228299553632</v>
          </cell>
          <cell r="AM333">
            <v>7265.7110515305967</v>
          </cell>
          <cell r="AN333">
            <v>7507.6234503654287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</row>
        <row r="334">
          <cell r="A334">
            <v>11655.183452748402</v>
          </cell>
          <cell r="B334">
            <v>7724.0762830762187</v>
          </cell>
          <cell r="C334">
            <v>8486.1061704658259</v>
          </cell>
          <cell r="D334">
            <v>6943.3846461703824</v>
          </cell>
          <cell r="E334">
            <v>6960.9576399522812</v>
          </cell>
          <cell r="F334">
            <v>9288.9736267611406</v>
          </cell>
          <cell r="G334">
            <v>10763.615000658008</v>
          </cell>
          <cell r="H334">
            <v>9536.3445951252052</v>
          </cell>
          <cell r="I334">
            <v>7761.0938175758047</v>
          </cell>
          <cell r="J334">
            <v>9148.5798039730798</v>
          </cell>
          <cell r="K334">
            <v>9636.3129332905373</v>
          </cell>
          <cell r="L334">
            <v>9093.6767394174058</v>
          </cell>
          <cell r="M334">
            <v>8853.9822950434063</v>
          </cell>
          <cell r="N334">
            <v>8732.0916757199793</v>
          </cell>
          <cell r="O334">
            <v>11675.832650182812</v>
          </cell>
          <cell r="Z334">
            <v>8898.7791869072153</v>
          </cell>
          <cell r="AA334">
            <v>5897.3631384338232</v>
          </cell>
          <cell r="AB334">
            <v>6479.1760055753384</v>
          </cell>
          <cell r="AC334">
            <v>5301.3019508896696</v>
          </cell>
          <cell r="AD334">
            <v>5314.719001934126</v>
          </cell>
          <cell r="AE334">
            <v>7092.1685199266358</v>
          </cell>
          <cell r="AF334">
            <v>8218.0631074623907</v>
          </cell>
          <cell r="AG334">
            <v>7281.0372437564738</v>
          </cell>
          <cell r="AH334">
            <v>5925.6261740943955</v>
          </cell>
          <cell r="AI334">
            <v>6984.9772746526596</v>
          </cell>
          <cell r="AJ334">
            <v>7357.3634698190581</v>
          </cell>
          <cell r="AK334">
            <v>6943.0585652521459</v>
          </cell>
          <cell r="AL334">
            <v>6760.0508981948205</v>
          </cell>
          <cell r="AM334">
            <v>6666.9869227789068</v>
          </cell>
          <cell r="AN334">
            <v>8914.5449317451767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</row>
        <row r="335">
          <cell r="A335">
            <v>9452.7375506893022</v>
          </cell>
          <cell r="B335">
            <v>7186.7076760784885</v>
          </cell>
          <cell r="C335">
            <v>7736.1037880750364</v>
          </cell>
          <cell r="D335">
            <v>8123.3183099397793</v>
          </cell>
          <cell r="E335">
            <v>7638.097263285289</v>
          </cell>
          <cell r="F335">
            <v>8933.6565715211127</v>
          </cell>
          <cell r="G335">
            <v>9567.1787728640302</v>
          </cell>
          <cell r="H335">
            <v>9386.1747171496554</v>
          </cell>
          <cell r="I335">
            <v>8126.4106437245764</v>
          </cell>
          <cell r="J335">
            <v>8195.4890606332756</v>
          </cell>
          <cell r="K335">
            <v>9688.4711986216516</v>
          </cell>
          <cell r="L335">
            <v>8645.0218699628604</v>
          </cell>
          <cell r="M335">
            <v>10227.519944953456</v>
          </cell>
          <cell r="N335">
            <v>9000.7781932106591</v>
          </cell>
          <cell r="O335">
            <v>9737.9440614765754</v>
          </cell>
          <cell r="Z335">
            <v>7217.2029309014843</v>
          </cell>
          <cell r="AA335">
            <v>5487.0800575166286</v>
          </cell>
          <cell r="AB335">
            <v>5906.5461866104415</v>
          </cell>
          <cell r="AC335">
            <v>6202.1860229122613</v>
          </cell>
          <cell r="AD335">
            <v>5831.7178129073709</v>
          </cell>
          <cell r="AE335">
            <v>6820.8825269826548</v>
          </cell>
          <cell r="AF335">
            <v>7304.5792617967772</v>
          </cell>
          <cell r="AG335">
            <v>7166.3819412426292</v>
          </cell>
          <cell r="AH335">
            <v>6204.5470321262883</v>
          </cell>
          <cell r="AI335">
            <v>6257.2886797497476</v>
          </cell>
          <cell r="AJ335">
            <v>7397.1865140324244</v>
          </cell>
          <cell r="AK335">
            <v>6600.5087778041234</v>
          </cell>
          <cell r="AL335">
            <v>7808.7523880517429</v>
          </cell>
          <cell r="AM335">
            <v>6872.1301536291112</v>
          </cell>
          <cell r="AN335">
            <v>7434.9592427136113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</row>
        <row r="336">
          <cell r="A336">
            <v>8311.4048257981322</v>
          </cell>
          <cell r="B336">
            <v>7940.5590533208378</v>
          </cell>
          <cell r="C336">
            <v>8660.8258118102858</v>
          </cell>
          <cell r="D336">
            <v>7836.1537931042967</v>
          </cell>
          <cell r="E336">
            <v>8001.4434077903525</v>
          </cell>
          <cell r="F336">
            <v>8167.9260739287693</v>
          </cell>
          <cell r="G336">
            <v>9329.4435787639104</v>
          </cell>
          <cell r="H336">
            <v>7699.0667833857115</v>
          </cell>
          <cell r="I336">
            <v>8092.5981606466694</v>
          </cell>
          <cell r="J336">
            <v>9358.6338601687694</v>
          </cell>
          <cell r="K336">
            <v>8213.3584747620826</v>
          </cell>
          <cell r="L336">
            <v>9961.1312883898663</v>
          </cell>
          <cell r="M336">
            <v>8810.2668401781157</v>
          </cell>
          <cell r="N336">
            <v>9928.7379004528866</v>
          </cell>
          <cell r="O336">
            <v>9535.8425223686008</v>
          </cell>
          <cell r="Z336">
            <v>6345.7908301161779</v>
          </cell>
          <cell r="AA336">
            <v>6062.6485994466721</v>
          </cell>
          <cell r="AB336">
            <v>6612.5751506203987</v>
          </cell>
          <cell r="AC336">
            <v>5982.9347656503014</v>
          </cell>
          <cell r="AD336">
            <v>6109.1340476215637</v>
          </cell>
          <cell r="AE336">
            <v>6236.2442291489097</v>
          </cell>
          <cell r="AF336">
            <v>7123.0674901605598</v>
          </cell>
          <cell r="AG336">
            <v>5878.2682853821234</v>
          </cell>
          <cell r="AH336">
            <v>6178.7310660463736</v>
          </cell>
          <cell r="AI336">
            <v>7145.3543867742947</v>
          </cell>
          <cell r="AJ336">
            <v>6270.9320489147485</v>
          </cell>
          <cell r="AK336">
            <v>7605.3635832108157</v>
          </cell>
          <cell r="AL336">
            <v>6726.6739735433512</v>
          </cell>
          <cell r="AM336">
            <v>7580.6311019473778</v>
          </cell>
          <cell r="AN336">
            <v>7280.6539091985151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</row>
        <row r="337">
          <cell r="A337">
            <v>9840.3935675668781</v>
          </cell>
          <cell r="B337">
            <v>7888.7803075690099</v>
          </cell>
          <cell r="C337">
            <v>7463.3216139778478</v>
          </cell>
          <cell r="D337">
            <v>7947.4012553210678</v>
          </cell>
          <cell r="E337">
            <v>8162.2607985092664</v>
          </cell>
          <cell r="F337">
            <v>8778.8332403631885</v>
          </cell>
          <cell r="G337">
            <v>8705.7781622768271</v>
          </cell>
          <cell r="H337">
            <v>8145.3975796767045</v>
          </cell>
          <cell r="I337">
            <v>8361.1306425453222</v>
          </cell>
          <cell r="J337">
            <v>9300.1523987007022</v>
          </cell>
          <cell r="K337">
            <v>9458.3641355669315</v>
          </cell>
          <cell r="L337">
            <v>9667.9163465336042</v>
          </cell>
          <cell r="M337">
            <v>9036.8485560369172</v>
          </cell>
          <cell r="N337">
            <v>9410.7214399260483</v>
          </cell>
          <cell r="O337">
            <v>10284.269770628132</v>
          </cell>
          <cell r="Z337">
            <v>7513.1798504115795</v>
          </cell>
          <cell r="AA337">
            <v>6023.1153199501696</v>
          </cell>
          <cell r="AB337">
            <v>5698.275905558542</v>
          </cell>
          <cell r="AC337">
            <v>6067.8726480426558</v>
          </cell>
          <cell r="AD337">
            <v>6231.9187687050171</v>
          </cell>
          <cell r="AE337">
            <v>6702.6742943502559</v>
          </cell>
          <cell r="AF337">
            <v>6646.8964500110051</v>
          </cell>
          <cell r="AG337">
            <v>6219.043633673482</v>
          </cell>
          <cell r="AH337">
            <v>6383.7566901059226</v>
          </cell>
          <cell r="AI337">
            <v>7100.7035570175794</v>
          </cell>
          <cell r="AJ337">
            <v>7221.4988509618934</v>
          </cell>
          <cell r="AK337">
            <v>7381.4928022437925</v>
          </cell>
          <cell r="AL337">
            <v>6899.6700199284105</v>
          </cell>
          <cell r="AM337">
            <v>7185.1234622692955</v>
          </cell>
          <cell r="AN337">
            <v>7852.0811069536594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</row>
        <row r="338">
          <cell r="A338">
            <v>9449.9174862640248</v>
          </cell>
          <cell r="B338">
            <v>7716.4560620847051</v>
          </cell>
          <cell r="C338">
            <v>7926.1485525781372</v>
          </cell>
          <cell r="D338">
            <v>7520.9598613642693</v>
          </cell>
          <cell r="E338">
            <v>8093.3021254637715</v>
          </cell>
          <cell r="F338">
            <v>7658.2354853945681</v>
          </cell>
          <cell r="G338">
            <v>7019.384563758872</v>
          </cell>
          <cell r="H338">
            <v>7956.5623569426298</v>
          </cell>
          <cell r="I338">
            <v>8240.9514918480236</v>
          </cell>
          <cell r="J338">
            <v>9335.7825876242932</v>
          </cell>
          <cell r="K338">
            <v>9857.5148967216937</v>
          </cell>
          <cell r="L338">
            <v>8962.4777381739132</v>
          </cell>
          <cell r="M338">
            <v>8837.8395586763545</v>
          </cell>
          <cell r="N338">
            <v>10198.954943090068</v>
          </cell>
          <cell r="O338">
            <v>10671.501456254371</v>
          </cell>
          <cell r="Z338">
            <v>7215.0498004325282</v>
          </cell>
          <cell r="AA338">
            <v>5891.5450692259192</v>
          </cell>
          <cell r="AB338">
            <v>6051.6461244876164</v>
          </cell>
          <cell r="AC338">
            <v>5742.2829379910645</v>
          </cell>
          <cell r="AD338">
            <v>6179.2685460000903</v>
          </cell>
          <cell r="AE338">
            <v>5847.0934260406939</v>
          </cell>
          <cell r="AF338">
            <v>5359.3281919681531</v>
          </cell>
          <cell r="AG338">
            <v>6074.8671857751251</v>
          </cell>
          <cell r="AH338">
            <v>6291.9994278319327</v>
          </cell>
          <cell r="AI338">
            <v>7127.9073487814976</v>
          </cell>
          <cell r="AJ338">
            <v>7526.2520537066002</v>
          </cell>
          <cell r="AK338">
            <v>6842.8876030067322</v>
          </cell>
          <cell r="AL338">
            <v>6747.7258544076303</v>
          </cell>
          <cell r="AM338">
            <v>7786.9428948690374</v>
          </cell>
          <cell r="AN338">
            <v>8147.7340478560363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</row>
        <row r="339">
          <cell r="A339">
            <v>9899.8086874314486</v>
          </cell>
          <cell r="B339">
            <v>7779.7103249901957</v>
          </cell>
          <cell r="C339">
            <v>6986.023615205132</v>
          </cell>
          <cell r="D339">
            <v>7903.4363570126043</v>
          </cell>
          <cell r="E339">
            <v>7500.9768468853435</v>
          </cell>
          <cell r="F339">
            <v>7033.7431164191103</v>
          </cell>
          <cell r="G339">
            <v>8061.9600815103458</v>
          </cell>
          <cell r="H339">
            <v>9348.6657763797557</v>
          </cell>
          <cell r="I339">
            <v>8271.7916216376216</v>
          </cell>
          <cell r="J339">
            <v>8283.3504585317241</v>
          </cell>
          <cell r="K339">
            <v>8280.4882630826924</v>
          </cell>
          <cell r="L339">
            <v>10910.670739297237</v>
          </cell>
          <cell r="M339">
            <v>9711.5858966846154</v>
          </cell>
          <cell r="N339">
            <v>9085.2151624553753</v>
          </cell>
          <cell r="O339">
            <v>10434.822258984575</v>
          </cell>
          <cell r="Z339">
            <v>7558.543532088659</v>
          </cell>
          <cell r="AA339">
            <v>5939.8399519713139</v>
          </cell>
          <cell r="AB339">
            <v>5333.8569743035778</v>
          </cell>
          <cell r="AC339">
            <v>6034.3052723245501</v>
          </cell>
          <cell r="AD339">
            <v>5727.0258265043467</v>
          </cell>
          <cell r="AE339">
            <v>5370.2910043584552</v>
          </cell>
          <cell r="AF339">
            <v>6155.3387700734738</v>
          </cell>
          <cell r="AG339">
            <v>7137.7437149290481</v>
          </cell>
          <cell r="AH339">
            <v>6315.5459902868097</v>
          </cell>
          <cell r="AI339">
            <v>6324.3712084908047</v>
          </cell>
          <cell r="AJ339">
            <v>6322.1859108166873</v>
          </cell>
          <cell r="AK339">
            <v>8330.3407521363952</v>
          </cell>
          <cell r="AL339">
            <v>7414.834678462289</v>
          </cell>
          <cell r="AM339">
            <v>6936.5981173953269</v>
          </cell>
          <cell r="AN339">
            <v>7967.0285340237579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</row>
        <row r="340">
          <cell r="A340">
            <v>9621.4026295812164</v>
          </cell>
          <cell r="B340">
            <v>8320.1573867695024</v>
          </cell>
          <cell r="C340">
            <v>7366.7625904043471</v>
          </cell>
          <cell r="D340">
            <v>9102.5772866509596</v>
          </cell>
          <cell r="E340">
            <v>10596.993391882033</v>
          </cell>
          <cell r="F340">
            <v>9289.9901506178794</v>
          </cell>
          <cell r="G340">
            <v>8028.4091441148039</v>
          </cell>
          <cell r="H340">
            <v>7096.6119655292468</v>
          </cell>
          <cell r="I340">
            <v>8138.7904105725511</v>
          </cell>
          <cell r="J340">
            <v>8439.1248617040801</v>
          </cell>
          <cell r="K340">
            <v>8904.7686115623746</v>
          </cell>
          <cell r="L340">
            <v>9712.0847274855951</v>
          </cell>
          <cell r="M340">
            <v>10116.565652728896</v>
          </cell>
          <cell r="N340">
            <v>9431.6444457892121</v>
          </cell>
          <cell r="O340">
            <v>8471.229593553895</v>
          </cell>
          <cell r="Z340">
            <v>7345.9793932957764</v>
          </cell>
          <cell r="AA340">
            <v>6352.4734454280615</v>
          </cell>
          <cell r="AB340">
            <v>5624.5527048240801</v>
          </cell>
          <cell r="AC340">
            <v>6949.8541686671524</v>
          </cell>
          <cell r="AD340">
            <v>8090.8468426754971</v>
          </cell>
          <cell r="AE340">
            <v>7092.9446399573508</v>
          </cell>
          <cell r="AF340">
            <v>6129.7224951682292</v>
          </cell>
          <cell r="AG340">
            <v>5418.2916221294417</v>
          </cell>
          <cell r="AH340">
            <v>6213.999033633786</v>
          </cell>
          <cell r="AI340">
            <v>6443.3055884105106</v>
          </cell>
          <cell r="AJ340">
            <v>6798.8264540023174</v>
          </cell>
          <cell r="AK340">
            <v>7415.215537774161</v>
          </cell>
          <cell r="AL340">
            <v>7724.0383421211209</v>
          </cell>
          <cell r="AM340">
            <v>7201.0982609378452</v>
          </cell>
          <cell r="AN340">
            <v>6467.8176795967711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</row>
        <row r="341">
          <cell r="A341">
            <v>10100.538920344214</v>
          </cell>
          <cell r="B341">
            <v>7729.6491300093676</v>
          </cell>
          <cell r="C341">
            <v>8177.7530865363997</v>
          </cell>
          <cell r="D341">
            <v>8263.958202888125</v>
          </cell>
          <cell r="E341">
            <v>7514.3579717663351</v>
          </cell>
          <cell r="F341">
            <v>8219.4820509206675</v>
          </cell>
          <cell r="G341">
            <v>7516.4436208693905</v>
          </cell>
          <cell r="H341">
            <v>6925.3029016377277</v>
          </cell>
          <cell r="I341">
            <v>8542.4470325921284</v>
          </cell>
          <cell r="J341">
            <v>8656.9277630757333</v>
          </cell>
          <cell r="K341">
            <v>8436.1256280378493</v>
          </cell>
          <cell r="L341">
            <v>9462.0358357026289</v>
          </cell>
          <cell r="M341">
            <v>9647.2761157336754</v>
          </cell>
          <cell r="N341">
            <v>10990.442800393354</v>
          </cell>
          <cell r="O341">
            <v>8841.0412794900985</v>
          </cell>
          <cell r="Z341">
            <v>7711.8018678384879</v>
          </cell>
          <cell r="AA341">
            <v>5901.6180293586713</v>
          </cell>
          <cell r="AB341">
            <v>6243.7471925828859</v>
          </cell>
          <cell r="AC341">
            <v>6309.5651437378938</v>
          </cell>
          <cell r="AD341">
            <v>5737.2423688754834</v>
          </cell>
          <cell r="AE341">
            <v>6275.6074238061328</v>
          </cell>
          <cell r="AF341">
            <v>5738.8347703082627</v>
          </cell>
          <cell r="AG341">
            <v>5287.4964666120113</v>
          </cell>
          <cell r="AH341">
            <v>6522.1924791722195</v>
          </cell>
          <cell r="AI341">
            <v>6609.5989748193742</v>
          </cell>
          <cell r="AJ341">
            <v>6441.0156615094093</v>
          </cell>
          <cell r="AK341">
            <v>7224.3022087022982</v>
          </cell>
          <cell r="AL341">
            <v>7365.733903467124</v>
          </cell>
          <cell r="AM341">
            <v>8391.247039871525</v>
          </cell>
          <cell r="AN341">
            <v>6750.1703810558074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</row>
        <row r="342">
          <cell r="A342">
            <v>8881.0879041128355</v>
          </cell>
          <cell r="B342">
            <v>7067.5239635717253</v>
          </cell>
          <cell r="C342">
            <v>8065.256451395946</v>
          </cell>
          <cell r="D342">
            <v>7685.3137694964889</v>
          </cell>
          <cell r="E342">
            <v>8946.8487225281442</v>
          </cell>
          <cell r="F342">
            <v>8293.2158377420874</v>
          </cell>
          <cell r="G342">
            <v>6071.1155964970931</v>
          </cell>
          <cell r="H342">
            <v>7874.5985085855427</v>
          </cell>
          <cell r="I342">
            <v>7512.5406544611587</v>
          </cell>
          <cell r="J342">
            <v>6867.7788728174346</v>
          </cell>
          <cell r="K342">
            <v>9238.8711014357195</v>
          </cell>
          <cell r="L342">
            <v>9383.9723691483214</v>
          </cell>
          <cell r="M342">
            <v>10635.855971773199</v>
          </cell>
          <cell r="N342">
            <v>8909.3015680253593</v>
          </cell>
          <cell r="O342">
            <v>10192.392238674316</v>
          </cell>
          <cell r="Z342">
            <v>6780.7461391417664</v>
          </cell>
          <cell r="AA342">
            <v>5396.0828162828648</v>
          </cell>
          <cell r="AB342">
            <v>6157.8555616666099</v>
          </cell>
          <cell r="AC342">
            <v>5867.7678042656471</v>
          </cell>
          <cell r="AD342">
            <v>6830.954787045127</v>
          </cell>
          <cell r="AE342">
            <v>6331.903464979433</v>
          </cell>
          <cell r="AF342">
            <v>4635.3210423879163</v>
          </cell>
          <cell r="AG342">
            <v>6012.2874596990951</v>
          </cell>
          <cell r="AH342">
            <v>5735.8548398437124</v>
          </cell>
          <cell r="AI342">
            <v>5243.5766405116028</v>
          </cell>
          <cell r="AJ342">
            <v>7053.9150414305759</v>
          </cell>
          <cell r="AK342">
            <v>7164.7004397342198</v>
          </cell>
          <cell r="AL342">
            <v>8120.5185778727237</v>
          </cell>
          <cell r="AM342">
            <v>6802.2873843936331</v>
          </cell>
          <cell r="AN342">
            <v>7781.9322437967949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</row>
        <row r="343">
          <cell r="A343">
            <v>9376.5005199614952</v>
          </cell>
          <cell r="B343">
            <v>7357.8108573082227</v>
          </cell>
          <cell r="C343">
            <v>7398.2579955825749</v>
          </cell>
          <cell r="D343">
            <v>7497.3810323335674</v>
          </cell>
          <cell r="E343">
            <v>7950.0890318410575</v>
          </cell>
          <cell r="F343">
            <v>9001.8979509114179</v>
          </cell>
          <cell r="G343">
            <v>8349.1704972991938</v>
          </cell>
          <cell r="H343">
            <v>8238.2198849732758</v>
          </cell>
          <cell r="I343">
            <v>8238.4862584874045</v>
          </cell>
          <cell r="J343">
            <v>7980.6919045370623</v>
          </cell>
          <cell r="K343">
            <v>9078.0127648853431</v>
          </cell>
          <cell r="L343">
            <v>8950.4273991523114</v>
          </cell>
          <cell r="M343">
            <v>10632.038315879678</v>
          </cell>
          <cell r="N343">
            <v>9191.7627600373871</v>
          </cell>
          <cell r="O343">
            <v>8610.4742120029769</v>
          </cell>
          <cell r="Z343">
            <v>7158.9956529926803</v>
          </cell>
          <cell r="AA343">
            <v>5617.7180207982574</v>
          </cell>
          <cell r="AB343">
            <v>5648.5995726592773</v>
          </cell>
          <cell r="AC343">
            <v>5724.2804077108076</v>
          </cell>
          <cell r="AD343">
            <v>6069.9247761667739</v>
          </cell>
          <cell r="AE343">
            <v>6872.9850931126703</v>
          </cell>
          <cell r="AF343">
            <v>6374.6250713699237</v>
          </cell>
          <cell r="AG343">
            <v>6289.9138350566345</v>
          </cell>
          <cell r="AH343">
            <v>6290.117212300167</v>
          </cell>
          <cell r="AI343">
            <v>6093.2901918816651</v>
          </cell>
          <cell r="AJ343">
            <v>6931.099058041018</v>
          </cell>
          <cell r="AK343">
            <v>6833.687120962386</v>
          </cell>
          <cell r="AL343">
            <v>8117.6037823273964</v>
          </cell>
          <cell r="AM343">
            <v>7017.9476343395854</v>
          </cell>
          <cell r="AN343">
            <v>6574.1315027611199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</row>
        <row r="344">
          <cell r="A344">
            <v>9224.990730622234</v>
          </cell>
          <cell r="B344">
            <v>8432.9100211660352</v>
          </cell>
          <cell r="C344">
            <v>7527.7572803374815</v>
          </cell>
          <cell r="D344">
            <v>8472.3484828385172</v>
          </cell>
          <cell r="E344">
            <v>7512.6268431569288</v>
          </cell>
          <cell r="F344">
            <v>7903.6217336198015</v>
          </cell>
          <cell r="G344">
            <v>8306.5062255168395</v>
          </cell>
          <cell r="H344">
            <v>7652.8586995322712</v>
          </cell>
          <cell r="I344">
            <v>8381.6700952526135</v>
          </cell>
          <cell r="J344">
            <v>8962.6482206808596</v>
          </cell>
          <cell r="K344">
            <v>8577.022350703568</v>
          </cell>
          <cell r="L344">
            <v>9316.1752975022009</v>
          </cell>
          <cell r="M344">
            <v>9783.7341330070267</v>
          </cell>
          <cell r="N344">
            <v>10667.569542807689</v>
          </cell>
          <cell r="O344">
            <v>8136.3006775600952</v>
          </cell>
          <cell r="Z344">
            <v>7043.3173227929965</v>
          </cell>
          <cell r="AA344">
            <v>6438.5605328003521</v>
          </cell>
          <cell r="AB344">
            <v>5747.4727945667873</v>
          </cell>
          <cell r="AC344">
            <v>6468.6719560411384</v>
          </cell>
          <cell r="AD344">
            <v>5735.9206452576864</v>
          </cell>
          <cell r="AE344">
            <v>6034.4468081056521</v>
          </cell>
          <cell r="AF344">
            <v>6342.0507292070088</v>
          </cell>
          <cell r="AG344">
            <v>5842.9882285276863</v>
          </cell>
          <cell r="AH344">
            <v>6399.43864440575</v>
          </cell>
          <cell r="AI344">
            <v>6843.0177670827179</v>
          </cell>
          <cell r="AJ344">
            <v>6548.5908728515769</v>
          </cell>
          <cell r="AK344">
            <v>7112.9371043441197</v>
          </cell>
          <cell r="AL344">
            <v>7469.9201454873973</v>
          </cell>
          <cell r="AM344">
            <v>8144.7320162118394</v>
          </cell>
          <cell r="AN344">
            <v>6212.0981125198423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</row>
        <row r="345">
          <cell r="A345">
            <v>8680.0134670893312</v>
          </cell>
          <cell r="B345">
            <v>7909.1195381676371</v>
          </cell>
          <cell r="C345">
            <v>8350.0493954900285</v>
          </cell>
          <cell r="D345">
            <v>7142.3871306897518</v>
          </cell>
          <cell r="E345">
            <v>7103.7673003807795</v>
          </cell>
          <cell r="F345">
            <v>7276.3032158850729</v>
          </cell>
          <cell r="G345">
            <v>8864.914061415222</v>
          </cell>
          <cell r="H345">
            <v>7726.2397556196356</v>
          </cell>
          <cell r="I345">
            <v>8139.3635724409669</v>
          </cell>
          <cell r="J345">
            <v>8540.1549757583634</v>
          </cell>
          <cell r="K345">
            <v>8570.7334540700122</v>
          </cell>
          <cell r="L345">
            <v>8764.3639090058041</v>
          </cell>
          <cell r="M345">
            <v>9597.6592508072863</v>
          </cell>
          <cell r="N345">
            <v>8873.6478179188944</v>
          </cell>
          <cell r="O345">
            <v>9900.8864962358221</v>
          </cell>
          <cell r="Z345">
            <v>6627.2250021765713</v>
          </cell>
          <cell r="AA345">
            <v>6038.6444038691443</v>
          </cell>
          <cell r="AB345">
            <v>6375.2961136542181</v>
          </cell>
          <cell r="AC345">
            <v>5453.2411438301478</v>
          </cell>
          <cell r="AD345">
            <v>5423.7547489099252</v>
          </cell>
          <cell r="AE345">
            <v>5555.4866105411156</v>
          </cell>
          <cell r="AF345">
            <v>6768.3973455467658</v>
          </cell>
          <cell r="AG345">
            <v>5899.0149583746124</v>
          </cell>
          <cell r="AH345">
            <v>6214.4366450129664</v>
          </cell>
          <cell r="AI345">
            <v>6520.4424846114116</v>
          </cell>
          <cell r="AJ345">
            <v>6543.789275116269</v>
          </cell>
          <cell r="AK345">
            <v>6691.6269019815654</v>
          </cell>
          <cell r="AL345">
            <v>7327.8512286283658</v>
          </cell>
          <cell r="AM345">
            <v>6775.0656035723468</v>
          </cell>
          <cell r="AN345">
            <v>7559.3664434220327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</row>
        <row r="346">
          <cell r="A346">
            <v>9065.0339329558756</v>
          </cell>
          <cell r="B346">
            <v>9043.0257262511132</v>
          </cell>
          <cell r="C346">
            <v>8172.0112542493862</v>
          </cell>
          <cell r="D346">
            <v>8741.2206234997757</v>
          </cell>
          <cell r="E346">
            <v>7832.8550048931038</v>
          </cell>
          <cell r="F346">
            <v>7907.0878292811331</v>
          </cell>
          <cell r="G346">
            <v>8663.8296925297909</v>
          </cell>
          <cell r="H346">
            <v>8094.119814493617</v>
          </cell>
          <cell r="I346">
            <v>9982.5196017795533</v>
          </cell>
          <cell r="J346">
            <v>8273.8400011060221</v>
          </cell>
          <cell r="K346">
            <v>8607.2890054581039</v>
          </cell>
          <cell r="L346">
            <v>10004.229229383665</v>
          </cell>
          <cell r="M346">
            <v>9542.4480461037183</v>
          </cell>
          <cell r="N346">
            <v>8353.1400796816688</v>
          </cell>
          <cell r="O346">
            <v>9409.2729065229578</v>
          </cell>
          <cell r="Z346">
            <v>6921.1896679475412</v>
          </cell>
          <cell r="AA346">
            <v>6904.3863140956291</v>
          </cell>
          <cell r="AB346">
            <v>6239.3632806644227</v>
          </cell>
          <cell r="AC346">
            <v>6673.9569109245713</v>
          </cell>
          <cell r="AD346">
            <v>5980.4161276559043</v>
          </cell>
          <cell r="AE346">
            <v>6037.0931860074625</v>
          </cell>
          <cell r="AF346">
            <v>6614.8686255652656</v>
          </cell>
          <cell r="AG346">
            <v>6179.8928548451349</v>
          </cell>
          <cell r="AH346">
            <v>7621.6936460370944</v>
          </cell>
          <cell r="AI346">
            <v>6317.1099362044524</v>
          </cell>
          <cell r="AJ346">
            <v>6571.6995848232827</v>
          </cell>
          <cell r="AK346">
            <v>7638.2690335513444</v>
          </cell>
          <cell r="AL346">
            <v>7285.6972529923742</v>
          </cell>
          <cell r="AM346">
            <v>6377.6558633972727</v>
          </cell>
          <cell r="AN346">
            <v>7184.0175012219033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</row>
        <row r="347">
          <cell r="A347">
            <v>10252.550322337655</v>
          </cell>
          <cell r="B347">
            <v>7880.8768017231023</v>
          </cell>
          <cell r="C347">
            <v>8483.7054956223328</v>
          </cell>
          <cell r="D347">
            <v>8983.220394079628</v>
          </cell>
          <cell r="E347">
            <v>7912.8449094001662</v>
          </cell>
          <cell r="F347">
            <v>8523.8501632656062</v>
          </cell>
          <cell r="G347">
            <v>8158.1788789525144</v>
          </cell>
          <cell r="H347">
            <v>8436.8337487785775</v>
          </cell>
          <cell r="I347">
            <v>8424.4363685711141</v>
          </cell>
          <cell r="J347">
            <v>9281.8499249365959</v>
          </cell>
          <cell r="K347">
            <v>9034.4380401125545</v>
          </cell>
          <cell r="L347">
            <v>9591.5968324807964</v>
          </cell>
          <cell r="M347">
            <v>9482.318205253192</v>
          </cell>
          <cell r="N347">
            <v>9950.5125772013198</v>
          </cell>
          <cell r="O347">
            <v>10853.675472905416</v>
          </cell>
          <cell r="Z347">
            <v>7827.8631813060874</v>
          </cell>
          <cell r="AA347">
            <v>6017.0809616227943</v>
          </cell>
          <cell r="AB347">
            <v>6477.3430807296327</v>
          </cell>
          <cell r="AC347">
            <v>6858.7247037613715</v>
          </cell>
          <cell r="AD347">
            <v>6041.488739706665</v>
          </cell>
          <cell r="AE347">
            <v>6507.9936950539413</v>
          </cell>
          <cell r="AF347">
            <v>6228.80220679576</v>
          </cell>
          <cell r="AG347">
            <v>6441.5563145274391</v>
          </cell>
          <cell r="AH347">
            <v>6432.0908651495192</v>
          </cell>
          <cell r="AI347">
            <v>7086.7295450887887</v>
          </cell>
          <cell r="AJ347">
            <v>6897.8295813780951</v>
          </cell>
          <cell r="AK347">
            <v>7323.2225479864182</v>
          </cell>
          <cell r="AL347">
            <v>7239.7878789836313</v>
          </cell>
          <cell r="AM347">
            <v>7597.2561547435153</v>
          </cell>
          <cell r="AN347">
            <v>8286.824638265176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</row>
        <row r="348">
          <cell r="A348">
            <v>9749.3295745951418</v>
          </cell>
          <cell r="B348">
            <v>7697.3089563879184</v>
          </cell>
          <cell r="C348">
            <v>9108.6142324955799</v>
          </cell>
          <cell r="D348">
            <v>7541.7143741417303</v>
          </cell>
          <cell r="E348">
            <v>8891.2458901448608</v>
          </cell>
          <cell r="F348">
            <v>8126.5816866273071</v>
          </cell>
          <cell r="G348">
            <v>10145.713876294309</v>
          </cell>
          <cell r="H348">
            <v>7063.115020913584</v>
          </cell>
          <cell r="I348">
            <v>9256.4259377084491</v>
          </cell>
          <cell r="J348">
            <v>8744.8718977100034</v>
          </cell>
          <cell r="K348">
            <v>8799.8689830361745</v>
          </cell>
          <cell r="L348">
            <v>8716.2981418584186</v>
          </cell>
          <cell r="M348">
            <v>10133.179821164902</v>
          </cell>
          <cell r="N348">
            <v>10927.346211013057</v>
          </cell>
          <cell r="O348">
            <v>10826.822419642302</v>
          </cell>
          <cell r="Z348">
            <v>7443.6521275216883</v>
          </cell>
          <cell r="AA348">
            <v>5876.9261774380011</v>
          </cell>
          <cell r="AB348">
            <v>6954.4634009673055</v>
          </cell>
          <cell r="AC348">
            <v>5758.1290915147065</v>
          </cell>
          <cell r="AD348">
            <v>6788.501802109161</v>
          </cell>
          <cell r="AE348">
            <v>6204.6776240666941</v>
          </cell>
          <cell r="AF348">
            <v>7746.2931274062066</v>
          </cell>
          <cell r="AG348">
            <v>5392.7165709276032</v>
          </cell>
          <cell r="AH348">
            <v>7067.3182291441499</v>
          </cell>
          <cell r="AI348">
            <v>6676.7446733891766</v>
          </cell>
          <cell r="AJ348">
            <v>6718.7351680240508</v>
          </cell>
          <cell r="AK348">
            <v>6654.9284965014685</v>
          </cell>
          <cell r="AL348">
            <v>7736.7233261786869</v>
          </cell>
          <cell r="AM348">
            <v>8343.0725414933113</v>
          </cell>
          <cell r="AN348">
            <v>8266.3222246865735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</row>
        <row r="349">
          <cell r="A349">
            <v>9619.619509146527</v>
          </cell>
          <cell r="B349">
            <v>7731.5075168361545</v>
          </cell>
          <cell r="C349">
            <v>8227.408818384738</v>
          </cell>
          <cell r="D349">
            <v>8272.3206629818887</v>
          </cell>
          <cell r="E349">
            <v>8301.1120647099942</v>
          </cell>
          <cell r="F349">
            <v>8326.0271917852278</v>
          </cell>
          <cell r="G349">
            <v>10225.453885859053</v>
          </cell>
          <cell r="H349">
            <v>9704.4863129824498</v>
          </cell>
          <cell r="I349">
            <v>8013.5470448044061</v>
          </cell>
          <cell r="J349">
            <v>9189.4007617338466</v>
          </cell>
          <cell r="K349">
            <v>8948.0412622873791</v>
          </cell>
          <cell r="L349">
            <v>9299.5161408772856</v>
          </cell>
          <cell r="M349">
            <v>7345.7331345679631</v>
          </cell>
          <cell r="N349">
            <v>9429.6013564717596</v>
          </cell>
          <cell r="O349">
            <v>9181.0798723474945</v>
          </cell>
          <cell r="Z349">
            <v>7344.6179737114089</v>
          </cell>
          <cell r="AA349">
            <v>5903.0369151344694</v>
          </cell>
          <cell r="AB349">
            <v>6281.6595424720199</v>
          </cell>
          <cell r="AC349">
            <v>6315.9499154693231</v>
          </cell>
          <cell r="AD349">
            <v>6337.9322658543397</v>
          </cell>
          <cell r="AE349">
            <v>6356.9550650367892</v>
          </cell>
          <cell r="AF349">
            <v>7807.1749436689279</v>
          </cell>
          <cell r="AG349">
            <v>7409.4141179073513</v>
          </cell>
          <cell r="AH349">
            <v>6118.3752228963422</v>
          </cell>
          <cell r="AI349">
            <v>7016.1442391868377</v>
          </cell>
          <cell r="AJ349">
            <v>6831.8652959214633</v>
          </cell>
          <cell r="AK349">
            <v>7100.2177716243705</v>
          </cell>
          <cell r="AL349">
            <v>5608.4966311751759</v>
          </cell>
          <cell r="AM349">
            <v>7199.538354071612</v>
          </cell>
          <cell r="AN349">
            <v>7009.7912068567994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</row>
        <row r="350">
          <cell r="A350">
            <v>11804.07870156448</v>
          </cell>
          <cell r="B350">
            <v>8886.2434286195385</v>
          </cell>
          <cell r="C350">
            <v>7279.2108188702778</v>
          </cell>
          <cell r="D350">
            <v>7162.4598537546617</v>
          </cell>
          <cell r="E350">
            <v>7277.7109604732777</v>
          </cell>
          <cell r="F350">
            <v>8722.0211260111064</v>
          </cell>
          <cell r="G350">
            <v>8030.204012228216</v>
          </cell>
          <cell r="H350">
            <v>9168.0521254263367</v>
          </cell>
          <cell r="I350">
            <v>8400.1766740505409</v>
          </cell>
          <cell r="J350">
            <v>9585.3525216085509</v>
          </cell>
          <cell r="K350">
            <v>8404.3250156697213</v>
          </cell>
          <cell r="L350">
            <v>8689.7340418632775</v>
          </cell>
          <cell r="M350">
            <v>8445.2411367992227</v>
          </cell>
          <cell r="N350">
            <v>9676.6024837391415</v>
          </cell>
          <cell r="O350">
            <v>9291.1215674500982</v>
          </cell>
          <cell r="Z350">
            <v>9012.4613049592863</v>
          </cell>
          <cell r="AA350">
            <v>6784.6824027247312</v>
          </cell>
          <cell r="AB350">
            <v>5557.7065770507324</v>
          </cell>
          <cell r="AC350">
            <v>5468.5667481810979</v>
          </cell>
          <cell r="AD350">
            <v>5556.5614291651882</v>
          </cell>
          <cell r="AE350">
            <v>6659.2980177939808</v>
          </cell>
          <cell r="AF350">
            <v>6131.0928841522891</v>
          </cell>
          <cell r="AG350">
            <v>6999.844469971511</v>
          </cell>
          <cell r="AH350">
            <v>6413.5684913442828</v>
          </cell>
          <cell r="AI350">
            <v>7318.4549916582146</v>
          </cell>
          <cell r="AJ350">
            <v>6416.7357667638944</v>
          </cell>
          <cell r="AK350">
            <v>6634.6466998987789</v>
          </cell>
          <cell r="AL350">
            <v>6447.9753889107524</v>
          </cell>
          <cell r="AM350">
            <v>7388.1247027447689</v>
          </cell>
          <cell r="AN350">
            <v>7093.8084812344177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</row>
        <row r="351">
          <cell r="A351">
            <v>9564.5048281573472</v>
          </cell>
          <cell r="B351">
            <v>9254.8767909058024</v>
          </cell>
          <cell r="C351">
            <v>8493.2655267867103</v>
          </cell>
          <cell r="D351">
            <v>7754.062358491432</v>
          </cell>
          <cell r="E351">
            <v>7337.9986759735475</v>
          </cell>
          <cell r="F351">
            <v>8185.7968890203647</v>
          </cell>
          <cell r="G351">
            <v>7747.7990917848283</v>
          </cell>
          <cell r="H351">
            <v>8938.1072498192807</v>
          </cell>
          <cell r="I351">
            <v>9154.8838762109608</v>
          </cell>
          <cell r="J351">
            <v>8123.2326924123518</v>
          </cell>
          <cell r="K351">
            <v>8208.2048864440676</v>
          </cell>
          <cell r="L351">
            <v>9188.9560180653898</v>
          </cell>
          <cell r="M351">
            <v>8685.4605354043815</v>
          </cell>
          <cell r="N351">
            <v>9405.3332957212751</v>
          </cell>
          <cell r="O351">
            <v>8660.5334004397464</v>
          </cell>
          <cell r="Z351">
            <v>7302.537694317446</v>
          </cell>
          <cell r="AA351">
            <v>7066.1354493637418</v>
          </cell>
          <cell r="AB351">
            <v>6484.6422027637591</v>
          </cell>
          <cell r="AC351">
            <v>5920.2576269576412</v>
          </cell>
          <cell r="AD351">
            <v>5602.5913411005067</v>
          </cell>
          <cell r="AE351">
            <v>6249.888667954604</v>
          </cell>
          <cell r="AF351">
            <v>5915.4755977740833</v>
          </cell>
          <cell r="AG351">
            <v>6824.2806376660183</v>
          </cell>
          <cell r="AH351">
            <v>6989.7904590225717</v>
          </cell>
          <cell r="AI351">
            <v>6202.120653587599</v>
          </cell>
          <cell r="AJ351">
            <v>6266.9972636195898</v>
          </cell>
          <cell r="AK351">
            <v>7015.8046756169961</v>
          </cell>
          <cell r="AL351">
            <v>6631.3838606233867</v>
          </cell>
          <cell r="AM351">
            <v>7181.0095926163749</v>
          </cell>
          <cell r="AN351">
            <v>6612.3518933693476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</row>
        <row r="352">
          <cell r="A352">
            <v>8592.1215829036501</v>
          </cell>
          <cell r="B352">
            <v>7864.3123362867973</v>
          </cell>
          <cell r="C352">
            <v>9781.1448814555406</v>
          </cell>
          <cell r="D352">
            <v>8202.463567861465</v>
          </cell>
          <cell r="E352">
            <v>8511.2513935638162</v>
          </cell>
          <cell r="F352">
            <v>8659.60156890701</v>
          </cell>
          <cell r="G352">
            <v>8284.6181955932134</v>
          </cell>
          <cell r="H352">
            <v>8783.0176660639481</v>
          </cell>
          <cell r="I352">
            <v>8812.0299241331377</v>
          </cell>
          <cell r="J352">
            <v>9301.1540776601541</v>
          </cell>
          <cell r="K352">
            <v>7597.8270859421755</v>
          </cell>
          <cell r="L352">
            <v>8405.2802263889134</v>
          </cell>
          <cell r="M352">
            <v>10434.757781487635</v>
          </cell>
          <cell r="N352">
            <v>11521.138234530345</v>
          </cell>
          <cell r="O352">
            <v>10520.103356967133</v>
          </cell>
          <cell r="Z352">
            <v>6560.1191970332684</v>
          </cell>
          <cell r="AA352">
            <v>6004.4339260043134</v>
          </cell>
          <cell r="AB352">
            <v>7467.9432415708297</v>
          </cell>
          <cell r="AC352">
            <v>6262.6137439164986</v>
          </cell>
          <cell r="AD352">
            <v>6498.3744839915462</v>
          </cell>
          <cell r="AE352">
            <v>6611.6404362667772</v>
          </cell>
          <cell r="AF352">
            <v>6325.3391308082</v>
          </cell>
          <cell r="AG352">
            <v>6705.8691201104875</v>
          </cell>
          <cell r="AH352">
            <v>6728.0200951953457</v>
          </cell>
          <cell r="AI352">
            <v>7101.4683429098377</v>
          </cell>
          <cell r="AJ352">
            <v>5800.9713714251948</v>
          </cell>
          <cell r="AK352">
            <v>6417.4650739688395</v>
          </cell>
          <cell r="AL352">
            <v>7966.9793051969336</v>
          </cell>
          <cell r="AM352">
            <v>8796.4351266168524</v>
          </cell>
          <cell r="AN352">
            <v>8032.1409934578323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</row>
        <row r="353">
          <cell r="A353">
            <v>10029.702347496004</v>
          </cell>
          <cell r="B353">
            <v>7673.8241261250296</v>
          </cell>
          <cell r="C353">
            <v>7125.7216188161137</v>
          </cell>
          <cell r="D353">
            <v>7724.3307822489624</v>
          </cell>
          <cell r="E353">
            <v>9119.9210806562132</v>
          </cell>
          <cell r="F353">
            <v>8361.7792015076047</v>
          </cell>
          <cell r="G353">
            <v>7456.5019656705826</v>
          </cell>
          <cell r="H353">
            <v>8368.3322488387257</v>
          </cell>
          <cell r="I353">
            <v>8342.2606863146175</v>
          </cell>
          <cell r="J353">
            <v>7827.8103842704286</v>
          </cell>
          <cell r="K353">
            <v>9007.6868689560033</v>
          </cell>
          <cell r="L353">
            <v>9349.071104669727</v>
          </cell>
          <cell r="M353">
            <v>8855.2786009352021</v>
          </cell>
          <cell r="N353">
            <v>9807.4200910803174</v>
          </cell>
          <cell r="O353">
            <v>10027.118276456646</v>
          </cell>
          <cell r="Z353">
            <v>7657.7178611225872</v>
          </cell>
          <cell r="AA353">
            <v>5858.9954155929645</v>
          </cell>
          <cell r="AB353">
            <v>5440.5169588525778</v>
          </cell>
          <cell r="AC353">
            <v>5897.5574495702103</v>
          </cell>
          <cell r="AD353">
            <v>6963.0962247653406</v>
          </cell>
          <cell r="AE353">
            <v>6384.2518674678622</v>
          </cell>
          <cell r="AF353">
            <v>5693.069076797351</v>
          </cell>
          <cell r="AG353">
            <v>6389.2551453173619</v>
          </cell>
          <cell r="AH353">
            <v>6369.3494030439542</v>
          </cell>
          <cell r="AI353">
            <v>5976.5645396320087</v>
          </cell>
          <cell r="AJ353">
            <v>6877.4049551953831</v>
          </cell>
          <cell r="AK353">
            <v>7138.0531846997537</v>
          </cell>
          <cell r="AL353">
            <v>6761.0406329284287</v>
          </cell>
          <cell r="AM353">
            <v>7488.0044692201873</v>
          </cell>
          <cell r="AN353">
            <v>7655.7449125477542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</row>
        <row r="354">
          <cell r="A354">
            <v>8193.4210614285221</v>
          </cell>
          <cell r="B354">
            <v>7451.3069254136235</v>
          </cell>
          <cell r="C354">
            <v>8128.9777449416197</v>
          </cell>
          <cell r="D354">
            <v>7018.3538399768149</v>
          </cell>
          <cell r="E354">
            <v>8211.6981343719344</v>
          </cell>
          <cell r="F354">
            <v>8109.6302252415262</v>
          </cell>
          <cell r="G354">
            <v>8782.1896477378978</v>
          </cell>
          <cell r="H354">
            <v>8085.7782724389726</v>
          </cell>
          <cell r="I354">
            <v>8317.9277978516438</v>
          </cell>
          <cell r="J354">
            <v>9292.5471958875514</v>
          </cell>
          <cell r="K354">
            <v>7781.7449492419055</v>
          </cell>
          <cell r="L354">
            <v>10158.881861815487</v>
          </cell>
          <cell r="M354">
            <v>9673.3448172295321</v>
          </cell>
          <cell r="N354">
            <v>9880.5796496450985</v>
          </cell>
          <cell r="O354">
            <v>10025.339975717608</v>
          </cell>
          <cell r="Z354">
            <v>6255.7097540849227</v>
          </cell>
          <cell r="AA354">
            <v>5689.102642781002</v>
          </cell>
          <cell r="AB354">
            <v>6206.5070241739049</v>
          </cell>
          <cell r="AC354">
            <v>5358.5412302376562</v>
          </cell>
          <cell r="AD354">
            <v>6269.6643723855086</v>
          </cell>
          <cell r="AE354">
            <v>6191.7351154928056</v>
          </cell>
          <cell r="AF354">
            <v>6705.2369248064742</v>
          </cell>
          <cell r="AG354">
            <v>6173.5240541202447</v>
          </cell>
          <cell r="AH354">
            <v>6350.7711453709207</v>
          </cell>
          <cell r="AI354">
            <v>7094.8969542489276</v>
          </cell>
          <cell r="AJ354">
            <v>5941.3933957259915</v>
          </cell>
          <cell r="AK354">
            <v>7756.3469370235707</v>
          </cell>
          <cell r="AL354">
            <v>7385.6374613340149</v>
          </cell>
          <cell r="AM354">
            <v>7543.8620848226301</v>
          </cell>
          <cell r="AN354">
            <v>7654.3871728202967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</row>
        <row r="355">
          <cell r="A355">
            <v>7736.8157865140774</v>
          </cell>
          <cell r="B355">
            <v>7889.6367232062103</v>
          </cell>
          <cell r="C355">
            <v>6948.7023866907457</v>
          </cell>
          <cell r="D355">
            <v>7312.1592183463472</v>
          </cell>
          <cell r="E355">
            <v>8452.7773010350065</v>
          </cell>
          <cell r="F355">
            <v>7386.2691605346636</v>
          </cell>
          <cell r="G355">
            <v>9813.830274837328</v>
          </cell>
          <cell r="H355">
            <v>9291.3634251988169</v>
          </cell>
          <cell r="I355">
            <v>8367.6804300511558</v>
          </cell>
          <cell r="J355">
            <v>9966.5897360191757</v>
          </cell>
          <cell r="K355">
            <v>8944.1272111364069</v>
          </cell>
          <cell r="L355">
            <v>9093.0631341260669</v>
          </cell>
          <cell r="M355">
            <v>9233.2916020463672</v>
          </cell>
          <cell r="N355">
            <v>10163.462951715739</v>
          </cell>
          <cell r="O355">
            <v>9582.6616195174738</v>
          </cell>
          <cell r="Z355">
            <v>5907.0898002666436</v>
          </cell>
          <cell r="AA355">
            <v>6023.769196714833</v>
          </cell>
          <cell r="AB355">
            <v>5305.3620670479313</v>
          </cell>
          <cell r="AC355">
            <v>5582.8628118443085</v>
          </cell>
          <cell r="AD355">
            <v>6453.7292804494318</v>
          </cell>
          <cell r="AE355">
            <v>5639.4460491448581</v>
          </cell>
          <cell r="AF355">
            <v>7492.8986701593994</v>
          </cell>
          <cell r="AG355">
            <v>7093.9931405929974</v>
          </cell>
          <cell r="AH355">
            <v>6388.7574790657782</v>
          </cell>
          <cell r="AI355">
            <v>7609.5311298095821</v>
          </cell>
          <cell r="AJ355">
            <v>6828.8769022114902</v>
          </cell>
          <cell r="AK355">
            <v>6942.5900751577874</v>
          </cell>
          <cell r="AL355">
            <v>7049.6550713288088</v>
          </cell>
          <cell r="AM355">
            <v>7759.8446174867722</v>
          </cell>
          <cell r="AN355">
            <v>7316.4004771480695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</row>
        <row r="356">
          <cell r="A356">
            <v>9929.7037437996423</v>
          </cell>
          <cell r="B356">
            <v>7725.0381342315295</v>
          </cell>
          <cell r="C356">
            <v>7266.4392458606462</v>
          </cell>
          <cell r="D356">
            <v>7690.4382744647</v>
          </cell>
          <cell r="E356">
            <v>7776.5547270455863</v>
          </cell>
          <cell r="F356">
            <v>8830.1933116322871</v>
          </cell>
          <cell r="G356">
            <v>8166.0989558938427</v>
          </cell>
          <cell r="H356">
            <v>9294.7393422142068</v>
          </cell>
          <cell r="I356">
            <v>8112.5779660963481</v>
          </cell>
          <cell r="J356">
            <v>8495.0762426948841</v>
          </cell>
          <cell r="K356">
            <v>8433.2252265454135</v>
          </cell>
          <cell r="L356">
            <v>8500.1600755118143</v>
          </cell>
          <cell r="M356">
            <v>10101.590614041788</v>
          </cell>
          <cell r="N356">
            <v>8760.4611876350373</v>
          </cell>
          <cell r="O356">
            <v>10597.424691860737</v>
          </cell>
          <cell r="Z356">
            <v>7581.3685272060002</v>
          </cell>
          <cell r="AA356">
            <v>5898.0975156383092</v>
          </cell>
          <cell r="AB356">
            <v>5547.9554299715846</v>
          </cell>
          <cell r="AC356">
            <v>5871.6803843068956</v>
          </cell>
          <cell r="AD356">
            <v>5937.4306403182127</v>
          </cell>
          <cell r="AE356">
            <v>6741.8879142044971</v>
          </cell>
          <cell r="AF356">
            <v>6234.8492172207716</v>
          </cell>
          <cell r="AG356">
            <v>7096.5706667379154</v>
          </cell>
          <cell r="AH356">
            <v>6193.9857274264259</v>
          </cell>
          <cell r="AI356">
            <v>6486.0246916025144</v>
          </cell>
          <cell r="AJ356">
            <v>6438.8011933683283</v>
          </cell>
          <cell r="AK356">
            <v>6489.9062182935704</v>
          </cell>
          <cell r="AL356">
            <v>7712.6048401833605</v>
          </cell>
          <cell r="AM356">
            <v>6688.6471586041007</v>
          </cell>
          <cell r="AN356">
            <v>8091.1761419344393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</row>
        <row r="357">
          <cell r="A357">
            <v>9831.0745383717349</v>
          </cell>
          <cell r="B357">
            <v>7758.6929530684174</v>
          </cell>
          <cell r="C357">
            <v>8180.4248605357234</v>
          </cell>
          <cell r="D357">
            <v>8877.7919250673913</v>
          </cell>
          <cell r="E357">
            <v>8872.9357426917959</v>
          </cell>
          <cell r="F357">
            <v>9212.1097699570164</v>
          </cell>
          <cell r="G357">
            <v>8195.5654926494335</v>
          </cell>
          <cell r="H357">
            <v>8059.4228052425005</v>
          </cell>
          <cell r="I357">
            <v>8096.4517879660161</v>
          </cell>
          <cell r="J357">
            <v>7925.5668720252525</v>
          </cell>
          <cell r="K357">
            <v>9135.0474903941049</v>
          </cell>
          <cell r="L357">
            <v>8718.1193372525831</v>
          </cell>
          <cell r="M357">
            <v>9486.4803215028423</v>
          </cell>
          <cell r="N357">
            <v>9676.9678839599146</v>
          </cell>
          <cell r="O357">
            <v>9787.5376139759555</v>
          </cell>
          <cell r="Z357">
            <v>7506.0647343449718</v>
          </cell>
          <cell r="AA357">
            <v>5923.7931044395473</v>
          </cell>
          <cell r="AB357">
            <v>6245.7871027184656</v>
          </cell>
          <cell r="AC357">
            <v>6778.2296459566514</v>
          </cell>
          <cell r="AD357">
            <v>6774.5219312881563</v>
          </cell>
          <cell r="AE357">
            <v>7033.4826578012598</v>
          </cell>
          <cell r="AF357">
            <v>6257.347035899812</v>
          </cell>
          <cell r="AG357">
            <v>6153.4015494938694</v>
          </cell>
          <cell r="AH357">
            <v>6181.6733259192051</v>
          </cell>
          <cell r="AI357">
            <v>6051.2020090587675</v>
          </cell>
          <cell r="AJ357">
            <v>6974.6452991058586</v>
          </cell>
          <cell r="AK357">
            <v>6656.318986469696</v>
          </cell>
          <cell r="AL357">
            <v>7242.9656713887052</v>
          </cell>
          <cell r="AM357">
            <v>7388.4036872749302</v>
          </cell>
          <cell r="AN357">
            <v>7472.8241184210965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</row>
        <row r="358">
          <cell r="A358">
            <v>10534.420820358546</v>
          </cell>
          <cell r="B358">
            <v>7914.539198335654</v>
          </cell>
          <cell r="C358">
            <v>7398.4888517713853</v>
          </cell>
          <cell r="D358">
            <v>8616.5378133699342</v>
          </cell>
          <cell r="E358">
            <v>7132.8134677697708</v>
          </cell>
          <cell r="F358">
            <v>8626.954690626264</v>
          </cell>
          <cell r="G358">
            <v>8907.6944911397622</v>
          </cell>
          <cell r="H358">
            <v>7666.8535363606379</v>
          </cell>
          <cell r="I358">
            <v>9095.7445963454684</v>
          </cell>
          <cell r="J358">
            <v>8372.4629432944876</v>
          </cell>
          <cell r="K358">
            <v>8016.7954038917524</v>
          </cell>
          <cell r="L358">
            <v>8217.8703862254879</v>
          </cell>
          <cell r="M358">
            <v>9573.4070454084886</v>
          </cell>
          <cell r="N358">
            <v>8670.5684369381779</v>
          </cell>
          <cell r="O358">
            <v>9565.6879205916011</v>
          </cell>
          <cell r="Z358">
            <v>8043.0724340270308</v>
          </cell>
          <cell r="AA358">
            <v>6042.7823360860639</v>
          </cell>
          <cell r="AB358">
            <v>5648.7758322828595</v>
          </cell>
          <cell r="AC358">
            <v>6578.7610866591967</v>
          </cell>
          <cell r="AD358">
            <v>5445.9316138960912</v>
          </cell>
          <cell r="AE358">
            <v>6586.7144141119152</v>
          </cell>
          <cell r="AF358">
            <v>6801.0603747631721</v>
          </cell>
          <cell r="AG358">
            <v>5853.6733424254926</v>
          </cell>
          <cell r="AH358">
            <v>6944.6373822881496</v>
          </cell>
          <cell r="AI358">
            <v>6392.4089470571134</v>
          </cell>
          <cell r="AJ358">
            <v>6120.8553580529679</v>
          </cell>
          <cell r="AK358">
            <v>6274.376911364704</v>
          </cell>
          <cell r="AL358">
            <v>7309.3345727975611</v>
          </cell>
          <cell r="AM358">
            <v>6620.0136838760463</v>
          </cell>
          <cell r="AN358">
            <v>7303.4409901233676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</row>
        <row r="359">
          <cell r="A359">
            <v>10117.505700364633</v>
          </cell>
          <cell r="B359">
            <v>7831.5635587303486</v>
          </cell>
          <cell r="C359">
            <v>7220.0877001240733</v>
          </cell>
          <cell r="D359">
            <v>8346.8623476674366</v>
          </cell>
          <cell r="E359">
            <v>8103.6410582434019</v>
          </cell>
          <cell r="F359">
            <v>7181.5114002416458</v>
          </cell>
          <cell r="G359">
            <v>6485.3071609180561</v>
          </cell>
          <cell r="H359">
            <v>7605.7554907074737</v>
          </cell>
          <cell r="I359">
            <v>8852.7547222866197</v>
          </cell>
          <cell r="J359">
            <v>8682.1235415993742</v>
          </cell>
          <cell r="K359">
            <v>8271.5132031469584</v>
          </cell>
          <cell r="L359">
            <v>10094.991819431132</v>
          </cell>
          <cell r="M359">
            <v>10442.322217994737</v>
          </cell>
          <cell r="N359">
            <v>8354.509133441823</v>
          </cell>
          <cell r="O359">
            <v>9457.1268862419911</v>
          </cell>
          <cell r="Z359">
            <v>7724.7560722511971</v>
          </cell>
          <cell r="AA359">
            <v>5979.4301033448546</v>
          </cell>
          <cell r="AB359">
            <v>5512.56583939553</v>
          </cell>
          <cell r="AC359">
            <v>6372.8627898934783</v>
          </cell>
          <cell r="AD359">
            <v>6187.1623625330694</v>
          </cell>
          <cell r="AE359">
            <v>5483.1126801300961</v>
          </cell>
          <cell r="AF359">
            <v>4951.5579585895775</v>
          </cell>
          <cell r="AG359">
            <v>5807.0247401771176</v>
          </cell>
          <cell r="AH359">
            <v>6759.1136414847215</v>
          </cell>
          <cell r="AI359">
            <v>6628.8360525052867</v>
          </cell>
          <cell r="AJ359">
            <v>6315.3334166555142</v>
          </cell>
          <cell r="AK359">
            <v>7707.5666341029446</v>
          </cell>
          <cell r="AL359">
            <v>7972.7547827278522</v>
          </cell>
          <cell r="AM359">
            <v>6378.7011414193648</v>
          </cell>
          <cell r="AN359">
            <v>7220.5542061533051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</row>
        <row r="360">
          <cell r="A360">
            <v>9715.219796688536</v>
          </cell>
          <cell r="B360">
            <v>7504.0644895271744</v>
          </cell>
          <cell r="C360">
            <v>7741.4889109270953</v>
          </cell>
          <cell r="D360">
            <v>9094.6946714635505</v>
          </cell>
          <cell r="E360">
            <v>8609.4923086880681</v>
          </cell>
          <cell r="F360">
            <v>8793.9918076882932</v>
          </cell>
          <cell r="G360">
            <v>9381.8334723551288</v>
          </cell>
          <cell r="H360">
            <v>9587.6355350996637</v>
          </cell>
          <cell r="I360">
            <v>8486.8357088167886</v>
          </cell>
          <cell r="J360">
            <v>9226.6854009038962</v>
          </cell>
          <cell r="K360">
            <v>8597.018182056363</v>
          </cell>
          <cell r="L360">
            <v>8872.8013389687931</v>
          </cell>
          <cell r="M360">
            <v>9178.3933565850584</v>
          </cell>
          <cell r="N360">
            <v>9548.6632016715212</v>
          </cell>
          <cell r="O360">
            <v>10506.263832871116</v>
          </cell>
          <cell r="Z360">
            <v>7417.6091756508822</v>
          </cell>
          <cell r="AA360">
            <v>5729.3832540119556</v>
          </cell>
          <cell r="AB360">
            <v>5910.65774944848</v>
          </cell>
          <cell r="AC360">
            <v>6943.8357604411049</v>
          </cell>
          <cell r="AD360">
            <v>6573.3818156525731</v>
          </cell>
          <cell r="AE360">
            <v>6714.2479211372402</v>
          </cell>
          <cell r="AF360">
            <v>7163.0673834770287</v>
          </cell>
          <cell r="AG360">
            <v>7320.1980815907327</v>
          </cell>
          <cell r="AH360">
            <v>6479.7330110244529</v>
          </cell>
          <cell r="AI360">
            <v>7044.6112103317273</v>
          </cell>
          <cell r="AJ360">
            <v>6563.8577700727619</v>
          </cell>
          <cell r="AK360">
            <v>6774.4193135080295</v>
          </cell>
          <cell r="AL360">
            <v>7007.7400413261184</v>
          </cell>
          <cell r="AM360">
            <v>7290.4425491290121</v>
          </cell>
          <cell r="AN360">
            <v>8021.5744614524274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</row>
        <row r="361">
          <cell r="A361">
            <v>8360.2768567708827</v>
          </cell>
          <cell r="B361">
            <v>8392.0923356264302</v>
          </cell>
          <cell r="C361">
            <v>7279.1214227464598</v>
          </cell>
          <cell r="D361">
            <v>9148.2345859608922</v>
          </cell>
          <cell r="E361">
            <v>7270.2859774601266</v>
          </cell>
          <cell r="F361">
            <v>7837.3612401652699</v>
          </cell>
          <cell r="G361">
            <v>7455.0672607359184</v>
          </cell>
          <cell r="H361">
            <v>8434.7247478884656</v>
          </cell>
          <cell r="I361">
            <v>8941.4181572332382</v>
          </cell>
          <cell r="J361">
            <v>9003.8276645537117</v>
          </cell>
          <cell r="K361">
            <v>8419.4064397763614</v>
          </cell>
          <cell r="L361">
            <v>8695.2997013318163</v>
          </cell>
          <cell r="M361">
            <v>9508.2972074128993</v>
          </cell>
          <cell r="N361">
            <v>9629.7532135303136</v>
          </cell>
          <cell r="O361">
            <v>9858.6878855012565</v>
          </cell>
          <cell r="Z361">
            <v>6383.1048212519963</v>
          </cell>
          <cell r="AA361">
            <v>6407.396066620121</v>
          </cell>
          <cell r="AB361">
            <v>5557.638322752613</v>
          </cell>
          <cell r="AC361">
            <v>6984.7136993194845</v>
          </cell>
          <cell r="AD361">
            <v>5550.8924249347156</v>
          </cell>
          <cell r="AE361">
            <v>5983.8566563111435</v>
          </cell>
          <cell r="AF361">
            <v>5691.9736738409165</v>
          </cell>
          <cell r="AG361">
            <v>6439.9460839118346</v>
          </cell>
          <cell r="AH361">
            <v>6826.8085287202048</v>
          </cell>
          <cell r="AI361">
            <v>6874.4584371974161</v>
          </cell>
          <cell r="AJ361">
            <v>6428.2504943950098</v>
          </cell>
          <cell r="AK361">
            <v>6638.8961031656463</v>
          </cell>
          <cell r="AL361">
            <v>7259.6229510485764</v>
          </cell>
          <cell r="AM361">
            <v>7352.3550975432481</v>
          </cell>
          <cell r="AN361">
            <v>7527.1476353317494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</row>
        <row r="362">
          <cell r="A362">
            <v>10254.644727911982</v>
          </cell>
          <cell r="B362">
            <v>8736.4454079903007</v>
          </cell>
          <cell r="C362">
            <v>7164.3097570135114</v>
          </cell>
          <cell r="D362">
            <v>7495.9610208806143</v>
          </cell>
          <cell r="E362">
            <v>6701.1619616468224</v>
          </cell>
          <cell r="F362">
            <v>7265.5578590576679</v>
          </cell>
          <cell r="G362">
            <v>7701.7815335944051</v>
          </cell>
          <cell r="H362">
            <v>9350.155028989946</v>
          </cell>
          <cell r="I362">
            <v>9188.0091291267345</v>
          </cell>
          <cell r="J362">
            <v>9964.847313714843</v>
          </cell>
          <cell r="K362">
            <v>9672.8388933170027</v>
          </cell>
          <cell r="L362">
            <v>9290.355653178518</v>
          </cell>
          <cell r="M362">
            <v>9759.3731285995746</v>
          </cell>
          <cell r="N362">
            <v>9894.3360077327416</v>
          </cell>
          <cell r="O362">
            <v>8673.0591494189648</v>
          </cell>
          <cell r="Z362">
            <v>7829.4622683397083</v>
          </cell>
          <cell r="AA362">
            <v>6670.3110147822272</v>
          </cell>
          <cell r="AB362">
            <v>5469.979156718844</v>
          </cell>
          <cell r="AC362">
            <v>5723.1962232864316</v>
          </cell>
          <cell r="AD362">
            <v>5116.3639623651934</v>
          </cell>
          <cell r="AE362">
            <v>5547.2824876219647</v>
          </cell>
          <cell r="AF362">
            <v>5880.3410080254625</v>
          </cell>
          <cell r="AG362">
            <v>7138.8807652539381</v>
          </cell>
          <cell r="AH362">
            <v>7015.0817221247762</v>
          </cell>
          <cell r="AI362">
            <v>7608.200783410537</v>
          </cell>
          <cell r="AJ362">
            <v>7385.2511864031039</v>
          </cell>
          <cell r="AK362">
            <v>7093.2237026244093</v>
          </cell>
          <cell r="AL362">
            <v>7451.3204211782904</v>
          </cell>
          <cell r="AM362">
            <v>7554.3651192479783</v>
          </cell>
          <cell r="AN362">
            <v>6621.9153528179759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</row>
        <row r="363">
          <cell r="A363">
            <v>10794.933455151353</v>
          </cell>
          <cell r="B363">
            <v>7863.1109083902229</v>
          </cell>
          <cell r="C363">
            <v>6977.9626486491134</v>
          </cell>
          <cell r="D363">
            <v>9139.2307420884135</v>
          </cell>
          <cell r="E363">
            <v>8546.7484905100646</v>
          </cell>
          <cell r="F363">
            <v>7925.967360697151</v>
          </cell>
          <cell r="G363">
            <v>8943.2714982974903</v>
          </cell>
          <cell r="H363">
            <v>8322.1351944369399</v>
          </cell>
          <cell r="I363">
            <v>8696.0298154897955</v>
          </cell>
          <cell r="J363">
            <v>7970.3387883479081</v>
          </cell>
          <cell r="K363">
            <v>8296.6442242909034</v>
          </cell>
          <cell r="L363">
            <v>9832.3417502379671</v>
          </cell>
          <cell r="M363">
            <v>9175.3261842022039</v>
          </cell>
          <cell r="N363">
            <v>9595.2982383513408</v>
          </cell>
          <cell r="O363">
            <v>9571.4112003716291</v>
          </cell>
          <cell r="Z363">
            <v>8241.9748727418755</v>
          </cell>
          <cell r="AA363">
            <v>6003.5166309995684</v>
          </cell>
          <cell r="AB363">
            <v>5327.7023940941917</v>
          </cell>
          <cell r="AC363">
            <v>6977.8392285074715</v>
          </cell>
          <cell r="AD363">
            <v>6525.4766594983967</v>
          </cell>
          <cell r="AE363">
            <v>6051.5077837617173</v>
          </cell>
          <cell r="AF363">
            <v>6828.2235620361271</v>
          </cell>
          <cell r="AG363">
            <v>6353.9835094933815</v>
          </cell>
          <cell r="AH363">
            <v>6639.4535482457195</v>
          </cell>
          <cell r="AI363">
            <v>6085.3855462587808</v>
          </cell>
          <cell r="AJ363">
            <v>6334.5210518230015</v>
          </cell>
          <cell r="AK363">
            <v>7507.0322556736883</v>
          </cell>
          <cell r="AL363">
            <v>7005.3982429431189</v>
          </cell>
          <cell r="AM363">
            <v>7326.0485861742009</v>
          </cell>
          <cell r="AN363">
            <v>7307.8107371285378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</row>
        <row r="364">
          <cell r="A364">
            <v>9779.2665942760559</v>
          </cell>
          <cell r="B364">
            <v>8943.6744120533804</v>
          </cell>
          <cell r="C364">
            <v>8657.3387671139299</v>
          </cell>
          <cell r="D364">
            <v>7612.2703366500018</v>
          </cell>
          <cell r="E364">
            <v>8612.3217468261955</v>
          </cell>
          <cell r="F364">
            <v>7901.8167576249552</v>
          </cell>
          <cell r="G364">
            <v>7796.3649827045501</v>
          </cell>
          <cell r="H364">
            <v>7432.287671486426</v>
          </cell>
          <cell r="I364">
            <v>8998.2885399527422</v>
          </cell>
          <cell r="J364">
            <v>8218.7843286860771</v>
          </cell>
          <cell r="K364">
            <v>8986.9730678207852</v>
          </cell>
          <cell r="L364">
            <v>8975.1105791399077</v>
          </cell>
          <cell r="M364">
            <v>10010.303742964012</v>
          </cell>
          <cell r="N364">
            <v>9819.3638252368764</v>
          </cell>
          <cell r="O364">
            <v>8582.5513979653933</v>
          </cell>
          <cell r="Z364">
            <v>7466.5091617961443</v>
          </cell>
          <cell r="AA364">
            <v>6828.5311883004024</v>
          </cell>
          <cell r="AB364">
            <v>6609.9127780465524</v>
          </cell>
          <cell r="AC364">
            <v>5811.9988511136235</v>
          </cell>
          <cell r="AD364">
            <v>6575.5421029887866</v>
          </cell>
          <cell r="AE364">
            <v>6033.0687017136825</v>
          </cell>
          <cell r="AF364">
            <v>5952.5558497548554</v>
          </cell>
          <cell r="AG364">
            <v>5674.5813663305707</v>
          </cell>
          <cell r="AH364">
            <v>6870.2292934080779</v>
          </cell>
          <cell r="AI364">
            <v>6275.0747100891349</v>
          </cell>
          <cell r="AJ364">
            <v>6861.5898851734401</v>
          </cell>
          <cell r="AK364">
            <v>6852.5328276156351</v>
          </cell>
          <cell r="AL364">
            <v>7642.9069489679932</v>
          </cell>
          <cell r="AM364">
            <v>7497.1235580236535</v>
          </cell>
          <cell r="AN364">
            <v>6552.8123225521686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</row>
        <row r="365">
          <cell r="A365">
            <v>10295.289238483854</v>
          </cell>
          <cell r="B365">
            <v>7590.6122191567101</v>
          </cell>
          <cell r="C365">
            <v>7218.0055180012732</v>
          </cell>
          <cell r="D365">
            <v>7945.9227820094729</v>
          </cell>
          <cell r="E365">
            <v>9154.9329948807244</v>
          </cell>
          <cell r="F365">
            <v>8654.177703396339</v>
          </cell>
          <cell r="G365">
            <v>7855.2612343221672</v>
          </cell>
          <cell r="H365">
            <v>8613.3115402927851</v>
          </cell>
          <cell r="I365">
            <v>8718.9170929030824</v>
          </cell>
          <cell r="J365">
            <v>9355.1338148600935</v>
          </cell>
          <cell r="K365">
            <v>8712.9644749735489</v>
          </cell>
          <cell r="L365">
            <v>7360.7894952547313</v>
          </cell>
          <cell r="M365">
            <v>8451.7346058552375</v>
          </cell>
          <cell r="N365">
            <v>9459.3169446856045</v>
          </cell>
          <cell r="O365">
            <v>9706.2968108288424</v>
          </cell>
          <cell r="Z365">
            <v>7860.4945147393746</v>
          </cell>
          <cell r="AA365">
            <v>5795.4627917750249</v>
          </cell>
          <cell r="AB365">
            <v>5510.9760850160428</v>
          </cell>
          <cell r="AC365">
            <v>6066.7438277553592</v>
          </cell>
          <cell r="AD365">
            <v>6989.8279613234126</v>
          </cell>
          <cell r="AE365">
            <v>6607.499293253918</v>
          </cell>
          <cell r="AF365">
            <v>5997.5233734499107</v>
          </cell>
          <cell r="AG365">
            <v>6576.2978142597012</v>
          </cell>
          <cell r="AH365">
            <v>6656.9280760998745</v>
          </cell>
          <cell r="AI365">
            <v>7142.6820881809408</v>
          </cell>
          <cell r="AJ365">
            <v>6652.3832285002027</v>
          </cell>
          <cell r="AK365">
            <v>5619.9922227849665</v>
          </cell>
          <cell r="AL365">
            <v>6452.9331785088962</v>
          </cell>
          <cell r="AM365">
            <v>7222.2263245352378</v>
          </cell>
          <cell r="AN365">
            <v>7410.7964402550633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</row>
        <row r="366">
          <cell r="A366">
            <v>9724.3017174445704</v>
          </cell>
          <cell r="B366">
            <v>7769.4037720385604</v>
          </cell>
          <cell r="C366">
            <v>6790.9731294454696</v>
          </cell>
          <cell r="D366">
            <v>6953.6181152462505</v>
          </cell>
          <cell r="E366">
            <v>8815.2964247861346</v>
          </cell>
          <cell r="F366">
            <v>9330.7565297098645</v>
          </cell>
          <cell r="G366">
            <v>8184.7670414674376</v>
          </cell>
          <cell r="H366">
            <v>7303.0962743475811</v>
          </cell>
          <cell r="I366">
            <v>8143.0945755001258</v>
          </cell>
          <cell r="J366">
            <v>7606.3818341693177</v>
          </cell>
          <cell r="K366">
            <v>8877.1193746579484</v>
          </cell>
          <cell r="L366">
            <v>7811.104697337325</v>
          </cell>
          <cell r="M366">
            <v>8419.2178803706338</v>
          </cell>
          <cell r="N366">
            <v>9403.6412673337272</v>
          </cell>
          <cell r="O366">
            <v>8947.7506911803102</v>
          </cell>
          <cell r="Z366">
            <v>7424.5432584757982</v>
          </cell>
          <cell r="AA366">
            <v>5931.9708575665281</v>
          </cell>
          <cell r="AB366">
            <v>5184.9351482241336</v>
          </cell>
          <cell r="AC366">
            <v>5309.1152454629719</v>
          </cell>
          <cell r="AD366">
            <v>6730.5140815099103</v>
          </cell>
          <cell r="AE366">
            <v>7124.0699334595993</v>
          </cell>
          <cell r="AF366">
            <v>6249.1023752285537</v>
          </cell>
          <cell r="AG366">
            <v>5575.9432178494744</v>
          </cell>
          <cell r="AH366">
            <v>6217.2852807726467</v>
          </cell>
          <cell r="AI366">
            <v>5807.5029559156092</v>
          </cell>
          <cell r="AJ366">
            <v>6777.7161510288424</v>
          </cell>
          <cell r="AK366">
            <v>5963.8096808358368</v>
          </cell>
          <cell r="AL366">
            <v>6428.1065285344994</v>
          </cell>
          <cell r="AM366">
            <v>7179.7177221743705</v>
          </cell>
          <cell r="AN366">
            <v>6831.6434437189309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</row>
        <row r="367">
          <cell r="A367">
            <v>9357.2529275966644</v>
          </cell>
          <cell r="B367">
            <v>8250.7470863518392</v>
          </cell>
          <cell r="C367">
            <v>8401.4070150462649</v>
          </cell>
          <cell r="D367">
            <v>8601.4103815489689</v>
          </cell>
          <cell r="E367">
            <v>8598.3393775808163</v>
          </cell>
          <cell r="F367">
            <v>10032.361344595318</v>
          </cell>
          <cell r="G367">
            <v>9338.5293471631103</v>
          </cell>
          <cell r="H367">
            <v>7820.9089810733312</v>
          </cell>
          <cell r="I367">
            <v>9055.584369029677</v>
          </cell>
          <cell r="J367">
            <v>8561.7107304601086</v>
          </cell>
          <cell r="K367">
            <v>8754.4341736512088</v>
          </cell>
          <cell r="L367">
            <v>8599.8280968222607</v>
          </cell>
          <cell r="M367">
            <v>9127.0922246672781</v>
          </cell>
          <cell r="N367">
            <v>12295.156242280518</v>
          </cell>
          <cell r="O367">
            <v>10965.82377054268</v>
          </cell>
          <cell r="Z367">
            <v>7144.3000392317617</v>
          </cell>
          <cell r="AA367">
            <v>6299.4784034179738</v>
          </cell>
          <cell r="AB367">
            <v>6414.5078616158835</v>
          </cell>
          <cell r="AC367">
            <v>6567.2112319541629</v>
          </cell>
          <cell r="AD367">
            <v>6564.8665081404642</v>
          </cell>
          <cell r="AE367">
            <v>7659.7480160439018</v>
          </cell>
          <cell r="AF367">
            <v>7130.0045106764237</v>
          </cell>
          <cell r="AG367">
            <v>5971.2952906854125</v>
          </cell>
          <cell r="AH367">
            <v>6913.9748880916331</v>
          </cell>
          <cell r="AI367">
            <v>6536.9003895492142</v>
          </cell>
          <cell r="AJ367">
            <v>6684.0455093193914</v>
          </cell>
          <cell r="AK367">
            <v>6566.0031512361811</v>
          </cell>
          <cell r="AL367">
            <v>6968.5714219023639</v>
          </cell>
          <cell r="AM367">
            <v>9387.4009716061446</v>
          </cell>
          <cell r="AN367">
            <v>8372.4503121044181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</row>
        <row r="368">
          <cell r="A368">
            <v>9917.4594001696514</v>
          </cell>
          <cell r="B368">
            <v>8778.8672523151599</v>
          </cell>
          <cell r="C368">
            <v>8267.5692170813418</v>
          </cell>
          <cell r="D368">
            <v>8816.7878739692478</v>
          </cell>
          <cell r="E368">
            <v>8700.6730061448052</v>
          </cell>
          <cell r="F368">
            <v>7693.9651201945571</v>
          </cell>
          <cell r="G368">
            <v>8917.6514081423175</v>
          </cell>
          <cell r="H368">
            <v>9524.5511311485989</v>
          </cell>
          <cell r="I368">
            <v>8725.802152830569</v>
          </cell>
          <cell r="J368">
            <v>7409.0089782145351</v>
          </cell>
          <cell r="K368">
            <v>8220.8820325209799</v>
          </cell>
          <cell r="L368">
            <v>8595.0246810124008</v>
          </cell>
          <cell r="M368">
            <v>10398.151708770445</v>
          </cell>
          <cell r="N368">
            <v>8285.2393656166169</v>
          </cell>
          <cell r="O368">
            <v>8926.0254603464018</v>
          </cell>
          <cell r="Z368">
            <v>7572.0199218671287</v>
          </cell>
          <cell r="AA368">
            <v>6702.7002626116328</v>
          </cell>
          <cell r="AB368">
            <v>6312.3221675184732</v>
          </cell>
          <cell r="AC368">
            <v>6731.6528089270168</v>
          </cell>
          <cell r="AD368">
            <v>6642.9986428835819</v>
          </cell>
          <cell r="AE368">
            <v>5874.373145129025</v>
          </cell>
          <cell r="AF368">
            <v>6808.6625207222905</v>
          </cell>
          <cell r="AG368">
            <v>7272.0328868364804</v>
          </cell>
          <cell r="AH368">
            <v>6662.1848468947501</v>
          </cell>
          <cell r="AI368">
            <v>5656.8079909027092</v>
          </cell>
          <cell r="AJ368">
            <v>6276.6763153578968</v>
          </cell>
          <cell r="AK368">
            <v>6562.3357240516925</v>
          </cell>
          <cell r="AL368">
            <v>7939.0304222530685</v>
          </cell>
          <cell r="AM368">
            <v>6325.8133966057485</v>
          </cell>
          <cell r="AN368">
            <v>6815.0561430763164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</row>
        <row r="369">
          <cell r="A369">
            <v>10459.88433993627</v>
          </cell>
          <cell r="B369">
            <v>8318.3538466408809</v>
          </cell>
          <cell r="C369">
            <v>7826.3768589163374</v>
          </cell>
          <cell r="D369">
            <v>9332.6075772325767</v>
          </cell>
          <cell r="E369">
            <v>9875.2119934216262</v>
          </cell>
          <cell r="F369">
            <v>7859.7219582856906</v>
          </cell>
          <cell r="G369">
            <v>7041.3993792564352</v>
          </cell>
          <cell r="H369">
            <v>8237.5999732833643</v>
          </cell>
          <cell r="I369">
            <v>7098.0273529215028</v>
          </cell>
          <cell r="J369">
            <v>8877.4710140724346</v>
          </cell>
          <cell r="K369">
            <v>9033.9145325806603</v>
          </cell>
          <cell r="L369">
            <v>8881.5356686206815</v>
          </cell>
          <cell r="M369">
            <v>9212.1893620967767</v>
          </cell>
          <cell r="N369">
            <v>10103.247737049644</v>
          </cell>
          <cell r="O369">
            <v>10520.61635647008</v>
          </cell>
          <cell r="Z369">
            <v>7986.1635330786994</v>
          </cell>
          <cell r="AA369">
            <v>6351.0964353256986</v>
          </cell>
          <cell r="AB369">
            <v>5975.4700372900579</v>
          </cell>
          <cell r="AC369">
            <v>7125.4832156473785</v>
          </cell>
          <cell r="AD369">
            <v>7539.7638578253855</v>
          </cell>
          <cell r="AE369">
            <v>6000.9291540389559</v>
          </cell>
          <cell r="AF369">
            <v>5376.1365916598052</v>
          </cell>
          <cell r="AG369">
            <v>6289.4405300017397</v>
          </cell>
          <cell r="AH369">
            <v>5419.3722760649789</v>
          </cell>
          <cell r="AI369">
            <v>6777.9846291283602</v>
          </cell>
          <cell r="AJ369">
            <v>6897.429881283465</v>
          </cell>
          <cell r="AK369">
            <v>6781.0880091345625</v>
          </cell>
          <cell r="AL369">
            <v>7033.5434267183346</v>
          </cell>
          <cell r="AM369">
            <v>7713.8700602283507</v>
          </cell>
          <cell r="AN369">
            <v>8032.5326706303294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</row>
        <row r="370">
          <cell r="A370">
            <v>10118.030612422739</v>
          </cell>
          <cell r="B370">
            <v>7475.9914196963127</v>
          </cell>
          <cell r="C370">
            <v>7110.1660447786699</v>
          </cell>
          <cell r="D370">
            <v>7935.8637899345749</v>
          </cell>
          <cell r="E370">
            <v>8001.5015881653526</v>
          </cell>
          <cell r="F370">
            <v>7468.334323809042</v>
          </cell>
          <cell r="G370">
            <v>7835.2555023964524</v>
          </cell>
          <cell r="H370">
            <v>8958.3044142888521</v>
          </cell>
          <cell r="I370">
            <v>8899.6798120266321</v>
          </cell>
          <cell r="J370">
            <v>9052.7231206363649</v>
          </cell>
          <cell r="K370">
            <v>8840.0767407179774</v>
          </cell>
          <cell r="L370">
            <v>10645.061226982134</v>
          </cell>
          <cell r="M370">
            <v>10260.201614901758</v>
          </cell>
          <cell r="N370">
            <v>9978.3127167422717</v>
          </cell>
          <cell r="O370">
            <v>10034.991709575244</v>
          </cell>
          <cell r="Z370">
            <v>7725.1568447072095</v>
          </cell>
          <cell r="AA370">
            <v>5707.9493529038136</v>
          </cell>
          <cell r="AB370">
            <v>5428.6402158526926</v>
          </cell>
          <cell r="AC370">
            <v>6059.0637470702068</v>
          </cell>
          <cell r="AD370">
            <v>6109.1784685705989</v>
          </cell>
          <cell r="AE370">
            <v>5702.1031295654966</v>
          </cell>
          <cell r="AF370">
            <v>5982.2489171016996</v>
          </cell>
          <cell r="AG370">
            <v>6839.7012535271951</v>
          </cell>
          <cell r="AH370">
            <v>6794.9411352015813</v>
          </cell>
          <cell r="AI370">
            <v>6911.7903134983462</v>
          </cell>
          <cell r="AJ370">
            <v>6749.4339518451388</v>
          </cell>
          <cell r="AK370">
            <v>8127.5468270457668</v>
          </cell>
          <cell r="AL370">
            <v>7833.7049737839525</v>
          </cell>
          <cell r="AM370">
            <v>7618.481672483591</v>
          </cell>
          <cell r="AN370">
            <v>7661.7563102275371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</row>
        <row r="371">
          <cell r="A371">
            <v>9878.9866685121324</v>
          </cell>
          <cell r="B371">
            <v>9711.3052904997694</v>
          </cell>
          <cell r="C371">
            <v>9110.3202107507295</v>
          </cell>
          <cell r="D371">
            <v>7373.8232289568787</v>
          </cell>
          <cell r="E371">
            <v>7367.9594296828291</v>
          </cell>
          <cell r="F371">
            <v>6991.8098994468701</v>
          </cell>
          <cell r="G371">
            <v>8937.3305631215007</v>
          </cell>
          <cell r="H371">
            <v>8983.3006972615494</v>
          </cell>
          <cell r="I371">
            <v>7643.4336374826025</v>
          </cell>
          <cell r="J371">
            <v>7915.0167713800538</v>
          </cell>
          <cell r="K371">
            <v>8965.8382068905921</v>
          </cell>
          <cell r="L371">
            <v>10418.682110079317</v>
          </cell>
          <cell r="M371">
            <v>9135.9410836085644</v>
          </cell>
          <cell r="N371">
            <v>8597.3758140996997</v>
          </cell>
          <cell r="O371">
            <v>10762.83006033665</v>
          </cell>
          <cell r="Z371">
            <v>7542.6458373556861</v>
          </cell>
          <cell r="AA371">
            <v>7414.6204345177348</v>
          </cell>
          <cell r="AB371">
            <v>6955.7659221890262</v>
          </cell>
          <cell r="AC371">
            <v>5629.9435306014911</v>
          </cell>
          <cell r="AD371">
            <v>5625.4664964005578</v>
          </cell>
          <cell r="AE371">
            <v>5338.2748254672815</v>
          </cell>
          <cell r="AF371">
            <v>6823.6876342655187</v>
          </cell>
          <cell r="AG371">
            <v>6858.786015561981</v>
          </cell>
          <cell r="AH371">
            <v>5835.7921559525166</v>
          </cell>
          <cell r="AI371">
            <v>6043.146965015756</v>
          </cell>
          <cell r="AJ371">
            <v>6845.4533343137946</v>
          </cell>
          <cell r="AK371">
            <v>7954.7054657739973</v>
          </cell>
          <cell r="AL371">
            <v>6975.3275610994715</v>
          </cell>
          <cell r="AM371">
            <v>6564.1308235683773</v>
          </cell>
          <cell r="AN371">
            <v>8217.463802387274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</row>
        <row r="372">
          <cell r="A372">
            <v>8400.3958088939053</v>
          </cell>
          <cell r="B372">
            <v>8397.8883299784939</v>
          </cell>
          <cell r="C372">
            <v>8664.942960763261</v>
          </cell>
          <cell r="D372">
            <v>7604.0928155525899</v>
          </cell>
          <cell r="E372">
            <v>8038.1553295056929</v>
          </cell>
          <cell r="F372">
            <v>8406.5125983615198</v>
          </cell>
          <cell r="G372">
            <v>8365.6514374834278</v>
          </cell>
          <cell r="H372">
            <v>8091.6105027367666</v>
          </cell>
          <cell r="I372">
            <v>10049.076475948572</v>
          </cell>
          <cell r="J372">
            <v>8958.0483390678946</v>
          </cell>
          <cell r="K372">
            <v>9410.2524508882252</v>
          </cell>
          <cell r="L372">
            <v>9294.9410709777567</v>
          </cell>
          <cell r="M372">
            <v>8325.8338852344677</v>
          </cell>
          <cell r="N372">
            <v>9115.6136701435425</v>
          </cell>
          <cell r="O372">
            <v>9596.5015821427023</v>
          </cell>
          <cell r="Z372">
            <v>6413.7358016737317</v>
          </cell>
          <cell r="AA372">
            <v>6411.8213314918994</v>
          </cell>
          <cell r="AB372">
            <v>6615.7186103145932</v>
          </cell>
          <cell r="AC372">
            <v>5805.7552810456646</v>
          </cell>
          <cell r="AD372">
            <v>6137.1637466989123</v>
          </cell>
          <cell r="AE372">
            <v>6418.4059948994127</v>
          </cell>
          <cell r="AF372">
            <v>6387.2083351243464</v>
          </cell>
          <cell r="AG372">
            <v>6177.9769852815316</v>
          </cell>
          <cell r="AH372">
            <v>7672.5100856926383</v>
          </cell>
          <cell r="AI372">
            <v>6839.505739071692</v>
          </cell>
          <cell r="AJ372">
            <v>7184.7653872629608</v>
          </cell>
          <cell r="AK372">
            <v>7096.7246874558004</v>
          </cell>
          <cell r="AL372">
            <v>6356.8074747120563</v>
          </cell>
          <cell r="AM372">
            <v>6959.8074996092746</v>
          </cell>
          <cell r="AN372">
            <v>7326.967343972281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</row>
        <row r="373">
          <cell r="A373">
            <v>8180.6340203555837</v>
          </cell>
          <cell r="B373">
            <v>8513.324518565807</v>
          </cell>
          <cell r="C373">
            <v>8874.1088908513502</v>
          </cell>
          <cell r="D373">
            <v>7768.119455254302</v>
          </cell>
          <cell r="E373">
            <v>7257.2331291834635</v>
          </cell>
          <cell r="F373">
            <v>7373.8849297876277</v>
          </cell>
          <cell r="G373">
            <v>8689.7516535664799</v>
          </cell>
          <cell r="H373">
            <v>8130.7359320260202</v>
          </cell>
          <cell r="I373">
            <v>8611.1856112656242</v>
          </cell>
          <cell r="J373">
            <v>9354.7719387218422</v>
          </cell>
          <cell r="K373">
            <v>8001.8635153534824</v>
          </cell>
          <cell r="L373">
            <v>8179.126298616733</v>
          </cell>
          <cell r="M373">
            <v>10752.963837224115</v>
          </cell>
          <cell r="N373">
            <v>9750.8476908020566</v>
          </cell>
          <cell r="O373">
            <v>9686.4492331084912</v>
          </cell>
          <cell r="Z373">
            <v>6245.9467970775695</v>
          </cell>
          <cell r="AA373">
            <v>6499.9573232230659</v>
          </cell>
          <cell r="AB373">
            <v>6775.417634600567</v>
          </cell>
          <cell r="AC373">
            <v>5930.9902765644792</v>
          </cell>
          <cell r="AD373">
            <v>5540.9265230640904</v>
          </cell>
          <cell r="AE373">
            <v>5629.9906394325717</v>
          </cell>
          <cell r="AF373">
            <v>6634.6601465046206</v>
          </cell>
          <cell r="AG373">
            <v>6207.8494070455927</v>
          </cell>
          <cell r="AH373">
            <v>6574.674658943748</v>
          </cell>
          <cell r="AI373">
            <v>7142.4057943018806</v>
          </cell>
          <cell r="AJ373">
            <v>6109.4548014264437</v>
          </cell>
          <cell r="AK373">
            <v>6244.7956454990681</v>
          </cell>
          <cell r="AL373">
            <v>8209.9309015759609</v>
          </cell>
          <cell r="AM373">
            <v>7444.8112153181319</v>
          </cell>
          <cell r="AN373">
            <v>7395.6427352752644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</row>
        <row r="374">
          <cell r="A374">
            <v>9612.0611513227232</v>
          </cell>
          <cell r="B374">
            <v>7036.8911285710128</v>
          </cell>
          <cell r="C374">
            <v>7263.7093535266695</v>
          </cell>
          <cell r="D374">
            <v>9839.2512270534098</v>
          </cell>
          <cell r="E374">
            <v>10039.352056816148</v>
          </cell>
          <cell r="F374">
            <v>8522.126512941386</v>
          </cell>
          <cell r="G374">
            <v>7904.1134393255907</v>
          </cell>
          <cell r="H374">
            <v>8416.3549905327163</v>
          </cell>
          <cell r="I374">
            <v>7963.6030933647835</v>
          </cell>
          <cell r="J374">
            <v>8324.9269783159198</v>
          </cell>
          <cell r="K374">
            <v>9561.4703223868328</v>
          </cell>
          <cell r="L374">
            <v>9611.1410499447993</v>
          </cell>
          <cell r="M374">
            <v>9352.3465463227585</v>
          </cell>
          <cell r="N374">
            <v>10725.24640738141</v>
          </cell>
          <cell r="O374">
            <v>9838.9086402837384</v>
          </cell>
          <cell r="Z374">
            <v>7338.8471372795038</v>
          </cell>
          <cell r="AA374">
            <v>5372.6945242284828</v>
          </cell>
          <cell r="AB374">
            <v>5545.8711462550264</v>
          </cell>
          <cell r="AC374">
            <v>7512.3076688601859</v>
          </cell>
          <cell r="AD374">
            <v>7665.0854527873562</v>
          </cell>
          <cell r="AE374">
            <v>6506.6776811367981</v>
          </cell>
          <cell r="AF374">
            <v>6034.8222273788451</v>
          </cell>
          <cell r="AG374">
            <v>6425.9207006916895</v>
          </cell>
          <cell r="AH374">
            <v>6080.2428161963835</v>
          </cell>
          <cell r="AI374">
            <v>6356.115047652117</v>
          </cell>
          <cell r="AJ374">
            <v>7300.2208370236349</v>
          </cell>
          <cell r="AK374">
            <v>7338.1446361970529</v>
          </cell>
          <cell r="AL374">
            <v>7140.5539975036118</v>
          </cell>
          <cell r="AM374">
            <v>8188.7685330213335</v>
          </cell>
          <cell r="AN374">
            <v>7512.0461024911929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</row>
        <row r="375">
          <cell r="A375">
            <v>9088.9443948418193</v>
          </cell>
          <cell r="B375">
            <v>6286.2489503703682</v>
          </cell>
          <cell r="C375">
            <v>7399.3983190058907</v>
          </cell>
          <cell r="D375">
            <v>8414.1774488061073</v>
          </cell>
          <cell r="E375">
            <v>7564.0809869918248</v>
          </cell>
          <cell r="F375">
            <v>7876.7466442419263</v>
          </cell>
          <cell r="G375">
            <v>7079.7912228725636</v>
          </cell>
          <cell r="H375">
            <v>7968.4144651944425</v>
          </cell>
          <cell r="I375">
            <v>9817.4497831207409</v>
          </cell>
          <cell r="J375">
            <v>9714.0622838060208</v>
          </cell>
          <cell r="K375">
            <v>9408.6646212436572</v>
          </cell>
          <cell r="L375">
            <v>10417.747314531529</v>
          </cell>
          <cell r="M375">
            <v>8940.1289537792982</v>
          </cell>
          <cell r="N375">
            <v>10277.747624571191</v>
          </cell>
          <cell r="O375">
            <v>9424.0841449133859</v>
          </cell>
          <cell r="Z375">
            <v>6939.445401239308</v>
          </cell>
          <cell r="AA375">
            <v>4799.5762186035763</v>
          </cell>
          <cell r="AB375">
            <v>5649.470214154273</v>
          </cell>
          <cell r="AC375">
            <v>6424.2581388732597</v>
          </cell>
          <cell r="AD375">
            <v>5775.2060898922055</v>
          </cell>
          <cell r="AE375">
            <v>6013.9275698652873</v>
          </cell>
          <cell r="AF375">
            <v>5405.4489178280928</v>
          </cell>
          <cell r="AG375">
            <v>6083.9163178338158</v>
          </cell>
          <cell r="AH375">
            <v>7495.6621792118167</v>
          </cell>
          <cell r="AI375">
            <v>7416.7254099350303</v>
          </cell>
          <cell r="AJ375">
            <v>7183.5530729780148</v>
          </cell>
          <cell r="AK375">
            <v>7953.9917456340781</v>
          </cell>
          <cell r="AL375">
            <v>6825.8242167263079</v>
          </cell>
          <cell r="AM375">
            <v>7847.1014223506018</v>
          </cell>
          <cell r="AN375">
            <v>7195.3259409779484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</row>
        <row r="376">
          <cell r="A376">
            <v>9450.6441247941475</v>
          </cell>
          <cell r="B376">
            <v>8979.2452032957917</v>
          </cell>
          <cell r="C376">
            <v>8892.1976155721732</v>
          </cell>
          <cell r="D376">
            <v>7706.6444676350566</v>
          </cell>
          <cell r="E376">
            <v>8300.2458675354028</v>
          </cell>
          <cell r="F376">
            <v>7684.0391429804204</v>
          </cell>
          <cell r="G376">
            <v>8341.1121835735867</v>
          </cell>
          <cell r="H376">
            <v>8499.3432175829421</v>
          </cell>
          <cell r="I376">
            <v>8757.1663596453054</v>
          </cell>
          <cell r="J376">
            <v>8921.271414945295</v>
          </cell>
          <cell r="K376">
            <v>8791.8108448068451</v>
          </cell>
          <cell r="L376">
            <v>7497.8954992728413</v>
          </cell>
          <cell r="M376">
            <v>8599.9964547901691</v>
          </cell>
          <cell r="N376">
            <v>9911.3902173592596</v>
          </cell>
          <cell r="O376">
            <v>9417.0629108983794</v>
          </cell>
          <cell r="Z376">
            <v>7215.6045918568298</v>
          </cell>
          <cell r="AA376">
            <v>6855.6896296971499</v>
          </cell>
          <cell r="AB376">
            <v>6789.2284482798159</v>
          </cell>
          <cell r="AC376">
            <v>5884.0538776172352</v>
          </cell>
          <cell r="AD376">
            <v>6337.2709208467486</v>
          </cell>
          <cell r="AE376">
            <v>5866.7946218221214</v>
          </cell>
          <cell r="AF376">
            <v>6368.4725166071657</v>
          </cell>
          <cell r="AG376">
            <v>6489.2825439974458</v>
          </cell>
          <cell r="AH376">
            <v>6686.1315442546284</v>
          </cell>
          <cell r="AI376">
            <v>6811.4264103963915</v>
          </cell>
          <cell r="AJ376">
            <v>6712.5827472534038</v>
          </cell>
          <cell r="AK376">
            <v>5724.6732052768102</v>
          </cell>
          <cell r="AL376">
            <v>6566.1316932181126</v>
          </cell>
          <cell r="AM376">
            <v>7567.3860765146619</v>
          </cell>
          <cell r="AN376">
            <v>7189.965200722555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</row>
        <row r="377">
          <cell r="A377">
            <v>9995.8467074292257</v>
          </cell>
          <cell r="B377">
            <v>7795.8796973328663</v>
          </cell>
          <cell r="C377">
            <v>7341.7915924095059</v>
          </cell>
          <cell r="D377">
            <v>8828.5159521394762</v>
          </cell>
          <cell r="E377">
            <v>8354.759843966518</v>
          </cell>
          <cell r="F377">
            <v>7473.3120062554881</v>
          </cell>
          <cell r="G377">
            <v>7867.2034609779785</v>
          </cell>
          <cell r="H377">
            <v>7958.2309844710353</v>
          </cell>
          <cell r="I377">
            <v>8042.7258838762336</v>
          </cell>
          <cell r="J377">
            <v>8632.212035905608</v>
          </cell>
          <cell r="K377">
            <v>9245.2763044417898</v>
          </cell>
          <cell r="L377">
            <v>10941.575089619902</v>
          </cell>
          <cell r="M377">
            <v>9094.536746614016</v>
          </cell>
          <cell r="N377">
            <v>8822.1761621717396</v>
          </cell>
          <cell r="O377">
            <v>9661.8931914541936</v>
          </cell>
          <cell r="Z377">
            <v>7631.8689445090422</v>
          </cell>
          <cell r="AA377">
            <v>5952.1853324324311</v>
          </cell>
          <cell r="AB377">
            <v>5605.4872479710266</v>
          </cell>
          <cell r="AC377">
            <v>6740.6072435222977</v>
          </cell>
          <cell r="AD377">
            <v>6378.892559907812</v>
          </cell>
          <cell r="AE377">
            <v>5705.9036100240892</v>
          </cell>
          <cell r="AF377">
            <v>6006.6413112705295</v>
          </cell>
          <cell r="AG377">
            <v>6076.1411895675728</v>
          </cell>
          <cell r="AH377">
            <v>6140.6533832430387</v>
          </cell>
          <cell r="AI377">
            <v>6590.728418262077</v>
          </cell>
          <cell r="AJ377">
            <v>7058.8054395465233</v>
          </cell>
          <cell r="AK377">
            <v>8353.9363472251534</v>
          </cell>
          <cell r="AL377">
            <v>6943.7151841867872</v>
          </cell>
          <cell r="AM377">
            <v>6735.7667885227702</v>
          </cell>
          <cell r="AN377">
            <v>7376.894099248042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</row>
        <row r="378">
          <cell r="A378">
            <v>9519.0737867536627</v>
          </cell>
          <cell r="B378">
            <v>8615.9264344763724</v>
          </cell>
          <cell r="C378">
            <v>8270.0357580068576</v>
          </cell>
          <cell r="D378">
            <v>8227.9133907665</v>
          </cell>
          <cell r="E378">
            <v>8640.1369979819028</v>
          </cell>
          <cell r="F378">
            <v>7387.5817438563472</v>
          </cell>
          <cell r="G378">
            <v>9394.3241232265209</v>
          </cell>
          <cell r="H378">
            <v>7923.174790239731</v>
          </cell>
          <cell r="I378">
            <v>8070.0273593986676</v>
          </cell>
          <cell r="J378">
            <v>7741.5298789467161</v>
          </cell>
          <cell r="K378">
            <v>8721.2363960933599</v>
          </cell>
          <cell r="L378">
            <v>8617.2407517305219</v>
          </cell>
          <cell r="M378">
            <v>9036.9355323254949</v>
          </cell>
          <cell r="N378">
            <v>8733.5186498456242</v>
          </cell>
          <cell r="O378">
            <v>9641.5038074637414</v>
          </cell>
          <cell r="Z378">
            <v>7267.8509124815691</v>
          </cell>
          <cell r="AA378">
            <v>6578.2942964284493</v>
          </cell>
          <cell r="AB378">
            <v>6314.2053813812663</v>
          </cell>
          <cell r="AC378">
            <v>6282.0447855037837</v>
          </cell>
          <cell r="AD378">
            <v>6596.7791585071736</v>
          </cell>
          <cell r="AE378">
            <v>5640.4482117612961</v>
          </cell>
          <cell r="AF378">
            <v>7172.6040453799405</v>
          </cell>
          <cell r="AG378">
            <v>6049.3756450471938</v>
          </cell>
          <cell r="AH378">
            <v>6161.4981690103186</v>
          </cell>
          <cell r="AI378">
            <v>5910.6890286953321</v>
          </cell>
          <cell r="AJ378">
            <v>6658.6988733628632</v>
          </cell>
          <cell r="AK378">
            <v>6579.2977829092588</v>
          </cell>
          <cell r="AL378">
            <v>6899.7364266726427</v>
          </cell>
          <cell r="AM378">
            <v>6668.0764232317324</v>
          </cell>
          <cell r="AN378">
            <v>7361.3267230137963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</row>
        <row r="379">
          <cell r="A379">
            <v>9413.7638316507946</v>
          </cell>
          <cell r="B379">
            <v>7890.3938253950346</v>
          </cell>
          <cell r="C379">
            <v>7344.4915442020947</v>
          </cell>
          <cell r="D379">
            <v>8325.0192223137165</v>
          </cell>
          <cell r="E379">
            <v>7107.2745882406944</v>
          </cell>
          <cell r="F379">
            <v>7471.711092630866</v>
          </cell>
          <cell r="G379">
            <v>7064.5340812931427</v>
          </cell>
          <cell r="H379">
            <v>8537.0936123055926</v>
          </cell>
          <cell r="I379">
            <v>8601.5141099714001</v>
          </cell>
          <cell r="J379">
            <v>8781.9662601682048</v>
          </cell>
          <cell r="K379">
            <v>9451.3283286524129</v>
          </cell>
          <cell r="L379">
            <v>8986.7464737423834</v>
          </cell>
          <cell r="M379">
            <v>9996.2180706649924</v>
          </cell>
          <cell r="N379">
            <v>10422.495686329405</v>
          </cell>
          <cell r="O379">
            <v>9071.7340887520913</v>
          </cell>
          <cell r="Z379">
            <v>7187.4463405207071</v>
          </cell>
          <cell r="AA379">
            <v>6024.3472472644098</v>
          </cell>
          <cell r="AB379">
            <v>5607.548671964475</v>
          </cell>
          <cell r="AC379">
            <v>6356.1854763134115</v>
          </cell>
          <cell r="AD379">
            <v>5426.4325772201219</v>
          </cell>
          <cell r="AE379">
            <v>5704.6813060680361</v>
          </cell>
          <cell r="AF379">
            <v>5393.8000292036386</v>
          </cell>
          <cell r="AG379">
            <v>6518.1051213697692</v>
          </cell>
          <cell r="AH379">
            <v>6567.290429019602</v>
          </cell>
          <cell r="AI379">
            <v>6705.066367503463</v>
          </cell>
          <cell r="AJ379">
            <v>7216.1269842394313</v>
          </cell>
          <cell r="AK379">
            <v>6861.4168796882022</v>
          </cell>
          <cell r="AL379">
            <v>7632.1524818250045</v>
          </cell>
          <cell r="AM379">
            <v>7957.6171464952449</v>
          </cell>
          <cell r="AN379">
            <v>6926.305263698574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</row>
        <row r="380">
          <cell r="A380">
            <v>10713.733545847117</v>
          </cell>
          <cell r="B380">
            <v>8096.580338576151</v>
          </cell>
          <cell r="C380">
            <v>7964.5658147845925</v>
          </cell>
          <cell r="D380">
            <v>6661.8564921984362</v>
          </cell>
          <cell r="E380">
            <v>7695.9882073815788</v>
          </cell>
          <cell r="F380">
            <v>7226.5777656765949</v>
          </cell>
          <cell r="G380">
            <v>9366.5835920969876</v>
          </cell>
          <cell r="H380">
            <v>8895.5819255400802</v>
          </cell>
          <cell r="I380">
            <v>8756.0023360409232</v>
          </cell>
          <cell r="J380">
            <v>8028.1988222421132</v>
          </cell>
          <cell r="K380">
            <v>8739.8878955091459</v>
          </cell>
          <cell r="L380">
            <v>8952.9292730044872</v>
          </cell>
          <cell r="M380">
            <v>8253.465052844409</v>
          </cell>
          <cell r="N380">
            <v>10166.35722121557</v>
          </cell>
          <cell r="O380">
            <v>9713.0050514540508</v>
          </cell>
          <cell r="Z380">
            <v>8179.9784171884548</v>
          </cell>
          <cell r="AA380">
            <v>6181.7714748242452</v>
          </cell>
          <cell r="AB380">
            <v>6080.9778578512942</v>
          </cell>
          <cell r="AC380">
            <v>5086.3540792194744</v>
          </cell>
          <cell r="AD380">
            <v>5875.9177802886625</v>
          </cell>
          <cell r="AE380">
            <v>5517.5210304051425</v>
          </cell>
          <cell r="AF380">
            <v>7151.4240389004171</v>
          </cell>
          <cell r="AG380">
            <v>6791.8123824775512</v>
          </cell>
          <cell r="AH380">
            <v>6685.2428075765874</v>
          </cell>
          <cell r="AI380">
            <v>6129.5619135771403</v>
          </cell>
          <cell r="AJ380">
            <v>6672.939367772814</v>
          </cell>
          <cell r="AK380">
            <v>6835.5973116560172</v>
          </cell>
          <cell r="AL380">
            <v>6301.5535817069158</v>
          </cell>
          <cell r="AM380">
            <v>7762.0544038269727</v>
          </cell>
          <cell r="AN380">
            <v>7415.918208805374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</row>
        <row r="381">
          <cell r="A381">
            <v>9332.1091097795306</v>
          </cell>
          <cell r="B381">
            <v>8840.4442716162121</v>
          </cell>
          <cell r="C381">
            <v>8127.5934816037734</v>
          </cell>
          <cell r="D381">
            <v>9487.8851065628514</v>
          </cell>
          <cell r="E381">
            <v>8275.4546687079037</v>
          </cell>
          <cell r="F381">
            <v>6909.2977609832851</v>
          </cell>
          <cell r="G381">
            <v>7262.2985447233623</v>
          </cell>
          <cell r="H381">
            <v>10251.810232205558</v>
          </cell>
          <cell r="I381">
            <v>9056.995368041773</v>
          </cell>
          <cell r="J381">
            <v>8312.0080885618117</v>
          </cell>
          <cell r="K381">
            <v>9263.1027046111012</v>
          </cell>
          <cell r="L381">
            <v>8612.0599304054613</v>
          </cell>
          <cell r="M381">
            <v>9041.6318506834723</v>
          </cell>
          <cell r="N381">
            <v>10905.146728865568</v>
          </cell>
          <cell r="O381">
            <v>10268.532217549988</v>
          </cell>
          <cell r="Z381">
            <v>7125.1026337531111</v>
          </cell>
          <cell r="AA381">
            <v>6749.7145631560643</v>
          </cell>
          <cell r="AB381">
            <v>6205.4501335784071</v>
          </cell>
          <cell r="AC381">
            <v>7244.0382304011628</v>
          </cell>
          <cell r="AD381">
            <v>6318.3427413771587</v>
          </cell>
          <cell r="AE381">
            <v>5275.2764777017819</v>
          </cell>
          <cell r="AF381">
            <v>5544.793988090466</v>
          </cell>
          <cell r="AG381">
            <v>7827.2981195298717</v>
          </cell>
          <cell r="AH381">
            <v>6915.0521914813644</v>
          </cell>
          <cell r="AI381">
            <v>6346.2514236492962</v>
          </cell>
          <cell r="AJ381">
            <v>7072.4159673813938</v>
          </cell>
          <cell r="AK381">
            <v>6575.3422051042908</v>
          </cell>
          <cell r="AL381">
            <v>6903.3220845242322</v>
          </cell>
          <cell r="AM381">
            <v>8326.123148075776</v>
          </cell>
          <cell r="AN381">
            <v>7840.0654222282847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</row>
        <row r="382">
          <cell r="A382">
            <v>8940.1455710116425</v>
          </cell>
          <cell r="B382">
            <v>7903.1710796035859</v>
          </cell>
          <cell r="C382">
            <v>7406.8523751845951</v>
          </cell>
          <cell r="D382">
            <v>8535.0573610780175</v>
          </cell>
          <cell r="E382">
            <v>8636.709401220076</v>
          </cell>
          <cell r="F382">
            <v>9178.6300885761921</v>
          </cell>
          <cell r="G382">
            <v>7721.2337121834626</v>
          </cell>
          <cell r="H382">
            <v>6964.4547260191175</v>
          </cell>
          <cell r="I382">
            <v>8322.9056429432039</v>
          </cell>
          <cell r="J382">
            <v>7713.1644366390829</v>
          </cell>
          <cell r="K382">
            <v>7445.171956127153</v>
          </cell>
          <cell r="L382">
            <v>9431.0848807930815</v>
          </cell>
          <cell r="M382">
            <v>9366.4666100475479</v>
          </cell>
          <cell r="N382">
            <v>8892.6512959898755</v>
          </cell>
          <cell r="O382">
            <v>10690.497424972265</v>
          </cell>
          <cell r="Z382">
            <v>6825.8369040496727</v>
          </cell>
          <cell r="AA382">
            <v>6034.1027319616551</v>
          </cell>
          <cell r="AB382">
            <v>5655.1614158629382</v>
          </cell>
          <cell r="AC382">
            <v>6516.5504354125096</v>
          </cell>
          <cell r="AD382">
            <v>6594.1621746691317</v>
          </cell>
          <cell r="AE382">
            <v>7007.9207871482768</v>
          </cell>
          <cell r="AF382">
            <v>5895.1928241869218</v>
          </cell>
          <cell r="AG382">
            <v>5317.3890411344992</v>
          </cell>
          <cell r="AH382">
            <v>6354.5717500097089</v>
          </cell>
          <cell r="AI382">
            <v>5889.0319000316858</v>
          </cell>
          <cell r="AJ382">
            <v>5684.4185691909051</v>
          </cell>
          <cell r="AK382">
            <v>7200.6710308250404</v>
          </cell>
          <cell r="AL382">
            <v>7151.3347226377409</v>
          </cell>
          <cell r="AM382">
            <v>6789.5748350934537</v>
          </cell>
          <cell r="AN382">
            <v>8162.2375459560226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</row>
        <row r="383">
          <cell r="A383">
            <v>9371.8315038530072</v>
          </cell>
          <cell r="B383">
            <v>8034.2606632418883</v>
          </cell>
          <cell r="C383">
            <v>7368.9554809548399</v>
          </cell>
          <cell r="D383">
            <v>7330.9384490487746</v>
          </cell>
          <cell r="E383">
            <v>7741.5641930474267</v>
          </cell>
          <cell r="F383">
            <v>7768.7030708230359</v>
          </cell>
          <cell r="G383">
            <v>7850.5655708562535</v>
          </cell>
          <cell r="H383">
            <v>6983.4321262655803</v>
          </cell>
          <cell r="I383">
            <v>8182.2228340073716</v>
          </cell>
          <cell r="J383">
            <v>8248.8341767142629</v>
          </cell>
          <cell r="K383">
            <v>8766.2494177997287</v>
          </cell>
          <cell r="L383">
            <v>9928.4420385566173</v>
          </cell>
          <cell r="M383">
            <v>9602.7225460875725</v>
          </cell>
          <cell r="N383">
            <v>8857.4851536514088</v>
          </cell>
          <cell r="O383">
            <v>10468.304347534086</v>
          </cell>
          <cell r="Z383">
            <v>7155.4308405177853</v>
          </cell>
          <cell r="AA383">
            <v>6134.190153427834</v>
          </cell>
          <cell r="AB383">
            <v>5626.2269855309432</v>
          </cell>
          <cell r="AC383">
            <v>5597.2008296025342</v>
          </cell>
          <cell r="AD383">
            <v>5910.7152276484803</v>
          </cell>
          <cell r="AE383">
            <v>5931.4358693856693</v>
          </cell>
          <cell r="AF383">
            <v>5993.9382156110305</v>
          </cell>
          <cell r="AG383">
            <v>5331.8783621322746</v>
          </cell>
          <cell r="AH383">
            <v>6247.1598626559635</v>
          </cell>
          <cell r="AI383">
            <v>6298.0178892580452</v>
          </cell>
          <cell r="AJ383">
            <v>6693.066495487762</v>
          </cell>
          <cell r="AK383">
            <v>7580.4052102061296</v>
          </cell>
          <cell r="AL383">
            <v>7331.717074828045</v>
          </cell>
          <cell r="AM383">
            <v>6762.7253447534631</v>
          </cell>
          <cell r="AN383">
            <v>7992.5922425596627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</row>
        <row r="384">
          <cell r="A384">
            <v>9449.7054181824587</v>
          </cell>
          <cell r="B384">
            <v>8419.2088679622393</v>
          </cell>
          <cell r="C384">
            <v>9882.0769490124239</v>
          </cell>
          <cell r="D384">
            <v>7520.5446802256765</v>
          </cell>
          <cell r="E384">
            <v>7794.405157137644</v>
          </cell>
          <cell r="F384">
            <v>7583.2671386605398</v>
          </cell>
          <cell r="G384">
            <v>7978.6252688460036</v>
          </cell>
          <cell r="H384">
            <v>8990.7493327433949</v>
          </cell>
          <cell r="I384">
            <v>10064.620462665191</v>
          </cell>
          <cell r="J384">
            <v>7656.7871240341583</v>
          </cell>
          <cell r="K384">
            <v>8288.950468906216</v>
          </cell>
          <cell r="L384">
            <v>8806.4806175756094</v>
          </cell>
          <cell r="M384">
            <v>9351.8812041956171</v>
          </cell>
          <cell r="N384">
            <v>8378.9162311297914</v>
          </cell>
          <cell r="O384">
            <v>9013.0311212770866</v>
          </cell>
          <cell r="Z384">
            <v>7214.8878856039792</v>
          </cell>
          <cell r="AA384">
            <v>6428.0996475246402</v>
          </cell>
          <cell r="AB384">
            <v>7545.0052788787816</v>
          </cell>
          <cell r="AC384">
            <v>5741.9659455310257</v>
          </cell>
          <cell r="AD384">
            <v>5951.0595150952186</v>
          </cell>
          <cell r="AE384">
            <v>5789.8547934358758</v>
          </cell>
          <cell r="AF384">
            <v>6091.7123072649983</v>
          </cell>
          <cell r="AG384">
            <v>6864.4730785469119</v>
          </cell>
          <cell r="AH384">
            <v>7684.3779817267241</v>
          </cell>
          <cell r="AI384">
            <v>5845.9875963485756</v>
          </cell>
          <cell r="AJ384">
            <v>6328.646838811771</v>
          </cell>
          <cell r="AK384">
            <v>6723.7831774414472</v>
          </cell>
          <cell r="AL384">
            <v>7140.1987069281686</v>
          </cell>
          <cell r="AM384">
            <v>6397.3360581325196</v>
          </cell>
          <cell r="AN384">
            <v>6881.4853132195403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</row>
        <row r="385">
          <cell r="A385">
            <v>8140.0370310451253</v>
          </cell>
          <cell r="B385">
            <v>7478.1955083591902</v>
          </cell>
          <cell r="C385">
            <v>8439.5456853195901</v>
          </cell>
          <cell r="D385">
            <v>7556.8391904939735</v>
          </cell>
          <cell r="E385">
            <v>8953.2128665066612</v>
          </cell>
          <cell r="F385">
            <v>8768.8944972987065</v>
          </cell>
          <cell r="G385">
            <v>8171.3931264152261</v>
          </cell>
          <cell r="H385">
            <v>8383.5197227961107</v>
          </cell>
          <cell r="I385">
            <v>8308.9533702912922</v>
          </cell>
          <cell r="J385">
            <v>9692.0863111877916</v>
          </cell>
          <cell r="K385">
            <v>8819.1004079847535</v>
          </cell>
          <cell r="L385">
            <v>8670.7361550774076</v>
          </cell>
          <cell r="M385">
            <v>9791.0723310427893</v>
          </cell>
          <cell r="N385">
            <v>11432.667963526432</v>
          </cell>
          <cell r="O385">
            <v>10061.108035810274</v>
          </cell>
          <cell r="Z385">
            <v>6214.9508333510776</v>
          </cell>
          <cell r="AA385">
            <v>5709.6321834142746</v>
          </cell>
          <cell r="AB385">
            <v>6443.6268889242474</v>
          </cell>
          <cell r="AC385">
            <v>5769.6769492989088</v>
          </cell>
          <cell r="AD385">
            <v>6835.8138364293018</v>
          </cell>
          <cell r="AE385">
            <v>6695.0860242655499</v>
          </cell>
          <cell r="AF385">
            <v>6238.8913375905295</v>
          </cell>
          <cell r="AG385">
            <v>6400.8508424337215</v>
          </cell>
          <cell r="AH385">
            <v>6343.9191340308826</v>
          </cell>
          <cell r="AI385">
            <v>7399.9466669371232</v>
          </cell>
          <cell r="AJ385">
            <v>6733.4184378979899</v>
          </cell>
          <cell r="AK385">
            <v>6620.14173734622</v>
          </cell>
          <cell r="AL385">
            <v>7475.5228890404915</v>
          </cell>
          <cell r="AM385">
            <v>8728.887720824283</v>
          </cell>
          <cell r="AN385">
            <v>7681.6962297732862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</row>
        <row r="386">
          <cell r="A386">
            <v>9515.7854595273911</v>
          </cell>
          <cell r="B386">
            <v>7483.1625983717595</v>
          </cell>
          <cell r="C386">
            <v>8000.0478877212645</v>
          </cell>
          <cell r="D386">
            <v>7447.2815551951653</v>
          </cell>
          <cell r="E386">
            <v>6919.5567044075297</v>
          </cell>
          <cell r="F386">
            <v>7817.2761075244116</v>
          </cell>
          <cell r="G386">
            <v>8804.6889921280817</v>
          </cell>
          <cell r="H386">
            <v>8471.6387082977162</v>
          </cell>
          <cell r="I386">
            <v>8455.4937686134999</v>
          </cell>
          <cell r="J386">
            <v>8543.3280199080746</v>
          </cell>
          <cell r="K386">
            <v>8391.9150026452462</v>
          </cell>
          <cell r="L386">
            <v>9673.5359166275884</v>
          </cell>
          <cell r="M386">
            <v>9859.8377879481923</v>
          </cell>
          <cell r="N386">
            <v>9578.7902590772519</v>
          </cell>
          <cell r="O386">
            <v>8876.5182834660118</v>
          </cell>
          <cell r="Z386">
            <v>7265.3402614909983</v>
          </cell>
          <cell r="AA386">
            <v>5713.424576507231</v>
          </cell>
          <cell r="AB386">
            <v>6108.0685624667349</v>
          </cell>
          <cell r="AC386">
            <v>5686.0292565177278</v>
          </cell>
          <cell r="AD386">
            <v>5283.1092220419659</v>
          </cell>
          <cell r="AE386">
            <v>5968.521577199318</v>
          </cell>
          <cell r="AF386">
            <v>6722.4152642457566</v>
          </cell>
          <cell r="AG386">
            <v>6468.1300403401383</v>
          </cell>
          <cell r="AH386">
            <v>6455.8033143114817</v>
          </cell>
          <cell r="AI386">
            <v>6522.8651165118927</v>
          </cell>
          <cell r="AJ386">
            <v>6407.2606721796546</v>
          </cell>
          <cell r="AK386">
            <v>7385.7833664888294</v>
          </cell>
          <cell r="AL386">
            <v>7528.0255904495962</v>
          </cell>
          <cell r="AM386">
            <v>7313.4446779665186</v>
          </cell>
          <cell r="AN386">
            <v>6777.2572154994323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</row>
        <row r="387">
          <cell r="A387">
            <v>9022.4301759458158</v>
          </cell>
          <cell r="B387">
            <v>7867.7633910174436</v>
          </cell>
          <cell r="C387">
            <v>7832.2978577100703</v>
          </cell>
          <cell r="D387">
            <v>8157.2560976515824</v>
          </cell>
          <cell r="E387">
            <v>7151.4452807234093</v>
          </cell>
          <cell r="F387">
            <v>6375.8520576090523</v>
          </cell>
          <cell r="G387">
            <v>7221.6744593171798</v>
          </cell>
          <cell r="H387">
            <v>8089.0527085055101</v>
          </cell>
          <cell r="I387">
            <v>8319.1569900521499</v>
          </cell>
          <cell r="J387">
            <v>8392.1024221396092</v>
          </cell>
          <cell r="K387">
            <v>8682.1022772376527</v>
          </cell>
          <cell r="L387">
            <v>9413.6217585131399</v>
          </cell>
          <cell r="M387">
            <v>9053.2982970483281</v>
          </cell>
          <cell r="N387">
            <v>8639.364590173047</v>
          </cell>
          <cell r="O387">
            <v>8445.4075270818012</v>
          </cell>
          <cell r="Z387">
            <v>6888.6615290553336</v>
          </cell>
          <cell r="AA387">
            <v>6007.0688200953809</v>
          </cell>
          <cell r="AB387">
            <v>5979.9907435530686</v>
          </cell>
          <cell r="AC387">
            <v>6228.0976595813727</v>
          </cell>
          <cell r="AD387">
            <v>5460.1570776134449</v>
          </cell>
          <cell r="AE387">
            <v>4867.9885493927413</v>
          </cell>
          <cell r="AF387">
            <v>5513.7773363865035</v>
          </cell>
          <cell r="AG387">
            <v>6176.0240991547898</v>
          </cell>
          <cell r="AH387">
            <v>6351.709638532775</v>
          </cell>
          <cell r="AI387">
            <v>6407.4037677132792</v>
          </cell>
          <cell r="AJ387">
            <v>6628.8198170800551</v>
          </cell>
          <cell r="AK387">
            <v>7187.3378671118162</v>
          </cell>
          <cell r="AL387">
            <v>6912.229462989586</v>
          </cell>
          <cell r="AM387">
            <v>6596.1894220554805</v>
          </cell>
          <cell r="AN387">
            <v>6448.102428557062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</row>
        <row r="388">
          <cell r="A388">
            <v>8152.6827202815812</v>
          </cell>
          <cell r="B388">
            <v>7722.1417631411841</v>
          </cell>
          <cell r="C388">
            <v>7099.1845442808226</v>
          </cell>
          <cell r="D388">
            <v>7849.9182411487682</v>
          </cell>
          <cell r="E388">
            <v>6992.2509453892199</v>
          </cell>
          <cell r="F388">
            <v>7254.214959990959</v>
          </cell>
          <cell r="G388">
            <v>8552.4697753431301</v>
          </cell>
          <cell r="H388">
            <v>7295.8498243583499</v>
          </cell>
          <cell r="I388">
            <v>7788.2469769857044</v>
          </cell>
          <cell r="J388">
            <v>7446.1075023809317</v>
          </cell>
          <cell r="K388">
            <v>8724.8330059652453</v>
          </cell>
          <cell r="L388">
            <v>9507.6820141652533</v>
          </cell>
          <cell r="M388">
            <v>9707.5767574516012</v>
          </cell>
          <cell r="N388">
            <v>9299.9315935160248</v>
          </cell>
          <cell r="O388">
            <v>9045.3820196344532</v>
          </cell>
          <cell r="Z388">
            <v>6224.6058676658677</v>
          </cell>
          <cell r="AA388">
            <v>5895.8861247253462</v>
          </cell>
          <cell r="AB388">
            <v>5420.2557962965857</v>
          </cell>
          <cell r="AC388">
            <v>5993.4439767900485</v>
          </cell>
          <cell r="AD388">
            <v>5338.61156580845</v>
          </cell>
          <cell r="AE388">
            <v>5538.6221388129352</v>
          </cell>
          <cell r="AF388">
            <v>6529.8448833535804</v>
          </cell>
          <cell r="AG388">
            <v>5570.4105242968972</v>
          </cell>
          <cell r="AH388">
            <v>5946.357719916492</v>
          </cell>
          <cell r="AI388">
            <v>5685.1328624978496</v>
          </cell>
          <cell r="AJ388">
            <v>6661.4448993864871</v>
          </cell>
          <cell r="AK388">
            <v>7259.1532485432253</v>
          </cell>
          <cell r="AL388">
            <v>7411.7736846213256</v>
          </cell>
          <cell r="AM388">
            <v>7100.5349713758587</v>
          </cell>
          <cell r="AN388">
            <v>6906.1853535189839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</row>
        <row r="389">
          <cell r="A389">
            <v>9080.6144165542228</v>
          </cell>
          <cell r="B389">
            <v>8460.4822067452096</v>
          </cell>
          <cell r="C389">
            <v>8770.0919261161744</v>
          </cell>
          <cell r="D389">
            <v>10106.583838351115</v>
          </cell>
          <cell r="E389">
            <v>8139.9659739283506</v>
          </cell>
          <cell r="F389">
            <v>8043.6380881229743</v>
          </cell>
          <cell r="G389">
            <v>7864.1821305369758</v>
          </cell>
          <cell r="H389">
            <v>9250.8564992366646</v>
          </cell>
          <cell r="I389">
            <v>9154.7734400273766</v>
          </cell>
          <cell r="J389">
            <v>9956.3111476471986</v>
          </cell>
          <cell r="K389">
            <v>9273.2090854223225</v>
          </cell>
          <cell r="L389">
            <v>8692.507881306683</v>
          </cell>
          <cell r="M389">
            <v>7423.6240031549187</v>
          </cell>
          <cell r="N389">
            <v>10328.84124274601</v>
          </cell>
          <cell r="O389">
            <v>9012.4837664389961</v>
          </cell>
          <cell r="Z389">
            <v>6933.085429496814</v>
          </cell>
          <cell r="AA389">
            <v>6459.6120067787933</v>
          </cell>
          <cell r="AB389">
            <v>6696.0002659574029</v>
          </cell>
          <cell r="AC389">
            <v>7716.4171869164293</v>
          </cell>
          <cell r="AD389">
            <v>6214.8965809581914</v>
          </cell>
          <cell r="AE389">
            <v>6141.3498548342423</v>
          </cell>
          <cell r="AF389">
            <v>6004.3345133935027</v>
          </cell>
          <cell r="AG389">
            <v>7063.0659405931901</v>
          </cell>
          <cell r="AH389">
            <v>6989.706140554661</v>
          </cell>
          <cell r="AI389">
            <v>7601.6833864732262</v>
          </cell>
          <cell r="AJ389">
            <v>7080.1322295562832</v>
          </cell>
          <cell r="AK389">
            <v>6636.7645374091753</v>
          </cell>
          <cell r="AL389">
            <v>5667.9666209047919</v>
          </cell>
          <cell r="AM389">
            <v>7886.1116042015474</v>
          </cell>
          <cell r="AN389">
            <v>6881.0674056112393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</row>
        <row r="390">
          <cell r="A390">
            <v>10574.313206727584</v>
          </cell>
          <cell r="B390">
            <v>7884.8538622901633</v>
          </cell>
          <cell r="C390">
            <v>7452.5080992541016</v>
          </cell>
          <cell r="D390">
            <v>8414.6030537174192</v>
          </cell>
          <cell r="E390">
            <v>7738.5175098370792</v>
          </cell>
          <cell r="F390">
            <v>7547.5474223268993</v>
          </cell>
          <cell r="G390">
            <v>9520.0337973116457</v>
          </cell>
          <cell r="H390">
            <v>9104.370135757048</v>
          </cell>
          <cell r="I390">
            <v>7786.1470761164546</v>
          </cell>
          <cell r="J390">
            <v>8647.5457165698608</v>
          </cell>
          <cell r="K390">
            <v>9598.7253217439338</v>
          </cell>
          <cell r="L390">
            <v>9926.4649134974679</v>
          </cell>
          <cell r="M390">
            <v>10542.020430137258</v>
          </cell>
          <cell r="N390">
            <v>9930.7487333350873</v>
          </cell>
          <cell r="O390">
            <v>10218.35416609118</v>
          </cell>
          <cell r="Z390">
            <v>8073.5304305893369</v>
          </cell>
          <cell r="AA390">
            <v>6020.1174632739876</v>
          </cell>
          <cell r="AB390">
            <v>5690.0197438129035</v>
          </cell>
          <cell r="AC390">
            <v>6424.5830899254634</v>
          </cell>
          <cell r="AD390">
            <v>5908.3890728306496</v>
          </cell>
          <cell r="AE390">
            <v>5762.5826471362761</v>
          </cell>
          <cell r="AF390">
            <v>7268.5838843826295</v>
          </cell>
          <cell r="AG390">
            <v>6951.2230161310499</v>
          </cell>
          <cell r="AH390">
            <v>5944.7544372032171</v>
          </cell>
          <cell r="AI390">
            <v>6602.4357447839539</v>
          </cell>
          <cell r="AJ390">
            <v>7328.6651780527791</v>
          </cell>
          <cell r="AK390">
            <v>7578.8956673149696</v>
          </cell>
          <cell r="AL390">
            <v>8048.8747664915163</v>
          </cell>
          <cell r="AM390">
            <v>7582.1663808962712</v>
          </cell>
          <cell r="AN390">
            <v>7801.754279227277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</row>
        <row r="391">
          <cell r="A391">
            <v>10435.071712575327</v>
          </cell>
          <cell r="B391">
            <v>9168.4410033610184</v>
          </cell>
          <cell r="C391">
            <v>7710.6071945950544</v>
          </cell>
          <cell r="D391">
            <v>9117.5595319701551</v>
          </cell>
          <cell r="E391">
            <v>7876.7255588696316</v>
          </cell>
          <cell r="F391">
            <v>8601.2027414421445</v>
          </cell>
          <cell r="G391">
            <v>9031.9726182325758</v>
          </cell>
          <cell r="H391">
            <v>9773.2614413197898</v>
          </cell>
          <cell r="I391">
            <v>7505.8135496154509</v>
          </cell>
          <cell r="J391">
            <v>8001.8343861610083</v>
          </cell>
          <cell r="K391">
            <v>8089.4487354617186</v>
          </cell>
          <cell r="L391">
            <v>9912.0656471888196</v>
          </cell>
          <cell r="M391">
            <v>8194.3147464817466</v>
          </cell>
          <cell r="N391">
            <v>10414.388041030223</v>
          </cell>
          <cell r="O391">
            <v>9970.1441736543493</v>
          </cell>
          <cell r="Z391">
            <v>7967.2189928381122</v>
          </cell>
          <cell r="AA391">
            <v>7000.1413798301501</v>
          </cell>
          <cell r="AB391">
            <v>5887.0794355020998</v>
          </cell>
          <cell r="AC391">
            <v>6961.2931728973408</v>
          </cell>
          <cell r="AD391">
            <v>6013.9114710991989</v>
          </cell>
          <cell r="AE391">
            <v>6567.0526979020415</v>
          </cell>
          <cell r="AF391">
            <v>6895.947221911043</v>
          </cell>
          <cell r="AG391">
            <v>7461.924203493425</v>
          </cell>
          <cell r="AH391">
            <v>5730.7186683855944</v>
          </cell>
          <cell r="AI391">
            <v>6109.4325611714739</v>
          </cell>
          <cell r="AJ391">
            <v>6176.3264673199628</v>
          </cell>
          <cell r="AK391">
            <v>7567.9017698912512</v>
          </cell>
          <cell r="AL391">
            <v>6256.3920861977986</v>
          </cell>
          <cell r="AM391">
            <v>7951.4269268787375</v>
          </cell>
          <cell r="AN391">
            <v>7612.2449571617899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</row>
        <row r="392">
          <cell r="A392">
            <v>8943.6582865802502</v>
          </cell>
          <cell r="B392">
            <v>8900.2774850368096</v>
          </cell>
          <cell r="C392">
            <v>7934.0934740548073</v>
          </cell>
          <cell r="D392">
            <v>7462.2146916932861</v>
          </cell>
          <cell r="E392">
            <v>8127.1307458023975</v>
          </cell>
          <cell r="F392">
            <v>7886.7927223185661</v>
          </cell>
          <cell r="G392">
            <v>7211.3593266695734</v>
          </cell>
          <cell r="H392">
            <v>7444.7360953096604</v>
          </cell>
          <cell r="I392">
            <v>9463.695262117124</v>
          </cell>
          <cell r="J392">
            <v>9000.6579212331635</v>
          </cell>
          <cell r="K392">
            <v>8134.7398370610154</v>
          </cell>
          <cell r="L392">
            <v>8203.5572482340649</v>
          </cell>
          <cell r="M392">
            <v>10003.239003754674</v>
          </cell>
          <cell r="N392">
            <v>9576.1185658040995</v>
          </cell>
          <cell r="O392">
            <v>10561.076612541185</v>
          </cell>
          <cell r="Z392">
            <v>6828.5188764371669</v>
          </cell>
          <cell r="AA392">
            <v>6795.3974609355428</v>
          </cell>
          <cell r="AB392">
            <v>6057.7121038147407</v>
          </cell>
          <cell r="AC392">
            <v>5697.4307659665901</v>
          </cell>
          <cell r="AD392">
            <v>6205.0968329431125</v>
          </cell>
          <cell r="AE392">
            <v>6021.5977906611142</v>
          </cell>
          <cell r="AF392">
            <v>5505.9016913495252</v>
          </cell>
          <cell r="AG392">
            <v>5684.0857877133058</v>
          </cell>
          <cell r="AH392">
            <v>7225.5691874074728</v>
          </cell>
          <cell r="AI392">
            <v>6872.038325493204</v>
          </cell>
          <cell r="AJ392">
            <v>6210.9064045554333</v>
          </cell>
          <cell r="AK392">
            <v>6263.4487732557</v>
          </cell>
          <cell r="AL392">
            <v>7637.5129923227069</v>
          </cell>
          <cell r="AM392">
            <v>7311.4048294656895</v>
          </cell>
          <cell r="AN392">
            <v>8063.4242379816442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</row>
        <row r="393">
          <cell r="A393">
            <v>9088.0015876145935</v>
          </cell>
          <cell r="B393">
            <v>8669.9064116762493</v>
          </cell>
          <cell r="C393">
            <v>6736.8467006930659</v>
          </cell>
          <cell r="D393">
            <v>8853.4456716151781</v>
          </cell>
          <cell r="E393">
            <v>8261.4795476308336</v>
          </cell>
          <cell r="F393">
            <v>7387.4700875155759</v>
          </cell>
          <cell r="G393">
            <v>9020.0842256429587</v>
          </cell>
          <cell r="H393">
            <v>9249.4387164521722</v>
          </cell>
          <cell r="I393">
            <v>8578.7970972550829</v>
          </cell>
          <cell r="J393">
            <v>8054.9498084089128</v>
          </cell>
          <cell r="K393">
            <v>8657.0104443830296</v>
          </cell>
          <cell r="L393">
            <v>9839.8871760451766</v>
          </cell>
          <cell r="M393">
            <v>9726.3448914893306</v>
          </cell>
          <cell r="N393">
            <v>8632.8370803441176</v>
          </cell>
          <cell r="O393">
            <v>9518.2531576853507</v>
          </cell>
          <cell r="Z393">
            <v>6938.7255641500933</v>
          </cell>
          <cell r="AA393">
            <v>6619.5082249404622</v>
          </cell>
          <cell r="AB393">
            <v>5143.6094033659574</v>
          </cell>
          <cell r="AC393">
            <v>6759.6411840608744</v>
          </cell>
          <cell r="AD393">
            <v>6307.6726805343305</v>
          </cell>
          <cell r="AE393">
            <v>5640.3629616984917</v>
          </cell>
          <cell r="AF393">
            <v>6886.8703866153</v>
          </cell>
          <cell r="AG393">
            <v>7061.9834577660977</v>
          </cell>
          <cell r="AH393">
            <v>6549.945898942643</v>
          </cell>
          <cell r="AI393">
            <v>6149.986398519437</v>
          </cell>
          <cell r="AJ393">
            <v>6609.6621023282205</v>
          </cell>
          <cell r="AK393">
            <v>7512.7932184591946</v>
          </cell>
          <cell r="AL393">
            <v>7426.1032300316701</v>
          </cell>
          <cell r="AM393">
            <v>6591.2056421910529</v>
          </cell>
          <cell r="AN393">
            <v>7267.2243589053942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</row>
        <row r="394">
          <cell r="A394">
            <v>10947.60283440718</v>
          </cell>
          <cell r="B394">
            <v>8426.2495038630714</v>
          </cell>
          <cell r="C394">
            <v>7923.960210634099</v>
          </cell>
          <cell r="D394">
            <v>8204.4689699138198</v>
          </cell>
          <cell r="E394">
            <v>7481.3211892205691</v>
          </cell>
          <cell r="F394">
            <v>8468.7423744784865</v>
          </cell>
          <cell r="G394">
            <v>8436.0573188361705</v>
          </cell>
          <cell r="H394">
            <v>6479.318539157578</v>
          </cell>
          <cell r="I394">
            <v>7937.945451370344</v>
          </cell>
          <cell r="J394">
            <v>9347.79401333235</v>
          </cell>
          <cell r="K394">
            <v>8776.9699532042814</v>
          </cell>
          <cell r="L394">
            <v>8195.0027467948057</v>
          </cell>
          <cell r="M394">
            <v>8428.8081751977606</v>
          </cell>
          <cell r="N394">
            <v>9184.8030527733517</v>
          </cell>
          <cell r="O394">
            <v>9084.0709757565783</v>
          </cell>
          <cell r="Z394">
            <v>8358.5385544812179</v>
          </cell>
          <cell r="AA394">
            <v>6433.4752011974706</v>
          </cell>
          <cell r="AB394">
            <v>6049.9753166599767</v>
          </cell>
          <cell r="AC394">
            <v>6264.144876405081</v>
          </cell>
          <cell r="AD394">
            <v>5712.0186532546604</v>
          </cell>
          <cell r="AE394">
            <v>6465.9186778838211</v>
          </cell>
          <cell r="AF394">
            <v>6440.9635071606899</v>
          </cell>
          <cell r="AG394">
            <v>4946.985621920966</v>
          </cell>
          <cell r="AH394">
            <v>6060.6531039030615</v>
          </cell>
          <cell r="AI394">
            <v>7137.0781203553015</v>
          </cell>
          <cell r="AJ394">
            <v>6701.2516671512803</v>
          </cell>
          <cell r="AK394">
            <v>6256.9173771888209</v>
          </cell>
          <cell r="AL394">
            <v>6435.4287569961898</v>
          </cell>
          <cell r="AM394">
            <v>7012.6338700046626</v>
          </cell>
          <cell r="AN394">
            <v>6935.7245262740489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</row>
        <row r="395">
          <cell r="A395">
            <v>10052.59013540655</v>
          </cell>
          <cell r="B395">
            <v>8254.1646024372367</v>
          </cell>
          <cell r="C395">
            <v>8025.8114407281655</v>
          </cell>
          <cell r="D395">
            <v>8049.9205944242149</v>
          </cell>
          <cell r="E395">
            <v>8332.2111934243512</v>
          </cell>
          <cell r="F395">
            <v>8685.4486740824668</v>
          </cell>
          <cell r="G395">
            <v>9222.047837926897</v>
          </cell>
          <cell r="H395">
            <v>9150.5136430137572</v>
          </cell>
          <cell r="I395">
            <v>7930.8994583818967</v>
          </cell>
          <cell r="J395">
            <v>8198.5318070843532</v>
          </cell>
          <cell r="K395">
            <v>9979.7123734370489</v>
          </cell>
          <cell r="L395">
            <v>8933.1228613357725</v>
          </cell>
          <cell r="M395">
            <v>8694.2785066042215</v>
          </cell>
          <cell r="N395">
            <v>9610.9500404933442</v>
          </cell>
          <cell r="O395">
            <v>10840.835300957475</v>
          </cell>
          <cell r="Z395">
            <v>7675.1927787434406</v>
          </cell>
          <cell r="AA395">
            <v>6302.0876906192389</v>
          </cell>
          <cell r="AB395">
            <v>6127.7391382417163</v>
          </cell>
          <cell r="AC395">
            <v>6146.146573525265</v>
          </cell>
          <cell r="AD395">
            <v>6361.6765750242648</v>
          </cell>
          <cell r="AE395">
            <v>6631.3748044566591</v>
          </cell>
          <cell r="AF395">
            <v>7041.0704124485355</v>
          </cell>
          <cell r="AG395">
            <v>6986.4537684955749</v>
          </cell>
          <cell r="AH395">
            <v>6055.2734600724116</v>
          </cell>
          <cell r="AI395">
            <v>6259.6118288361304</v>
          </cell>
          <cell r="AJ395">
            <v>7619.5503159686796</v>
          </cell>
          <cell r="AK395">
            <v>6820.4750371213077</v>
          </cell>
          <cell r="AL395">
            <v>6638.1164169063495</v>
          </cell>
          <cell r="AM395">
            <v>7337.99879971683</v>
          </cell>
          <cell r="AN395">
            <v>8277.021115622234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</row>
        <row r="396">
          <cell r="A396">
            <v>11610.464916683053</v>
          </cell>
          <cell r="B396">
            <v>8189.5940637872136</v>
          </cell>
          <cell r="C396">
            <v>7375.6920900017167</v>
          </cell>
          <cell r="D396">
            <v>8111.8882594011893</v>
          </cell>
          <cell r="E396">
            <v>8716.3387305904125</v>
          </cell>
          <cell r="F396">
            <v>8365.5877654564774</v>
          </cell>
          <cell r="G396">
            <v>8296.4412029873038</v>
          </cell>
          <cell r="H396">
            <v>7919.2021848079348</v>
          </cell>
          <cell r="I396">
            <v>8484.7352784863397</v>
          </cell>
          <cell r="J396">
            <v>8129.9850013995438</v>
          </cell>
          <cell r="K396">
            <v>9115.1439241042535</v>
          </cell>
          <cell r="L396">
            <v>8070.3216304885382</v>
          </cell>
          <cell r="M396">
            <v>9676.0205286430282</v>
          </cell>
          <cell r="N396">
            <v>9789.4684028419488</v>
          </cell>
          <cell r="O396">
            <v>9773.7958188479133</v>
          </cell>
          <cell r="Z396">
            <v>8864.6364057471765</v>
          </cell>
          <cell r="AA396">
            <v>6252.7878260777925</v>
          </cell>
          <cell r="AB396">
            <v>5631.3704134846694</v>
          </cell>
          <cell r="AC396">
            <v>6193.4591336058447</v>
          </cell>
          <cell r="AD396">
            <v>6654.959486160702</v>
          </cell>
          <cell r="AE396">
            <v>6387.1597212770794</v>
          </cell>
          <cell r="AF396">
            <v>6334.3660442456166</v>
          </cell>
          <cell r="AG396">
            <v>6046.3425449095957</v>
          </cell>
          <cell r="AH396">
            <v>6478.1293240654331</v>
          </cell>
          <cell r="AI396">
            <v>6207.2760685085559</v>
          </cell>
          <cell r="AJ396">
            <v>6959.4488466292933</v>
          </cell>
          <cell r="AK396">
            <v>6161.7228461645191</v>
          </cell>
          <cell r="AL396">
            <v>7387.6803777010655</v>
          </cell>
          <cell r="AM396">
            <v>7474.2982834434388</v>
          </cell>
          <cell r="AN396">
            <v>7462.3322028736566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</row>
        <row r="397">
          <cell r="A397">
            <v>9379.8614174075956</v>
          </cell>
          <cell r="B397">
            <v>8107.7994395203987</v>
          </cell>
          <cell r="C397">
            <v>7950.0171852338381</v>
          </cell>
          <cell r="D397">
            <v>7776.4907182560073</v>
          </cell>
          <cell r="E397">
            <v>7314.4609667824634</v>
          </cell>
          <cell r="F397">
            <v>7429.0177783683994</v>
          </cell>
          <cell r="G397">
            <v>7190.6752977807682</v>
          </cell>
          <cell r="H397">
            <v>9291.7589130911401</v>
          </cell>
          <cell r="I397">
            <v>7686.7403728238914</v>
          </cell>
          <cell r="J397">
            <v>9021.1839035913908</v>
          </cell>
          <cell r="K397">
            <v>9077.0102835138841</v>
          </cell>
          <cell r="L397">
            <v>10187.428217446772</v>
          </cell>
          <cell r="M397">
            <v>10015.728851560372</v>
          </cell>
          <cell r="N397">
            <v>9508.1301670304965</v>
          </cell>
          <cell r="O397">
            <v>11231.277490656208</v>
          </cell>
          <cell r="Z397">
            <v>7161.5617116363683</v>
          </cell>
          <cell r="AA397">
            <v>6190.3373032715817</v>
          </cell>
          <cell r="AB397">
            <v>6069.8699209947763</v>
          </cell>
          <cell r="AC397">
            <v>5937.3817693513347</v>
          </cell>
          <cell r="AD397">
            <v>5584.6202059822772</v>
          </cell>
          <cell r="AE397">
            <v>5672.0847898553857</v>
          </cell>
          <cell r="AF397">
            <v>5490.1093525568067</v>
          </cell>
          <cell r="AG397">
            <v>7094.2950971807368</v>
          </cell>
          <cell r="AH397">
            <v>5868.8570216125318</v>
          </cell>
          <cell r="AI397">
            <v>6887.7099951276405</v>
          </cell>
          <cell r="AJ397">
            <v>6930.3336595039818</v>
          </cell>
          <cell r="AK397">
            <v>7778.1421937334781</v>
          </cell>
          <cell r="AL397">
            <v>7647.0490410817492</v>
          </cell>
          <cell r="AM397">
            <v>7259.4954150484491</v>
          </cell>
          <cell r="AN397">
            <v>8575.1252892259763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</row>
        <row r="398">
          <cell r="A398">
            <v>8784.6369768786244</v>
          </cell>
          <cell r="B398">
            <v>7459.187174300735</v>
          </cell>
          <cell r="C398">
            <v>7039.0756601691965</v>
          </cell>
          <cell r="D398">
            <v>6819.6050116795868</v>
          </cell>
          <cell r="E398">
            <v>8056.0357198197253</v>
          </cell>
          <cell r="F398">
            <v>8930.9033097725805</v>
          </cell>
          <cell r="G398">
            <v>7923.9651665564106</v>
          </cell>
          <cell r="H398">
            <v>9322.9287521605802</v>
          </cell>
          <cell r="I398">
            <v>7085.8597075967518</v>
          </cell>
          <cell r="J398">
            <v>9314.4668577619959</v>
          </cell>
          <cell r="K398">
            <v>7992.1310205352229</v>
          </cell>
          <cell r="L398">
            <v>9731.3052904056967</v>
          </cell>
          <cell r="M398">
            <v>9373.3616228610372</v>
          </cell>
          <cell r="N398">
            <v>9002.118678959434</v>
          </cell>
          <cell r="O398">
            <v>9347.89260562854</v>
          </cell>
          <cell r="Z398">
            <v>6707.1054703947357</v>
          </cell>
          <cell r="AA398">
            <v>5695.1192443273076</v>
          </cell>
          <cell r="AB398">
            <v>5374.3624228418212</v>
          </cell>
          <cell r="AC398">
            <v>5206.795704837411</v>
          </cell>
          <cell r="AD398">
            <v>6150.8154962252383</v>
          </cell>
          <cell r="AE398">
            <v>6818.7804006246033</v>
          </cell>
          <cell r="AF398">
            <v>6049.9791005264833</v>
          </cell>
          <cell r="AG398">
            <v>7118.0933939896104</v>
          </cell>
          <cell r="AH398">
            <v>5410.0822301889493</v>
          </cell>
          <cell r="AI398">
            <v>7111.6327037687142</v>
          </cell>
          <cell r="AJ398">
            <v>6102.0240027027248</v>
          </cell>
          <cell r="AK398">
            <v>7429.8905144459086</v>
          </cell>
          <cell r="AL398">
            <v>7156.5990925008919</v>
          </cell>
          <cell r="AM398">
            <v>6873.1536198602435</v>
          </cell>
          <cell r="AN398">
            <v>7137.1533959678127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</row>
        <row r="399">
          <cell r="A399">
            <v>10142.920312771153</v>
          </cell>
          <cell r="B399">
            <v>7640.9710919091085</v>
          </cell>
          <cell r="C399">
            <v>7974.5485037045046</v>
          </cell>
          <cell r="D399">
            <v>7808.1055908053413</v>
          </cell>
          <cell r="E399">
            <v>8426.4305909401046</v>
          </cell>
          <cell r="F399">
            <v>8523.4434863007264</v>
          </cell>
          <cell r="G399">
            <v>8200.4052591553773</v>
          </cell>
          <cell r="H399">
            <v>7236.1593628997125</v>
          </cell>
          <cell r="I399">
            <v>8164.0798669105516</v>
          </cell>
          <cell r="J399">
            <v>7436.8100762223639</v>
          </cell>
          <cell r="K399">
            <v>8395.8397309432239</v>
          </cell>
          <cell r="L399">
            <v>8734.7041348302973</v>
          </cell>
          <cell r="M399">
            <v>9168.0179904540782</v>
          </cell>
          <cell r="N399">
            <v>10008.542754224134</v>
          </cell>
          <cell r="O399">
            <v>10532.270393681198</v>
          </cell>
          <cell r="Z399">
            <v>7744.1602304820244</v>
          </cell>
          <cell r="AA399">
            <v>5833.9119925569703</v>
          </cell>
          <cell r="AB399">
            <v>6088.5996807724041</v>
          </cell>
          <cell r="AC399">
            <v>5961.519851002241</v>
          </cell>
          <cell r="AD399">
            <v>6433.6134619051318</v>
          </cell>
          <cell r="AE399">
            <v>6507.6831955645484</v>
          </cell>
          <cell r="AF399">
            <v>6261.0422169861667</v>
          </cell>
          <cell r="AG399">
            <v>5524.8366182113823</v>
          </cell>
          <cell r="AH399">
            <v>6233.3076347056722</v>
          </cell>
          <cell r="AI399">
            <v>5678.0342404360781</v>
          </cell>
          <cell r="AJ399">
            <v>6410.257217934075</v>
          </cell>
          <cell r="AK399">
            <v>6668.9815457594696</v>
          </cell>
          <cell r="AL399">
            <v>6999.8184077836486</v>
          </cell>
          <cell r="AM399">
            <v>7641.562427021141</v>
          </cell>
          <cell r="AN399">
            <v>8041.430574657169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</row>
        <row r="400">
          <cell r="A400">
            <v>9840.6112837062974</v>
          </cell>
          <cell r="B400">
            <v>7419.9485904263438</v>
          </cell>
          <cell r="C400">
            <v>8920.7220654331559</v>
          </cell>
          <cell r="D400">
            <v>7827.6467112867203</v>
          </cell>
          <cell r="E400">
            <v>8610.1332444551044</v>
          </cell>
          <cell r="F400">
            <v>6652.0684411780003</v>
          </cell>
          <cell r="G400">
            <v>7097.9748710631729</v>
          </cell>
          <cell r="H400">
            <v>8836.4781152361847</v>
          </cell>
          <cell r="I400">
            <v>8598.906948180007</v>
          </cell>
          <cell r="J400">
            <v>8415.4616042637408</v>
          </cell>
          <cell r="K400">
            <v>8438.2256708994319</v>
          </cell>
          <cell r="L400">
            <v>8041.0368630980875</v>
          </cell>
          <cell r="M400">
            <v>9478.2614357455222</v>
          </cell>
          <cell r="N400">
            <v>9591.3700383180203</v>
          </cell>
          <cell r="O400">
            <v>10529.175697289382</v>
          </cell>
          <cell r="Z400">
            <v>7513.346077554892</v>
          </cell>
          <cell r="AA400">
            <v>5665.1604285848744</v>
          </cell>
          <cell r="AB400">
            <v>6811.0069798464756</v>
          </cell>
          <cell r="AC400">
            <v>5976.4395746542559</v>
          </cell>
          <cell r="AD400">
            <v>6573.8711726744496</v>
          </cell>
          <cell r="AE400">
            <v>5078.8808631131669</v>
          </cell>
          <cell r="AF400">
            <v>5419.332205956217</v>
          </cell>
          <cell r="AG400">
            <v>6746.6863868952887</v>
          </cell>
          <cell r="AH400">
            <v>6565.2998505632268</v>
          </cell>
          <cell r="AI400">
            <v>6425.2385967017817</v>
          </cell>
          <cell r="AJ400">
            <v>6442.6190526343998</v>
          </cell>
          <cell r="AK400">
            <v>6139.3638091228404</v>
          </cell>
          <cell r="AL400">
            <v>7236.6905192374488</v>
          </cell>
          <cell r="AM400">
            <v>7323.0493897359602</v>
          </cell>
          <cell r="AN400">
            <v>8039.067761583231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</row>
        <row r="401">
          <cell r="A401">
            <v>9806.0121354131916</v>
          </cell>
          <cell r="B401">
            <v>7368.5566269377468</v>
          </cell>
          <cell r="C401">
            <v>8622.7083296313067</v>
          </cell>
          <cell r="D401">
            <v>7811.5067146030178</v>
          </cell>
          <cell r="E401">
            <v>8288.0190031257844</v>
          </cell>
          <cell r="F401">
            <v>7350.2369263566188</v>
          </cell>
          <cell r="G401">
            <v>8037.3738006811</v>
          </cell>
          <cell r="H401">
            <v>8844.2645189916675</v>
          </cell>
          <cell r="I401">
            <v>8169.6609438732576</v>
          </cell>
          <cell r="J401">
            <v>8844.1819876608151</v>
          </cell>
          <cell r="K401">
            <v>8526.8449004622689</v>
          </cell>
          <cell r="L401">
            <v>9869.0207024343181</v>
          </cell>
          <cell r="M401">
            <v>9562.9933209586052</v>
          </cell>
          <cell r="N401">
            <v>9335.5070906469009</v>
          </cell>
          <cell r="O401">
            <v>11751.697171781248</v>
          </cell>
          <cell r="Z401">
            <v>7486.9294894365121</v>
          </cell>
          <cell r="AA401">
            <v>5625.9224588934767</v>
          </cell>
          <cell r="AB401">
            <v>6583.4723005068217</v>
          </cell>
          <cell r="AC401">
            <v>5964.1166226262612</v>
          </cell>
          <cell r="AD401">
            <v>6327.9356609625465</v>
          </cell>
          <cell r="AE401">
            <v>5611.9352942209825</v>
          </cell>
          <cell r="AF401">
            <v>6136.567046315221</v>
          </cell>
          <cell r="AG401">
            <v>6752.6313373082139</v>
          </cell>
          <cell r="AH401">
            <v>6237.5688092910068</v>
          </cell>
          <cell r="AI401">
            <v>6752.5683243069816</v>
          </cell>
          <cell r="AJ401">
            <v>6510.2801888825416</v>
          </cell>
          <cell r="AK401">
            <v>7535.0367823914103</v>
          </cell>
          <cell r="AL401">
            <v>7301.38365252518</v>
          </cell>
          <cell r="AM401">
            <v>7127.69700573727</v>
          </cell>
          <cell r="AN401">
            <v>8972.467797443669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</row>
        <row r="402">
          <cell r="A402">
            <v>9950.3574426113664</v>
          </cell>
          <cell r="B402">
            <v>8168.3892869013707</v>
          </cell>
          <cell r="C402">
            <v>8184.6841750132389</v>
          </cell>
          <cell r="D402">
            <v>7406.5544234913332</v>
          </cell>
          <cell r="E402">
            <v>8125.3554648686622</v>
          </cell>
          <cell r="F402">
            <v>8350.8145348463477</v>
          </cell>
          <cell r="G402">
            <v>7787.1288996240146</v>
          </cell>
          <cell r="H402">
            <v>8542.5615321248606</v>
          </cell>
          <cell r="I402">
            <v>8286.5699700413152</v>
          </cell>
          <cell r="J402">
            <v>8056.11630349815</v>
          </cell>
          <cell r="K402">
            <v>9097.2445123344041</v>
          </cell>
          <cell r="L402">
            <v>8421.8586967825704</v>
          </cell>
          <cell r="M402">
            <v>8858.2047153585754</v>
          </cell>
          <cell r="N402">
            <v>9463.0154526672832</v>
          </cell>
          <cell r="O402">
            <v>11088.385181837924</v>
          </cell>
          <cell r="Z402">
            <v>7597.1377088635481</v>
          </cell>
          <cell r="AA402">
            <v>6236.597894106344</v>
          </cell>
          <cell r="AB402">
            <v>6249.039106359307</v>
          </cell>
          <cell r="AC402">
            <v>5654.933928553326</v>
          </cell>
          <cell r="AD402">
            <v>6203.7413988490816</v>
          </cell>
          <cell r="AE402">
            <v>6375.8803006133257</v>
          </cell>
          <cell r="AF402">
            <v>5945.5040633785329</v>
          </cell>
          <cell r="AG402">
            <v>6522.27990002346</v>
          </cell>
          <cell r="AH402">
            <v>6326.8293184064232</v>
          </cell>
          <cell r="AI402">
            <v>6150.8770221860514</v>
          </cell>
          <cell r="AJ402">
            <v>6945.7825741453671</v>
          </cell>
          <cell r="AK402">
            <v>6430.1228024282773</v>
          </cell>
          <cell r="AL402">
            <v>6763.2747329951335</v>
          </cell>
          <cell r="AM402">
            <v>7225.0501501732797</v>
          </cell>
          <cell r="AN402">
            <v>8466.0264398739819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</row>
        <row r="403">
          <cell r="A403">
            <v>9852.4177859455122</v>
          </cell>
          <cell r="B403">
            <v>9467.0150192606579</v>
          </cell>
          <cell r="C403">
            <v>9362.8538791063293</v>
          </cell>
          <cell r="D403">
            <v>6821.106838288476</v>
          </cell>
          <cell r="E403">
            <v>7795.5091635116869</v>
          </cell>
          <cell r="F403">
            <v>7488.5753854829218</v>
          </cell>
          <cell r="G403">
            <v>9490.275992314122</v>
          </cell>
          <cell r="H403">
            <v>9425.2705992863957</v>
          </cell>
          <cell r="I403">
            <v>7607.2911140420474</v>
          </cell>
          <cell r="J403">
            <v>9716.4242024653468</v>
          </cell>
          <cell r="K403">
            <v>8623.7995166868968</v>
          </cell>
          <cell r="L403">
            <v>8645.8973591687154</v>
          </cell>
          <cell r="M403">
            <v>8838.9715297987095</v>
          </cell>
          <cell r="N403">
            <v>8399.3507097241509</v>
          </cell>
          <cell r="O403">
            <v>8252.4550989660111</v>
          </cell>
          <cell r="Z403">
            <v>7522.3603892405417</v>
          </cell>
          <cell r="AA403">
            <v>7228.1038352655887</v>
          </cell>
          <cell r="AB403">
            <v>7148.576388113197</v>
          </cell>
          <cell r="AC403">
            <v>5207.9423554606037</v>
          </cell>
          <cell r="AD403">
            <v>5951.9024283778263</v>
          </cell>
          <cell r="AE403">
            <v>5717.5572611177522</v>
          </cell>
          <cell r="AF403">
            <v>7245.8636812358</v>
          </cell>
          <cell r="AG403">
            <v>7196.2318036375591</v>
          </cell>
          <cell r="AH403">
            <v>5808.1971947355587</v>
          </cell>
          <cell r="AI403">
            <v>7418.5287442791014</v>
          </cell>
          <cell r="AJ403">
            <v>6584.3054261885118</v>
          </cell>
          <cell r="AK403">
            <v>6601.1772173147492</v>
          </cell>
          <cell r="AL403">
            <v>6748.5901188874323</v>
          </cell>
          <cell r="AM403">
            <v>6412.9378642772281</v>
          </cell>
          <cell r="AN403">
            <v>6300.7824778809427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</row>
        <row r="404">
          <cell r="A404">
            <v>8891.6962476710723</v>
          </cell>
          <cell r="B404">
            <v>7372.0187862286311</v>
          </cell>
          <cell r="C404">
            <v>8288.8145106161883</v>
          </cell>
          <cell r="D404">
            <v>8717.7003256064454</v>
          </cell>
          <cell r="E404">
            <v>7209.7018233781209</v>
          </cell>
          <cell r="F404">
            <v>8053.868467809687</v>
          </cell>
          <cell r="G404">
            <v>7583.3672802025285</v>
          </cell>
          <cell r="H404">
            <v>8916.0272128894721</v>
          </cell>
          <cell r="I404">
            <v>10729.591650703909</v>
          </cell>
          <cell r="J404">
            <v>9772.4267302244916</v>
          </cell>
          <cell r="K404">
            <v>10046.630681396904</v>
          </cell>
          <cell r="L404">
            <v>8733.8677691483172</v>
          </cell>
          <cell r="M404">
            <v>8779.2530131192962</v>
          </cell>
          <cell r="N404">
            <v>9662.0563977982965</v>
          </cell>
          <cell r="O404">
            <v>9519.347192586918</v>
          </cell>
          <cell r="Z404">
            <v>6788.8456518818539</v>
          </cell>
          <cell r="AA404">
            <v>5628.5658313607037</v>
          </cell>
          <cell r="AB404">
            <v>6328.5430341135007</v>
          </cell>
          <cell r="AC404">
            <v>6655.9990694018215</v>
          </cell>
          <cell r="AD404">
            <v>5504.6361809564887</v>
          </cell>
          <cell r="AE404">
            <v>6149.1607906465661</v>
          </cell>
          <cell r="AF404">
            <v>5789.9312519037503</v>
          </cell>
          <cell r="AG404">
            <v>6807.4224411499627</v>
          </cell>
          <cell r="AH404">
            <v>8192.0861436790365</v>
          </cell>
          <cell r="AI404">
            <v>7461.2868982333202</v>
          </cell>
          <cell r="AJ404">
            <v>7670.6427117692601</v>
          </cell>
          <cell r="AK404">
            <v>6668.3429772158142</v>
          </cell>
          <cell r="AL404">
            <v>6702.9947925286342</v>
          </cell>
          <cell r="AM404">
            <v>7377.0187079445886</v>
          </cell>
          <cell r="AN404">
            <v>7268.0596589288816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</row>
        <row r="405">
          <cell r="A405">
            <v>9584.3778340121335</v>
          </cell>
          <cell r="B405">
            <v>8184.8372570590527</v>
          </cell>
          <cell r="C405">
            <v>7541.1968804037479</v>
          </cell>
          <cell r="D405">
            <v>7432.4567474913165</v>
          </cell>
          <cell r="E405">
            <v>7283.6449569170018</v>
          </cell>
          <cell r="F405">
            <v>8565.7902056433759</v>
          </cell>
          <cell r="G405">
            <v>9113.8789783104276</v>
          </cell>
          <cell r="H405">
            <v>7818.3740336720421</v>
          </cell>
          <cell r="I405">
            <v>7860.9911793189513</v>
          </cell>
          <cell r="J405">
            <v>8196.1642273769121</v>
          </cell>
          <cell r="K405">
            <v>9440.2112160552006</v>
          </cell>
          <cell r="L405">
            <v>7658.7949732901443</v>
          </cell>
          <cell r="M405">
            <v>9577.4036026750036</v>
          </cell>
          <cell r="N405">
            <v>9095.7351740219856</v>
          </cell>
          <cell r="O405">
            <v>10139.368735480501</v>
          </cell>
          <cell r="Z405">
            <v>7317.7108137795994</v>
          </cell>
          <cell r="AA405">
            <v>6249.1559851136144</v>
          </cell>
          <cell r="AB405">
            <v>5757.733982975783</v>
          </cell>
          <cell r="AC405">
            <v>5674.7104565366089</v>
          </cell>
          <cell r="AD405">
            <v>5561.0920591859576</v>
          </cell>
          <cell r="AE405">
            <v>6540.0150851695398</v>
          </cell>
          <cell r="AF405">
            <v>6958.4830554559239</v>
          </cell>
          <cell r="AG405">
            <v>5969.3598482047382</v>
          </cell>
          <cell r="AH405">
            <v>6001.8982093747363</v>
          </cell>
          <cell r="AI405">
            <v>6257.8041722591797</v>
          </cell>
          <cell r="AJ405">
            <v>7207.6390243030082</v>
          </cell>
          <cell r="AK405">
            <v>5847.520597286918</v>
          </cell>
          <cell r="AL405">
            <v>7312.3859602567763</v>
          </cell>
          <cell r="AM405">
            <v>6944.6301883064807</v>
          </cell>
          <cell r="AN405">
            <v>7741.4485870143035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</row>
        <row r="406">
          <cell r="A406">
            <v>9851.5935543841515</v>
          </cell>
          <cell r="B406">
            <v>7882.8181561271276</v>
          </cell>
          <cell r="C406">
            <v>9369.1431523693227</v>
          </cell>
          <cell r="D406">
            <v>8073.0211664159051</v>
          </cell>
          <cell r="E406">
            <v>7447.2444066066428</v>
          </cell>
          <cell r="F406">
            <v>8944.5622070620211</v>
          </cell>
          <cell r="G406">
            <v>8922.6372459560771</v>
          </cell>
          <cell r="H406">
            <v>8041.2006720472036</v>
          </cell>
          <cell r="I406">
            <v>7985.7179684801449</v>
          </cell>
          <cell r="J406">
            <v>8483.7676977323445</v>
          </cell>
          <cell r="K406">
            <v>8069.9668329806609</v>
          </cell>
          <cell r="L406">
            <v>7807.7705859118169</v>
          </cell>
          <cell r="M406">
            <v>9312.0331263338594</v>
          </cell>
          <cell r="N406">
            <v>11290.73790430408</v>
          </cell>
          <cell r="O406">
            <v>10129.241296735911</v>
          </cell>
          <cell r="Z406">
            <v>7521.7310851465154</v>
          </cell>
          <cell r="AA406">
            <v>6018.5631934756857</v>
          </cell>
          <cell r="AB406">
            <v>7153.3782734065862</v>
          </cell>
          <cell r="AC406">
            <v>6163.783952643209</v>
          </cell>
          <cell r="AD406">
            <v>5686.0008934217976</v>
          </cell>
          <cell r="AE406">
            <v>6829.2090233406798</v>
          </cell>
          <cell r="AF406">
            <v>6812.4692278364473</v>
          </cell>
          <cell r="AG406">
            <v>6139.4888779107259</v>
          </cell>
          <cell r="AH406">
            <v>6097.1276118064643</v>
          </cell>
          <cell r="AI406">
            <v>6477.3905722894351</v>
          </cell>
          <cell r="AJ406">
            <v>6161.4519568480664</v>
          </cell>
          <cell r="AK406">
            <v>5961.2640734260149</v>
          </cell>
          <cell r="AL406">
            <v>7109.774540088406</v>
          </cell>
          <cell r="AM406">
            <v>8620.523552887782</v>
          </cell>
          <cell r="AN406">
            <v>7733.7162470230533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</row>
        <row r="407">
          <cell r="A407">
            <v>11678.653461660253</v>
          </cell>
          <cell r="B407">
            <v>9813.41364363088</v>
          </cell>
          <cell r="C407">
            <v>8111.0367565560682</v>
          </cell>
          <cell r="D407">
            <v>8046.0520545823392</v>
          </cell>
          <cell r="E407">
            <v>7360.1767195950952</v>
          </cell>
          <cell r="F407">
            <v>8321.446637911984</v>
          </cell>
          <cell r="G407">
            <v>8200.5210513152742</v>
          </cell>
          <cell r="H407">
            <v>7944.3536530527535</v>
          </cell>
          <cell r="I407">
            <v>8376.5631788608298</v>
          </cell>
          <cell r="J407">
            <v>10072.171526666931</v>
          </cell>
          <cell r="K407">
            <v>9079.2955466168314</v>
          </cell>
          <cell r="L407">
            <v>11947.24724790765</v>
          </cell>
          <cell r="M407">
            <v>8894.8697046667949</v>
          </cell>
          <cell r="N407">
            <v>9101.5122921143975</v>
          </cell>
          <cell r="O407">
            <v>10177.562540770425</v>
          </cell>
          <cell r="Z407">
            <v>8916.6986325914495</v>
          </cell>
          <cell r="AA407">
            <v>7492.5805705667508</v>
          </cell>
          <cell r="AB407">
            <v>6192.8090077775823</v>
          </cell>
          <cell r="AC407">
            <v>6143.1929278818334</v>
          </cell>
          <cell r="AD407">
            <v>5619.5243661177319</v>
          </cell>
          <cell r="AE407">
            <v>6353.45779383235</v>
          </cell>
          <cell r="AF407">
            <v>6261.1306247634166</v>
          </cell>
          <cell r="AG407">
            <v>6065.5457915203888</v>
          </cell>
          <cell r="AH407">
            <v>6395.5394933129592</v>
          </cell>
          <cell r="AI407">
            <v>7690.1432492963077</v>
          </cell>
          <cell r="AJ407">
            <v>6932.0784670241364</v>
          </cell>
          <cell r="AK407">
            <v>9121.7710627664801</v>
          </cell>
          <cell r="AL407">
            <v>6791.2685989919164</v>
          </cell>
          <cell r="AM407">
            <v>6949.0410410785098</v>
          </cell>
          <cell r="AN407">
            <v>7770.6097101283813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</row>
        <row r="408">
          <cell r="A408">
            <v>9818.363632291097</v>
          </cell>
          <cell r="B408">
            <v>8774.756155859166</v>
          </cell>
          <cell r="C408">
            <v>8819.6508691843846</v>
          </cell>
          <cell r="D408">
            <v>8076.2859588519068</v>
          </cell>
          <cell r="E408">
            <v>7457.7031704483843</v>
          </cell>
          <cell r="F408">
            <v>10128.700198589086</v>
          </cell>
          <cell r="G408">
            <v>8808.8929361843439</v>
          </cell>
          <cell r="H408">
            <v>7533.9651928727208</v>
          </cell>
          <cell r="I408">
            <v>8423.1499585134789</v>
          </cell>
          <cell r="J408">
            <v>6716.692691540693</v>
          </cell>
          <cell r="K408">
            <v>8384.8494852414278</v>
          </cell>
          <cell r="L408">
            <v>9553.9684473325706</v>
          </cell>
          <cell r="M408">
            <v>7837.3875552814834</v>
          </cell>
          <cell r="N408">
            <v>9137.5275297605949</v>
          </cell>
          <cell r="O408">
            <v>9622.439371631257</v>
          </cell>
          <cell r="Z408">
            <v>7496.3599067087807</v>
          </cell>
          <cell r="AA408">
            <v>6699.5614240230962</v>
          </cell>
          <cell r="AB408">
            <v>6733.8387172257544</v>
          </cell>
          <cell r="AC408">
            <v>6166.2766347272654</v>
          </cell>
          <cell r="AD408">
            <v>5693.9862014500213</v>
          </cell>
          <cell r="AE408">
            <v>7733.3031164235608</v>
          </cell>
          <cell r="AF408">
            <v>6725.6249923484911</v>
          </cell>
          <cell r="AG408">
            <v>5752.2125606190939</v>
          </cell>
          <cell r="AH408">
            <v>6431.1086859248744</v>
          </cell>
          <cell r="AI408">
            <v>5128.2217367620842</v>
          </cell>
          <cell r="AJ408">
            <v>6401.8661213797695</v>
          </cell>
          <cell r="AK408">
            <v>7294.4931254122057</v>
          </cell>
          <cell r="AL408">
            <v>5983.8767480076331</v>
          </cell>
          <cell r="AM408">
            <v>6976.5388190823323</v>
          </cell>
          <cell r="AN408">
            <v>7346.7709499979501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</row>
        <row r="409">
          <cell r="A409">
            <v>9229.0221592437538</v>
          </cell>
          <cell r="B409">
            <v>8137.5732177889031</v>
          </cell>
          <cell r="C409">
            <v>8180.8072733708013</v>
          </cell>
          <cell r="D409">
            <v>9418.1402814885132</v>
          </cell>
          <cell r="E409">
            <v>7829.0694457642057</v>
          </cell>
          <cell r="F409">
            <v>7652.2781231185099</v>
          </cell>
          <cell r="G409">
            <v>8617.6512339190067</v>
          </cell>
          <cell r="H409">
            <v>9601.2669605726569</v>
          </cell>
          <cell r="I409">
            <v>8315.6239607331536</v>
          </cell>
          <cell r="J409">
            <v>8231.2054715011527</v>
          </cell>
          <cell r="K409">
            <v>8266.6292572374459</v>
          </cell>
          <cell r="L409">
            <v>9032.4458936644733</v>
          </cell>
          <cell r="M409">
            <v>9238.402677799606</v>
          </cell>
          <cell r="N409">
            <v>10802.119300390665</v>
          </cell>
          <cell r="O409">
            <v>9575.2414421448611</v>
          </cell>
          <cell r="Z409">
            <v>7046.3953346712424</v>
          </cell>
          <cell r="AA409">
            <v>6213.0697020746984</v>
          </cell>
          <cell r="AB409">
            <v>6246.0790764476997</v>
          </cell>
          <cell r="AC409">
            <v>7190.7877774776043</v>
          </cell>
          <cell r="AD409">
            <v>5977.5258381187532</v>
          </cell>
          <cell r="AE409">
            <v>5842.5449561134737</v>
          </cell>
          <cell r="AF409">
            <v>6579.6111877020949</v>
          </cell>
          <cell r="AG409">
            <v>7330.6057294650645</v>
          </cell>
          <cell r="AH409">
            <v>6349.0121565156032</v>
          </cell>
          <cell r="AI409">
            <v>6284.5583023130148</v>
          </cell>
          <cell r="AJ409">
            <v>6311.6045044178181</v>
          </cell>
          <cell r="AK409">
            <v>6896.3085695964</v>
          </cell>
          <cell r="AL409">
            <v>7053.5573981107082</v>
          </cell>
          <cell r="AM409">
            <v>8247.4612943254724</v>
          </cell>
          <cell r="AN409">
            <v>7310.7351420433688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</row>
        <row r="410">
          <cell r="A410">
            <v>8644.4726761574966</v>
          </cell>
          <cell r="B410">
            <v>8293.1904144066248</v>
          </cell>
          <cell r="C410">
            <v>7635.2992479525456</v>
          </cell>
          <cell r="D410">
            <v>8148.2615985976854</v>
          </cell>
          <cell r="E410">
            <v>8577.1607480698021</v>
          </cell>
          <cell r="F410">
            <v>7292.1705147453713</v>
          </cell>
          <cell r="G410">
            <v>7762.5198398141019</v>
          </cell>
          <cell r="H410">
            <v>8370.6021931882606</v>
          </cell>
          <cell r="I410">
            <v>10012.300211342899</v>
          </cell>
          <cell r="J410">
            <v>10673.991224894422</v>
          </cell>
          <cell r="K410">
            <v>9648.9240857010082</v>
          </cell>
          <cell r="L410">
            <v>9796.561279925394</v>
          </cell>
          <cell r="M410">
            <v>9359.004891096929</v>
          </cell>
          <cell r="N410">
            <v>10742.856352627643</v>
          </cell>
          <cell r="O410">
            <v>9949.6470019784883</v>
          </cell>
          <cell r="Z410">
            <v>6600.0894661369512</v>
          </cell>
          <cell r="AA410">
            <v>6331.8840541611153</v>
          </cell>
          <cell r="AB410">
            <v>5829.581517008759</v>
          </cell>
          <cell r="AC410">
            <v>6221.2303235757263</v>
          </cell>
          <cell r="AD410">
            <v>6548.6965397942868</v>
          </cell>
          <cell r="AE410">
            <v>5567.6013566901493</v>
          </cell>
          <cell r="AF410">
            <v>5926.7149477774246</v>
          </cell>
          <cell r="AG410">
            <v>6390.98825690801</v>
          </cell>
          <cell r="AH410">
            <v>7644.4312605611476</v>
          </cell>
          <cell r="AI410">
            <v>8149.6349961717897</v>
          </cell>
          <cell r="AJ410">
            <v>7366.9921351290604</v>
          </cell>
          <cell r="AK410">
            <v>7479.7137234681568</v>
          </cell>
          <cell r="AL410">
            <v>7145.6376703720689</v>
          </cell>
          <cell r="AM410">
            <v>8202.2137966566152</v>
          </cell>
          <cell r="AN410">
            <v>7596.595284598583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</row>
        <row r="411">
          <cell r="A411">
            <v>9535.3992731548842</v>
          </cell>
          <cell r="B411">
            <v>8146.368982732607</v>
          </cell>
          <cell r="C411">
            <v>8627.9683941477451</v>
          </cell>
          <cell r="D411">
            <v>8653.9217993751772</v>
          </cell>
          <cell r="E411">
            <v>7654.7187189860133</v>
          </cell>
          <cell r="F411">
            <v>8738.9756801328367</v>
          </cell>
          <cell r="G411">
            <v>7385.1961065554851</v>
          </cell>
          <cell r="H411">
            <v>8499.5913743157325</v>
          </cell>
          <cell r="I411">
            <v>8944.9968919374915</v>
          </cell>
          <cell r="J411">
            <v>8658.8236402619314</v>
          </cell>
          <cell r="K411">
            <v>9765.6211959297125</v>
          </cell>
          <cell r="L411">
            <v>8602.6455050662662</v>
          </cell>
          <cell r="M411">
            <v>7718.8412392300061</v>
          </cell>
          <cell r="N411">
            <v>9585.6517517168777</v>
          </cell>
          <cell r="O411">
            <v>11205.581097276056</v>
          </cell>
          <cell r="Z411">
            <v>7280.3154866508457</v>
          </cell>
          <cell r="AA411">
            <v>6219.785303792276</v>
          </cell>
          <cell r="AB411">
            <v>6587.4883808053783</v>
          </cell>
          <cell r="AC411">
            <v>6607.3039095101449</v>
          </cell>
          <cell r="AD411">
            <v>5844.4083608206965</v>
          </cell>
          <cell r="AE411">
            <v>6672.2428876841404</v>
          </cell>
          <cell r="AF411">
            <v>5638.6267681395384</v>
          </cell>
          <cell r="AG411">
            <v>6489.4720126555576</v>
          </cell>
          <cell r="AH411">
            <v>6829.5409069818415</v>
          </cell>
          <cell r="AI411">
            <v>6611.046484634544</v>
          </cell>
          <cell r="AJ411">
            <v>7456.0908455771187</v>
          </cell>
          <cell r="AK411">
            <v>6568.1542537001142</v>
          </cell>
          <cell r="AL411">
            <v>5893.366161517064</v>
          </cell>
          <cell r="AM411">
            <v>7318.683455042843</v>
          </cell>
          <cell r="AN411">
            <v>8555.5059900946562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</row>
        <row r="412">
          <cell r="A412">
            <v>10302.984928822803</v>
          </cell>
          <cell r="B412">
            <v>8365.3035537865799</v>
          </cell>
          <cell r="C412">
            <v>10007.833463656803</v>
          </cell>
          <cell r="D412">
            <v>8652.6340655701079</v>
          </cell>
          <cell r="E412">
            <v>8584.3340663979507</v>
          </cell>
          <cell r="F412">
            <v>9307.7594616841234</v>
          </cell>
          <cell r="G412">
            <v>8137.581027745593</v>
          </cell>
          <cell r="H412">
            <v>8567.450535051752</v>
          </cell>
          <cell r="I412">
            <v>9014.1021616233156</v>
          </cell>
          <cell r="J412">
            <v>8944.4342131863268</v>
          </cell>
          <cell r="K412">
            <v>9095.6823751784177</v>
          </cell>
          <cell r="L412">
            <v>9613.2351468011493</v>
          </cell>
          <cell r="M412">
            <v>9883.3453914103829</v>
          </cell>
          <cell r="N412">
            <v>8655.0823271083118</v>
          </cell>
          <cell r="O412">
            <v>9444.7353623489507</v>
          </cell>
          <cell r="Z412">
            <v>7866.3702050959228</v>
          </cell>
          <cell r="AA412">
            <v>6386.9427245302695</v>
          </cell>
          <cell r="AB412">
            <v>7641.020880835822</v>
          </cell>
          <cell r="AC412">
            <v>6606.320719599039</v>
          </cell>
          <cell r="AD412">
            <v>6554.1733970310997</v>
          </cell>
          <cell r="AE412">
            <v>7106.5115800336744</v>
          </cell>
          <cell r="AF412">
            <v>6213.0756650078711</v>
          </cell>
          <cell r="AG412">
            <v>6541.2827533141535</v>
          </cell>
          <cell r="AH412">
            <v>6882.3030568080467</v>
          </cell>
          <cell r="AI412">
            <v>6829.1112995046133</v>
          </cell>
          <cell r="AJ412">
            <v>6944.5898761782228</v>
          </cell>
          <cell r="AK412">
            <v>7339.743487523263</v>
          </cell>
          <cell r="AL412">
            <v>7545.9737397233912</v>
          </cell>
          <cell r="AM412">
            <v>6608.1899770765058</v>
          </cell>
          <cell r="AN412">
            <v>7211.0932280948728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</row>
        <row r="413">
          <cell r="A413">
            <v>9363.3593883568701</v>
          </cell>
          <cell r="B413">
            <v>8429.1812147373694</v>
          </cell>
          <cell r="C413">
            <v>7427.3558645479525</v>
          </cell>
          <cell r="D413">
            <v>9044.2815353198075</v>
          </cell>
          <cell r="E413">
            <v>7750.7692741567043</v>
          </cell>
          <cell r="F413">
            <v>9300.6550794704272</v>
          </cell>
          <cell r="G413">
            <v>8880.5753363041513</v>
          </cell>
          <cell r="H413">
            <v>8153.0821907824165</v>
          </cell>
          <cell r="I413">
            <v>8707.7600785599352</v>
          </cell>
          <cell r="J413">
            <v>8126.5164526909493</v>
          </cell>
          <cell r="K413">
            <v>9436.3303333358672</v>
          </cell>
          <cell r="L413">
            <v>9703.7520371043192</v>
          </cell>
          <cell r="M413">
            <v>9676.2196607694095</v>
          </cell>
          <cell r="N413">
            <v>9435.9452826946126</v>
          </cell>
          <cell r="O413">
            <v>8005.0413957699293</v>
          </cell>
          <cell r="Z413">
            <v>7148.9623464480219</v>
          </cell>
          <cell r="AA413">
            <v>6435.7135741768388</v>
          </cell>
          <cell r="AB413">
            <v>5670.8159120058199</v>
          </cell>
          <cell r="AC413">
            <v>6905.3451293428125</v>
          </cell>
          <cell r="AD413">
            <v>5917.7433438957405</v>
          </cell>
          <cell r="AE413">
            <v>7101.0873557959885</v>
          </cell>
          <cell r="AF413">
            <v>6780.3547915695644</v>
          </cell>
          <cell r="AG413">
            <v>6224.9108649911377</v>
          </cell>
          <cell r="AH413">
            <v>6648.4096510208237</v>
          </cell>
          <cell r="AI413">
            <v>6204.6278176953492</v>
          </cell>
          <cell r="AJ413">
            <v>7204.6759548232676</v>
          </cell>
          <cell r="AK413">
            <v>7408.8534953372955</v>
          </cell>
          <cell r="AL413">
            <v>7387.8324158760861</v>
          </cell>
          <cell r="AM413">
            <v>7204.3819671184656</v>
          </cell>
          <cell r="AN413">
            <v>6111.8811258359237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</row>
        <row r="414">
          <cell r="A414">
            <v>8997.428185353232</v>
          </cell>
          <cell r="B414">
            <v>8881.1823667981607</v>
          </cell>
          <cell r="C414">
            <v>9902.9092681125439</v>
          </cell>
          <cell r="D414">
            <v>9334.7074265168121</v>
          </cell>
          <cell r="E414">
            <v>9106.5837485062766</v>
          </cell>
          <cell r="F414">
            <v>7554.2884209105077</v>
          </cell>
          <cell r="G414">
            <v>8487.6326248135829</v>
          </cell>
          <cell r="H414">
            <v>9465.6867645468392</v>
          </cell>
          <cell r="I414">
            <v>9571.225696729196</v>
          </cell>
          <cell r="J414">
            <v>7838.6392415355431</v>
          </cell>
          <cell r="K414">
            <v>8811.0799712410226</v>
          </cell>
          <cell r="L414">
            <v>9599.5197126071926</v>
          </cell>
          <cell r="M414">
            <v>9391.8256168277294</v>
          </cell>
          <cell r="N414">
            <v>10261.821329677954</v>
          </cell>
          <cell r="O414">
            <v>9112.7155019974671</v>
          </cell>
          <cell r="Z414">
            <v>6869.5724092299342</v>
          </cell>
          <cell r="AA414">
            <v>6780.8182617798611</v>
          </cell>
          <cell r="AB414">
            <v>7560.9108378410001</v>
          </cell>
          <cell r="AC414">
            <v>7127.0864589752919</v>
          </cell>
          <cell r="AD414">
            <v>6952.9131183195359</v>
          </cell>
          <cell r="AE414">
            <v>5767.7294265188557</v>
          </cell>
          <cell r="AF414">
            <v>6480.3414595756694</v>
          </cell>
          <cell r="AG414">
            <v>7227.089707478568</v>
          </cell>
          <cell r="AH414">
            <v>7307.6691043555275</v>
          </cell>
          <cell r="AI414">
            <v>5984.8324154693528</v>
          </cell>
          <cell r="AJ414">
            <v>6727.2948023624058</v>
          </cell>
          <cell r="AK414">
            <v>7329.271698654441</v>
          </cell>
          <cell r="AL414">
            <v>7170.6964257504387</v>
          </cell>
          <cell r="AM414">
            <v>7834.9416324944341</v>
          </cell>
          <cell r="AN414">
            <v>6957.5947366370729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</row>
        <row r="415">
          <cell r="A415">
            <v>9552.6520575223531</v>
          </cell>
          <cell r="B415">
            <v>8373.7159640836617</v>
          </cell>
          <cell r="C415">
            <v>8617.3096918026513</v>
          </cell>
          <cell r="D415">
            <v>8099.2667137680864</v>
          </cell>
          <cell r="E415">
            <v>7660.9837178365942</v>
          </cell>
          <cell r="F415">
            <v>8706.5155558543756</v>
          </cell>
          <cell r="G415">
            <v>8364.4877162731773</v>
          </cell>
          <cell r="H415">
            <v>7981.93048817627</v>
          </cell>
          <cell r="I415">
            <v>8044.3204852908411</v>
          </cell>
          <cell r="J415">
            <v>8720.1449872194517</v>
          </cell>
          <cell r="K415">
            <v>7709.7988728107048</v>
          </cell>
          <cell r="L415">
            <v>10982.766868052384</v>
          </cell>
          <cell r="M415">
            <v>10078.488170821664</v>
          </cell>
          <cell r="N415">
            <v>8675.2406316716479</v>
          </cell>
          <cell r="O415">
            <v>10286.499071483253</v>
          </cell>
          <cell r="Z415">
            <v>7293.4880565265457</v>
          </cell>
          <cell r="AA415">
            <v>6393.3656334417301</v>
          </cell>
          <cell r="AB415">
            <v>6579.3504189300893</v>
          </cell>
          <cell r="AC415">
            <v>6183.8225330287887</v>
          </cell>
          <cell r="AD415">
            <v>5849.1917125031105</v>
          </cell>
          <cell r="AE415">
            <v>6647.4594529570386</v>
          </cell>
          <cell r="AF415">
            <v>6386.3198293254354</v>
          </cell>
          <cell r="AG415">
            <v>6094.2358554445336</v>
          </cell>
          <cell r="AH415">
            <v>6141.8708678014973</v>
          </cell>
          <cell r="AI415">
            <v>6657.8655783219992</v>
          </cell>
          <cell r="AJ415">
            <v>5886.4622785864622</v>
          </cell>
          <cell r="AK415">
            <v>8385.3864348254665</v>
          </cell>
          <cell r="AL415">
            <v>7694.9660323750222</v>
          </cell>
          <cell r="AM415">
            <v>6623.5809232438287</v>
          </cell>
          <cell r="AN415">
            <v>7853.7831870737473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</row>
        <row r="416">
          <cell r="A416">
            <v>8621.4594569504006</v>
          </cell>
          <cell r="B416">
            <v>7826.3432067268623</v>
          </cell>
          <cell r="C416">
            <v>9260.6533246108174</v>
          </cell>
          <cell r="D416">
            <v>6620.3463801953385</v>
          </cell>
          <cell r="E416">
            <v>8498.5630580161105</v>
          </cell>
          <cell r="F416">
            <v>7248.112742465607</v>
          </cell>
          <cell r="G416">
            <v>7876.3044734747782</v>
          </cell>
          <cell r="H416">
            <v>8087.5152524465029</v>
          </cell>
          <cell r="I416">
            <v>8442.1558529256472</v>
          </cell>
          <cell r="J416">
            <v>7820.3686473698745</v>
          </cell>
          <cell r="K416">
            <v>9091.8545097118222</v>
          </cell>
          <cell r="L416">
            <v>8955.6034217763172</v>
          </cell>
          <cell r="M416">
            <v>8662.9370908849178</v>
          </cell>
          <cell r="N416">
            <v>9975.1393325421577</v>
          </cell>
          <cell r="O416">
            <v>9978.361663991087</v>
          </cell>
          <cell r="Z416">
            <v>6582.5187812194572</v>
          </cell>
          <cell r="AA416">
            <v>5975.4443437087857</v>
          </cell>
          <cell r="AB416">
            <v>7070.5458559536564</v>
          </cell>
          <cell r="AC416">
            <v>5054.6609426646619</v>
          </cell>
          <cell r="AD416">
            <v>6488.6868890475334</v>
          </cell>
          <cell r="AE416">
            <v>5533.9630713234601</v>
          </cell>
          <cell r="AF416">
            <v>6013.5899707158869</v>
          </cell>
          <cell r="AG416">
            <v>6174.8502453039137</v>
          </cell>
          <cell r="AH416">
            <v>6445.6197623321423</v>
          </cell>
          <cell r="AI416">
            <v>5970.8827437414875</v>
          </cell>
          <cell r="AJ416">
            <v>6941.6672855830138</v>
          </cell>
          <cell r="AK416">
            <v>6837.6390349399035</v>
          </cell>
          <cell r="AL416">
            <v>6614.1871206389969</v>
          </cell>
          <cell r="AM416">
            <v>7616.0587809532672</v>
          </cell>
          <cell r="AN416">
            <v>7618.5190439038497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</row>
        <row r="417">
          <cell r="A417">
            <v>8265.0002771586223</v>
          </cell>
          <cell r="B417">
            <v>6900.7819311916783</v>
          </cell>
          <cell r="C417">
            <v>6521.4168909080672</v>
          </cell>
          <cell r="D417">
            <v>8192.2089915352444</v>
          </cell>
          <cell r="E417">
            <v>7289.8340314391899</v>
          </cell>
          <cell r="F417">
            <v>7932.1738871791813</v>
          </cell>
          <cell r="G417">
            <v>8702.8787801944472</v>
          </cell>
          <cell r="H417">
            <v>9334.1445288814193</v>
          </cell>
          <cell r="I417">
            <v>10033.387714568944</v>
          </cell>
          <cell r="J417">
            <v>7965.2605688806862</v>
          </cell>
          <cell r="K417">
            <v>8530.5353638165761</v>
          </cell>
          <cell r="L417">
            <v>8883.0216812779308</v>
          </cell>
          <cell r="M417">
            <v>10134.721215964415</v>
          </cell>
          <cell r="N417">
            <v>8685.061891891226</v>
          </cell>
          <cell r="O417">
            <v>9335.7748425405734</v>
          </cell>
          <cell r="Z417">
            <v>6310.3607716117158</v>
          </cell>
          <cell r="AA417">
            <v>5268.7746075925697</v>
          </cell>
          <cell r="AB417">
            <v>4979.1278818758719</v>
          </cell>
          <cell r="AC417">
            <v>6254.7843338731263</v>
          </cell>
          <cell r="AD417">
            <v>5565.817442339946</v>
          </cell>
          <cell r="AE417">
            <v>6056.2464915568535</v>
          </cell>
          <cell r="AF417">
            <v>6644.682760193582</v>
          </cell>
          <cell r="AG417">
            <v>7126.6566843790779</v>
          </cell>
          <cell r="AH417">
            <v>7660.5316536242462</v>
          </cell>
          <cell r="AI417">
            <v>6081.5083053826793</v>
          </cell>
          <cell r="AJ417">
            <v>6513.0978724154102</v>
          </cell>
          <cell r="AK417">
            <v>6782.2225857424246</v>
          </cell>
          <cell r="AL417">
            <v>7737.9001872736944</v>
          </cell>
          <cell r="AM417">
            <v>6631.0794947065187</v>
          </cell>
          <cell r="AN417">
            <v>7127.9014353790981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</row>
        <row r="418">
          <cell r="A418">
            <v>9046.8906050840069</v>
          </cell>
          <cell r="B418">
            <v>7573.7173554740393</v>
          </cell>
          <cell r="C418">
            <v>8801.6645523263014</v>
          </cell>
          <cell r="D418">
            <v>7024.3826269110014</v>
          </cell>
          <cell r="E418">
            <v>6867.4195045942524</v>
          </cell>
          <cell r="F418">
            <v>7891.9426754999213</v>
          </cell>
          <cell r="G418">
            <v>6953.3513153212871</v>
          </cell>
          <cell r="H418">
            <v>7793.7904474018951</v>
          </cell>
          <cell r="I418">
            <v>9298.3445028852275</v>
          </cell>
          <cell r="J418">
            <v>8990.7273598050051</v>
          </cell>
          <cell r="K418">
            <v>9875.0671517456994</v>
          </cell>
          <cell r="L418">
            <v>9498.3994348991419</v>
          </cell>
          <cell r="M418">
            <v>9253.7284133697467</v>
          </cell>
          <cell r="N418">
            <v>9145.9287348133803</v>
          </cell>
          <cell r="O418">
            <v>9822.623101278592</v>
          </cell>
          <cell r="Z418">
            <v>6907.3371645440593</v>
          </cell>
          <cell r="AA418">
            <v>5782.5634957738503</v>
          </cell>
          <cell r="AB418">
            <v>6720.1060923593386</v>
          </cell>
          <cell r="AC418">
            <v>5363.1442331770568</v>
          </cell>
          <cell r="AD418">
            <v>5243.3022614357296</v>
          </cell>
          <cell r="AE418">
            <v>6025.5298005148907</v>
          </cell>
          <cell r="AF418">
            <v>5308.9115426530634</v>
          </cell>
          <cell r="AG418">
            <v>5950.5901817531358</v>
          </cell>
          <cell r="AH418">
            <v>7099.3232213308802</v>
          </cell>
          <cell r="AI418">
            <v>6864.4563021205604</v>
          </cell>
          <cell r="AJ418">
            <v>7539.653270626447</v>
          </cell>
          <cell r="AK418">
            <v>7252.0659621432324</v>
          </cell>
          <cell r="AL418">
            <v>7065.258658521454</v>
          </cell>
          <cell r="AM418">
            <v>6982.9531727449539</v>
          </cell>
          <cell r="AN418">
            <v>7499.6120283186074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</row>
        <row r="419">
          <cell r="A419">
            <v>9690.1520985909392</v>
          </cell>
          <cell r="B419">
            <v>9454.3064260407027</v>
          </cell>
          <cell r="C419">
            <v>8088.5960188626632</v>
          </cell>
          <cell r="D419">
            <v>7802.1993630485085</v>
          </cell>
          <cell r="E419">
            <v>7319.1552290711334</v>
          </cell>
          <cell r="F419">
            <v>9128.7395280710316</v>
          </cell>
          <cell r="G419">
            <v>8246.7168443535393</v>
          </cell>
          <cell r="H419">
            <v>8044.977668432467</v>
          </cell>
          <cell r="I419">
            <v>7955.3516044516164</v>
          </cell>
          <cell r="J419">
            <v>7922.9395774191826</v>
          </cell>
          <cell r="K419">
            <v>8937.2136404181783</v>
          </cell>
          <cell r="L419">
            <v>10930.511144583352</v>
          </cell>
          <cell r="M419">
            <v>8861.479563838695</v>
          </cell>
          <cell r="N419">
            <v>9223.3548830708878</v>
          </cell>
          <cell r="O419">
            <v>9408.6562346547998</v>
          </cell>
          <cell r="Z419">
            <v>7398.4698878825748</v>
          </cell>
          <cell r="AA419">
            <v>7218.4007735077803</v>
          </cell>
          <cell r="AB419">
            <v>6175.6754147857191</v>
          </cell>
          <cell r="AC419">
            <v>5957.0104224849883</v>
          </cell>
          <cell r="AD419">
            <v>5588.2042940167266</v>
          </cell>
          <cell r="AE419">
            <v>6969.8291446403437</v>
          </cell>
          <cell r="AF419">
            <v>6296.4012975313053</v>
          </cell>
          <cell r="AG419">
            <v>6142.3726297588628</v>
          </cell>
          <cell r="AH419">
            <v>6073.9427714052254</v>
          </cell>
          <cell r="AI419">
            <v>6049.196059117854</v>
          </cell>
          <cell r="AJ419">
            <v>6823.5983633138403</v>
          </cell>
          <cell r="AK419">
            <v>8345.4889809339656</v>
          </cell>
          <cell r="AL419">
            <v>6765.7750929090998</v>
          </cell>
          <cell r="AM419">
            <v>7042.0683466441533</v>
          </cell>
          <cell r="AN419">
            <v>7183.5466697838783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</row>
        <row r="420">
          <cell r="A420">
            <v>9631.2225648556432</v>
          </cell>
          <cell r="B420">
            <v>8034.1293940292244</v>
          </cell>
          <cell r="C420">
            <v>7619.4769368553852</v>
          </cell>
          <cell r="D420">
            <v>8042.75594083551</v>
          </cell>
          <cell r="E420">
            <v>8453.2443339866859</v>
          </cell>
          <cell r="F420">
            <v>7694.7388187124498</v>
          </cell>
          <cell r="G420">
            <v>8047.0840265897841</v>
          </cell>
          <cell r="H420">
            <v>7913.1438011712671</v>
          </cell>
          <cell r="I420">
            <v>8548.3422328334545</v>
          </cell>
          <cell r="J420">
            <v>9539.5545813663666</v>
          </cell>
          <cell r="K420">
            <v>8029.7487889211025</v>
          </cell>
          <cell r="L420">
            <v>7676.5126326301652</v>
          </cell>
          <cell r="M420">
            <v>9991.574673847781</v>
          </cell>
          <cell r="N420">
            <v>10886.266520493698</v>
          </cell>
          <cell r="O420">
            <v>9063.9494917071224</v>
          </cell>
          <cell r="Z420">
            <v>7353.4769531575421</v>
          </cell>
          <cell r="AA420">
            <v>6134.089928858888</v>
          </cell>
          <cell r="AB420">
            <v>5817.5011191968333</v>
          </cell>
          <cell r="AC420">
            <v>6140.6763318516741</v>
          </cell>
          <cell r="AD420">
            <v>6454.0858619761693</v>
          </cell>
          <cell r="AE420">
            <v>5874.9638670422291</v>
          </cell>
          <cell r="AF420">
            <v>6143.9808426374057</v>
          </cell>
          <cell r="AG420">
            <v>6041.716944769466</v>
          </cell>
          <cell r="AH420">
            <v>6526.6934881372736</v>
          </cell>
          <cell r="AI420">
            <v>7283.4880810915465</v>
          </cell>
          <cell r="AJ420">
            <v>6130.7453193364172</v>
          </cell>
          <cell r="AK420">
            <v>5861.0481010636604</v>
          </cell>
          <cell r="AL420">
            <v>7628.6072297814753</v>
          </cell>
          <cell r="AM420">
            <v>8311.7080334630209</v>
          </cell>
          <cell r="AN420">
            <v>6920.3616927163539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</row>
        <row r="421">
          <cell r="A421">
            <v>9297.0674393394493</v>
          </cell>
          <cell r="B421">
            <v>7716.641445530975</v>
          </cell>
          <cell r="C421">
            <v>8030.8034398031559</v>
          </cell>
          <cell r="D421">
            <v>8069.4865280331724</v>
          </cell>
          <cell r="E421">
            <v>7809.8152845874993</v>
          </cell>
          <cell r="F421">
            <v>8258.6704646567105</v>
          </cell>
          <cell r="G421">
            <v>7646.8260334027691</v>
          </cell>
          <cell r="H421">
            <v>8190.4038852238473</v>
          </cell>
          <cell r="I421">
            <v>8635.5556575130795</v>
          </cell>
          <cell r="J421">
            <v>8800.1542746765608</v>
          </cell>
          <cell r="K421">
            <v>8872.462389508657</v>
          </cell>
          <cell r="L421">
            <v>8177.4898406740895</v>
          </cell>
          <cell r="M421">
            <v>8503.1923812652312</v>
          </cell>
          <cell r="N421">
            <v>9373.859326171636</v>
          </cell>
          <cell r="O421">
            <v>9530.4376895120295</v>
          </cell>
          <cell r="Z421">
            <v>7098.3481782054268</v>
          </cell>
          <cell r="AA421">
            <v>5891.6866102286813</v>
          </cell>
          <cell r="AB421">
            <v>6131.5505495034695</v>
          </cell>
          <cell r="AC421">
            <v>6161.0852420994379</v>
          </cell>
          <cell r="AD421">
            <v>5962.8252090436936</v>
          </cell>
          <cell r="AE421">
            <v>6305.5279344472565</v>
          </cell>
          <cell r="AF421">
            <v>5838.3822638071479</v>
          </cell>
          <cell r="AG421">
            <v>6253.4061279839489</v>
          </cell>
          <cell r="AH421">
            <v>6593.2812867338644</v>
          </cell>
          <cell r="AI421">
            <v>6718.9529893326526</v>
          </cell>
          <cell r="AJ421">
            <v>6774.1605242394162</v>
          </cell>
          <cell r="AK421">
            <v>6243.5462033140293</v>
          </cell>
          <cell r="AL421">
            <v>6492.2213958655275</v>
          </cell>
          <cell r="AM421">
            <v>7156.9790909693465</v>
          </cell>
          <cell r="AN421">
            <v>7276.527297693191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</row>
        <row r="422">
          <cell r="A422">
            <v>9766.4166081653348</v>
          </cell>
          <cell r="B422">
            <v>8227.1692135391168</v>
          </cell>
          <cell r="C422">
            <v>7581.5474407849351</v>
          </cell>
          <cell r="D422">
            <v>6381.3360723521055</v>
          </cell>
          <cell r="E422">
            <v>7222.8363686894099</v>
          </cell>
          <cell r="F422">
            <v>7752.7433724953107</v>
          </cell>
          <cell r="G422">
            <v>8469.6343490013387</v>
          </cell>
          <cell r="H422">
            <v>7857.6226395821905</v>
          </cell>
          <cell r="I422">
            <v>9293.9786678215332</v>
          </cell>
          <cell r="J422">
            <v>8347.3540045049358</v>
          </cell>
          <cell r="K422">
            <v>7518.5190442912963</v>
          </cell>
          <cell r="L422">
            <v>9435.6211378355092</v>
          </cell>
          <cell r="M422">
            <v>9659.6315744005406</v>
          </cell>
          <cell r="N422">
            <v>10259.729385338238</v>
          </cell>
          <cell r="O422">
            <v>10138.843368045465</v>
          </cell>
          <cell r="Z422">
            <v>7456.6981460006646</v>
          </cell>
          <cell r="AA422">
            <v>6281.4766032139696</v>
          </cell>
          <cell r="AB422">
            <v>5788.5417972290606</v>
          </cell>
          <cell r="AC422">
            <v>4872.1756165851211</v>
          </cell>
          <cell r="AD422">
            <v>5514.6644588398385</v>
          </cell>
          <cell r="AE422">
            <v>5919.2505758736579</v>
          </cell>
          <cell r="AF422">
            <v>6466.5997039999174</v>
          </cell>
          <cell r="AG422">
            <v>5999.3263158115606</v>
          </cell>
          <cell r="AH422">
            <v>7095.9898887964118</v>
          </cell>
          <cell r="AI422">
            <v>6373.2381718555362</v>
          </cell>
          <cell r="AJ422">
            <v>5740.4193643925819</v>
          </cell>
          <cell r="AK422">
            <v>7204.1344812219613</v>
          </cell>
          <cell r="AL422">
            <v>7375.1673455811078</v>
          </cell>
          <cell r="AM422">
            <v>7833.3444246232839</v>
          </cell>
          <cell r="AN422">
            <v>7741.0474668761826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</row>
        <row r="423">
          <cell r="A423">
            <v>8583.38422303474</v>
          </cell>
          <cell r="B423">
            <v>7695.6556549530869</v>
          </cell>
          <cell r="C423">
            <v>6815.325070279835</v>
          </cell>
          <cell r="D423">
            <v>7594.6379766137834</v>
          </cell>
          <cell r="E423">
            <v>7948.9756359938447</v>
          </cell>
          <cell r="F423">
            <v>7835.9882419106361</v>
          </cell>
          <cell r="G423">
            <v>8393.9232949414945</v>
          </cell>
          <cell r="H423">
            <v>7696.6690107273917</v>
          </cell>
          <cell r="I423">
            <v>7692.237620340271</v>
          </cell>
          <cell r="J423">
            <v>8655.2423524361584</v>
          </cell>
          <cell r="K423">
            <v>8376.702708287703</v>
          </cell>
          <cell r="L423">
            <v>9055.5957945005975</v>
          </cell>
          <cell r="M423">
            <v>9322.1236425895768</v>
          </cell>
          <cell r="N423">
            <v>8662.1606657273478</v>
          </cell>
          <cell r="O423">
            <v>9712.5730760615952</v>
          </cell>
          <cell r="Z423">
            <v>6553.4481878239158</v>
          </cell>
          <cell r="AA423">
            <v>5875.6638751793016</v>
          </cell>
          <cell r="AB423">
            <v>5203.527952458935</v>
          </cell>
          <cell r="AC423">
            <v>5798.5364736965294</v>
          </cell>
          <cell r="AD423">
            <v>6069.0746939838446</v>
          </cell>
          <cell r="AE423">
            <v>5982.8083666517368</v>
          </cell>
          <cell r="AF423">
            <v>6408.7940113810091</v>
          </cell>
          <cell r="AG423">
            <v>5876.4375763664066</v>
          </cell>
          <cell r="AH423">
            <v>5873.054192080278</v>
          </cell>
          <cell r="AI423">
            <v>6608.3121570544163</v>
          </cell>
          <cell r="AJ423">
            <v>6395.6460245884937</v>
          </cell>
          <cell r="AK423">
            <v>6913.9836114843829</v>
          </cell>
          <cell r="AL423">
            <v>7117.4786896117103</v>
          </cell>
          <cell r="AM423">
            <v>6613.5943169254924</v>
          </cell>
          <cell r="AN423">
            <v>7415.5883938653315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</row>
        <row r="424">
          <cell r="A424">
            <v>9646.4556065944034</v>
          </cell>
          <cell r="B424">
            <v>9646.8254357922979</v>
          </cell>
          <cell r="C424">
            <v>8373.5851729040114</v>
          </cell>
          <cell r="D424">
            <v>7638.821743999365</v>
          </cell>
          <cell r="E424">
            <v>7009.9029744044674</v>
          </cell>
          <cell r="F424">
            <v>8472.980642344919</v>
          </cell>
          <cell r="G424">
            <v>8960.2876957575845</v>
          </cell>
          <cell r="H424">
            <v>7414.9697320067262</v>
          </cell>
          <cell r="I424">
            <v>9113.4467179962903</v>
          </cell>
          <cell r="J424">
            <v>10073.708019098171</v>
          </cell>
          <cell r="K424">
            <v>8939.3685708689518</v>
          </cell>
          <cell r="L424">
            <v>9230.7446584884401</v>
          </cell>
          <cell r="M424">
            <v>11550.156749419859</v>
          </cell>
          <cell r="N424">
            <v>9088.7131145449366</v>
          </cell>
          <cell r="O424">
            <v>8817.1378670272461</v>
          </cell>
          <cell r="Z424">
            <v>7365.1074414572522</v>
          </cell>
          <cell r="AA424">
            <v>7365.3898075291618</v>
          </cell>
          <cell r="AB424">
            <v>6393.2657738529024</v>
          </cell>
          <cell r="AC424">
            <v>5832.2709568304908</v>
          </cell>
          <cell r="AD424">
            <v>5352.0889605697075</v>
          </cell>
          <cell r="AE424">
            <v>6469.1546123529133</v>
          </cell>
          <cell r="AF424">
            <v>6841.2154968616978</v>
          </cell>
          <cell r="AG424">
            <v>5661.3590502660627</v>
          </cell>
          <cell r="AH424">
            <v>6958.1530229770387</v>
          </cell>
          <cell r="AI424">
            <v>7691.3163674135285</v>
          </cell>
          <cell r="AJ424">
            <v>6825.2436613327272</v>
          </cell>
          <cell r="AK424">
            <v>7047.7104697345567</v>
          </cell>
          <cell r="AL424">
            <v>8818.5908788090583</v>
          </cell>
          <cell r="AM424">
            <v>6939.2688178075168</v>
          </cell>
          <cell r="AN424">
            <v>6731.9200300267685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</row>
        <row r="425">
          <cell r="A425">
            <v>8763.0113090099439</v>
          </cell>
          <cell r="B425">
            <v>9140.6852028182548</v>
          </cell>
          <cell r="C425">
            <v>8426.0720098778802</v>
          </cell>
          <cell r="D425">
            <v>7883.5363058261573</v>
          </cell>
          <cell r="E425">
            <v>6940.8919049319975</v>
          </cell>
          <cell r="F425">
            <v>9267.2375066815966</v>
          </cell>
          <cell r="G425">
            <v>8233.029943157655</v>
          </cell>
          <cell r="H425">
            <v>8895.6567238799507</v>
          </cell>
          <cell r="I425">
            <v>8512.5959082306326</v>
          </cell>
          <cell r="J425">
            <v>7845.3725883168872</v>
          </cell>
          <cell r="K425">
            <v>9609.1365737044998</v>
          </cell>
          <cell r="L425">
            <v>8396.8989432568433</v>
          </cell>
          <cell r="M425">
            <v>9521.3641010146657</v>
          </cell>
          <cell r="N425">
            <v>9293.5328544291187</v>
          </cell>
          <cell r="O425">
            <v>10339.398576281852</v>
          </cell>
          <cell r="Z425">
            <v>6690.5941864743272</v>
          </cell>
          <cell r="AA425">
            <v>6978.9497150925481</v>
          </cell>
          <cell r="AB425">
            <v>6433.3396838297995</v>
          </cell>
          <cell r="AC425">
            <v>6019.111503643494</v>
          </cell>
          <cell r="AD425">
            <v>5299.398732983198</v>
          </cell>
          <cell r="AE425">
            <v>7075.5729053014265</v>
          </cell>
          <cell r="AF425">
            <v>6285.9512937206418</v>
          </cell>
          <cell r="AG425">
            <v>6791.8694913092368</v>
          </cell>
          <cell r="AH425">
            <v>6499.4010263177215</v>
          </cell>
          <cell r="AI425">
            <v>5989.9733526702967</v>
          </cell>
          <cell r="AJ425">
            <v>7336.614210569679</v>
          </cell>
          <cell r="AK425">
            <v>6411.0659307723718</v>
          </cell>
          <cell r="AL425">
            <v>7269.5995765810994</v>
          </cell>
          <cell r="AM425">
            <v>7095.6495084880489</v>
          </cell>
          <cell r="AN425">
            <v>7894.172170585498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</row>
        <row r="426">
          <cell r="A426">
            <v>10284.02512498503</v>
          </cell>
          <cell r="B426">
            <v>6772.8712326264167</v>
          </cell>
          <cell r="C426">
            <v>7922.5287377372524</v>
          </cell>
          <cell r="D426">
            <v>7379.7784001446298</v>
          </cell>
          <cell r="E426">
            <v>7118.8168494272732</v>
          </cell>
          <cell r="F426">
            <v>8809.4131178486641</v>
          </cell>
          <cell r="G426">
            <v>9502.4825451303568</v>
          </cell>
          <cell r="H426">
            <v>8385.9696421618628</v>
          </cell>
          <cell r="I426">
            <v>8805.4520749824842</v>
          </cell>
          <cell r="J426">
            <v>9392.0735294899787</v>
          </cell>
          <cell r="K426">
            <v>8808.0876079702393</v>
          </cell>
          <cell r="L426">
            <v>9146.3522150448916</v>
          </cell>
          <cell r="M426">
            <v>8513.7797804893908</v>
          </cell>
          <cell r="N426">
            <v>10172.722782422195</v>
          </cell>
          <cell r="O426">
            <v>9687.2914159131196</v>
          </cell>
          <cell r="Z426">
            <v>7851.89431902657</v>
          </cell>
          <cell r="AA426">
            <v>5171.1142775951985</v>
          </cell>
          <cell r="AB426">
            <v>6048.8823813773433</v>
          </cell>
          <cell r="AC426">
            <v>5634.4903276240248</v>
          </cell>
          <cell r="AD426">
            <v>5435.2451398051198</v>
          </cell>
          <cell r="AE426">
            <v>6726.0221531299258</v>
          </cell>
          <cell r="AF426">
            <v>7255.1834331372074</v>
          </cell>
          <cell r="AG426">
            <v>6402.7213656691492</v>
          </cell>
          <cell r="AH426">
            <v>6722.9978810574257</v>
          </cell>
          <cell r="AI426">
            <v>7170.8857080597172</v>
          </cell>
          <cell r="AJ426">
            <v>6725.0101210357088</v>
          </cell>
          <cell r="AK426">
            <v>6983.2765015956329</v>
          </cell>
          <cell r="AL426">
            <v>6500.3049175227716</v>
          </cell>
          <cell r="AM426">
            <v>7766.9145352704745</v>
          </cell>
          <cell r="AN426">
            <v>7396.2857452153294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</row>
        <row r="427">
          <cell r="A427">
            <v>8252.3577890968736</v>
          </cell>
          <cell r="B427">
            <v>7725.0743101656299</v>
          </cell>
          <cell r="C427">
            <v>8704.3336065580297</v>
          </cell>
          <cell r="D427">
            <v>8557.7823282557056</v>
          </cell>
          <cell r="E427">
            <v>6880.6399392413041</v>
          </cell>
          <cell r="F427">
            <v>9062.8065572198902</v>
          </cell>
          <cell r="G427">
            <v>8767.1676682955731</v>
          </cell>
          <cell r="H427">
            <v>8005.0998592548967</v>
          </cell>
          <cell r="I427">
            <v>9198.2267495432334</v>
          </cell>
          <cell r="J427">
            <v>8552.8376814108706</v>
          </cell>
          <cell r="K427">
            <v>9350.9825050081799</v>
          </cell>
          <cell r="L427">
            <v>8549.7340317316794</v>
          </cell>
          <cell r="M427">
            <v>9594.3109649684193</v>
          </cell>
          <cell r="N427">
            <v>9033.1127762679098</v>
          </cell>
          <cell r="O427">
            <v>9846.4915836300752</v>
          </cell>
          <cell r="Z427">
            <v>6300.7081814066178</v>
          </cell>
          <cell r="AA427">
            <v>5898.1251361086979</v>
          </cell>
          <cell r="AB427">
            <v>6645.7935259414808</v>
          </cell>
          <cell r="AC427">
            <v>6533.9010387525432</v>
          </cell>
          <cell r="AD427">
            <v>5253.396116170492</v>
          </cell>
          <cell r="AE427">
            <v>6919.4890576636144</v>
          </cell>
          <cell r="AF427">
            <v>6693.7675834143411</v>
          </cell>
          <cell r="AG427">
            <v>6111.9257629405502</v>
          </cell>
          <cell r="AH427">
            <v>7022.8829161832564</v>
          </cell>
          <cell r="AI427">
            <v>6530.1257811079258</v>
          </cell>
          <cell r="AJ427">
            <v>7139.5125465037645</v>
          </cell>
          <cell r="AK427">
            <v>6527.7561321632629</v>
          </cell>
          <cell r="AL427">
            <v>7325.2947989972472</v>
          </cell>
          <cell r="AM427">
            <v>6896.8177371316524</v>
          </cell>
          <cell r="AN427">
            <v>7517.8357100678959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</row>
        <row r="428">
          <cell r="A428">
            <v>9173.7274959639908</v>
          </cell>
          <cell r="B428">
            <v>9090.4524836386554</v>
          </cell>
          <cell r="C428">
            <v>7243.161390550551</v>
          </cell>
          <cell r="D428">
            <v>8657.5008923819041</v>
          </cell>
          <cell r="E428">
            <v>7267.9576845655956</v>
          </cell>
          <cell r="F428">
            <v>8106.3342295363946</v>
          </cell>
          <cell r="G428">
            <v>8704.4789257613011</v>
          </cell>
          <cell r="H428">
            <v>8041.1002736861819</v>
          </cell>
          <cell r="I428">
            <v>8021.6195680240353</v>
          </cell>
          <cell r="J428">
            <v>7875.3725367373063</v>
          </cell>
          <cell r="K428">
            <v>7497.1686448953742</v>
          </cell>
          <cell r="L428">
            <v>9868.7674875100784</v>
          </cell>
          <cell r="M428">
            <v>9344.0715506427041</v>
          </cell>
          <cell r="N428">
            <v>10200.519871148532</v>
          </cell>
          <cell r="O428">
            <v>9764.6663915520676</v>
          </cell>
          <cell r="Z428">
            <v>7004.1776380784904</v>
          </cell>
          <cell r="AA428">
            <v>6940.5968330680471</v>
          </cell>
          <cell r="AB428">
            <v>5530.182694330907</v>
          </cell>
          <cell r="AC428">
            <v>6610.0365613371532</v>
          </cell>
          <cell r="AD428">
            <v>5549.1147639965702</v>
          </cell>
          <cell r="AE428">
            <v>6189.2186095879551</v>
          </cell>
          <cell r="AF428">
            <v>6645.9044777344543</v>
          </cell>
          <cell r="AG428">
            <v>6139.412223360493</v>
          </cell>
          <cell r="AH428">
            <v>6124.5386266646219</v>
          </cell>
          <cell r="AI428">
            <v>6012.8784332890791</v>
          </cell>
          <cell r="AJ428">
            <v>5724.118249052196</v>
          </cell>
          <cell r="AK428">
            <v>7534.8434517838932</v>
          </cell>
          <cell r="AL428">
            <v>7134.2360052019048</v>
          </cell>
          <cell r="AM428">
            <v>7788.1377237013876</v>
          </cell>
          <cell r="AN428">
            <v>7455.3618486155674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</row>
        <row r="429">
          <cell r="A429">
            <v>9605.5638525578324</v>
          </cell>
          <cell r="B429">
            <v>8377.6747607985453</v>
          </cell>
          <cell r="C429">
            <v>8931.6640947108681</v>
          </cell>
          <cell r="D429">
            <v>8449.9032924125149</v>
          </cell>
          <cell r="E429">
            <v>6934.9324179016357</v>
          </cell>
          <cell r="F429">
            <v>7000.6053229786003</v>
          </cell>
          <cell r="G429">
            <v>8581.8152107267706</v>
          </cell>
          <cell r="H429">
            <v>8510.1880470939577</v>
          </cell>
          <cell r="I429">
            <v>10383.578530981658</v>
          </cell>
          <cell r="J429">
            <v>8175.4025931307715</v>
          </cell>
          <cell r="K429">
            <v>8663.7556807273049</v>
          </cell>
          <cell r="L429">
            <v>10064.08271415164</v>
          </cell>
          <cell r="M429">
            <v>10660.991705563245</v>
          </cell>
          <cell r="N429">
            <v>10637.440093537025</v>
          </cell>
          <cell r="O429">
            <v>9522.9056445557871</v>
          </cell>
          <cell r="Z429">
            <v>7333.8864236833151</v>
          </cell>
          <cell r="AA429">
            <v>6396.3881905687322</v>
          </cell>
          <cell r="AB429">
            <v>6819.3612629681265</v>
          </cell>
          <cell r="AC429">
            <v>6451.5349633701235</v>
          </cell>
          <cell r="AD429">
            <v>5294.8486407975697</v>
          </cell>
          <cell r="AE429">
            <v>5344.9901665154521</v>
          </cell>
          <cell r="AF429">
            <v>6552.2502406507319</v>
          </cell>
          <cell r="AG429">
            <v>6497.5626147084258</v>
          </cell>
          <cell r="AH429">
            <v>7927.9037427186177</v>
          </cell>
          <cell r="AI429">
            <v>6241.9525814657154</v>
          </cell>
          <cell r="AJ429">
            <v>6614.8121172580195</v>
          </cell>
          <cell r="AK429">
            <v>7683.9674085856332</v>
          </cell>
          <cell r="AL429">
            <v>8139.7098111643591</v>
          </cell>
          <cell r="AM429">
            <v>8121.7280611758915</v>
          </cell>
          <cell r="AN429">
            <v>7270.7765512409205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</row>
        <row r="430">
          <cell r="A430">
            <v>8705.0268393994193</v>
          </cell>
          <cell r="B430">
            <v>7356.0614623261663</v>
          </cell>
          <cell r="C430">
            <v>8619.785668911838</v>
          </cell>
          <cell r="D430">
            <v>8662.1564255549292</v>
          </cell>
          <cell r="E430">
            <v>8221.1438897174121</v>
          </cell>
          <cell r="F430">
            <v>8310.837417265353</v>
          </cell>
          <cell r="G430">
            <v>8723.4771985435491</v>
          </cell>
          <cell r="H430">
            <v>9222.1457449742575</v>
          </cell>
          <cell r="I430">
            <v>8109.0485982878645</v>
          </cell>
          <cell r="J430">
            <v>9032.0099028876411</v>
          </cell>
          <cell r="K430">
            <v>7981.4112800009752</v>
          </cell>
          <cell r="L430">
            <v>8690.1894083680436</v>
          </cell>
          <cell r="M430">
            <v>7726.3132216988533</v>
          </cell>
          <cell r="N430">
            <v>10387.749776084484</v>
          </cell>
          <cell r="O430">
            <v>9986.6602468953643</v>
          </cell>
          <cell r="Z430">
            <v>6646.3228119888136</v>
          </cell>
          <cell r="AA430">
            <v>5616.3823507318766</v>
          </cell>
          <cell r="AB430">
            <v>6581.2408373568642</v>
          </cell>
          <cell r="AC430">
            <v>6613.5910795368909</v>
          </cell>
          <cell r="AD430">
            <v>6276.8762443748028</v>
          </cell>
          <cell r="AE430">
            <v>6345.3576114317639</v>
          </cell>
          <cell r="AF430">
            <v>6660.4097349967924</v>
          </cell>
          <cell r="AG430">
            <v>7041.1451648708244</v>
          </cell>
          <cell r="AH430">
            <v>6191.2910409871765</v>
          </cell>
          <cell r="AI430">
            <v>6895.9756888943239</v>
          </cell>
          <cell r="AJ430">
            <v>6093.8394379258643</v>
          </cell>
          <cell r="AK430">
            <v>6634.9943740466351</v>
          </cell>
          <cell r="AL430">
            <v>5899.0710500199602</v>
          </cell>
          <cell r="AM430">
            <v>7931.0885050396055</v>
          </cell>
          <cell r="AN430">
            <v>7624.8550451455967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</row>
        <row r="431">
          <cell r="A431">
            <v>9007.7248868766983</v>
          </cell>
          <cell r="B431">
            <v>7533.1113078910521</v>
          </cell>
          <cell r="C431">
            <v>9511.9440536368329</v>
          </cell>
          <cell r="D431">
            <v>6804.2357177118911</v>
          </cell>
          <cell r="E431">
            <v>7387.7434280783846</v>
          </cell>
          <cell r="F431">
            <v>8752.0804460560012</v>
          </cell>
          <cell r="G431">
            <v>8362.3207142894844</v>
          </cell>
          <cell r="H431">
            <v>8227.5570005157006</v>
          </cell>
          <cell r="I431">
            <v>8165.0758469415168</v>
          </cell>
          <cell r="J431">
            <v>9073.5018971235932</v>
          </cell>
          <cell r="K431">
            <v>8813.6952642310898</v>
          </cell>
          <cell r="L431">
            <v>8468.8907800250927</v>
          </cell>
          <cell r="M431">
            <v>10076.728752650055</v>
          </cell>
          <cell r="N431">
            <v>9822.9209377961615</v>
          </cell>
          <cell r="O431">
            <v>9378.2367248879182</v>
          </cell>
          <cell r="Z431">
            <v>6877.4339820299065</v>
          </cell>
          <cell r="AA431">
            <v>5751.5606160200487</v>
          </cell>
          <cell r="AB431">
            <v>7262.4073327279357</v>
          </cell>
          <cell r="AC431">
            <v>5195.0611874158985</v>
          </cell>
          <cell r="AD431">
            <v>5640.5716583115582</v>
          </cell>
          <cell r="AE431">
            <v>6682.2484288855403</v>
          </cell>
          <cell r="AF431">
            <v>6384.665314642878</v>
          </cell>
          <cell r="AG431">
            <v>6281.7726801217377</v>
          </cell>
          <cell r="AH431">
            <v>6234.0680694432349</v>
          </cell>
          <cell r="AI431">
            <v>6927.6549924614501</v>
          </cell>
          <cell r="AJ431">
            <v>6729.2915890214927</v>
          </cell>
          <cell r="AK431">
            <v>6466.0319861122762</v>
          </cell>
          <cell r="AL431">
            <v>7693.6227095633276</v>
          </cell>
          <cell r="AM431">
            <v>7499.8394276911204</v>
          </cell>
          <cell r="AN431">
            <v>7160.3212523988232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</row>
        <row r="432">
          <cell r="A432">
            <v>8914.4335605672168</v>
          </cell>
          <cell r="B432">
            <v>7758.7990630024078</v>
          </cell>
          <cell r="C432">
            <v>7261.5837304252527</v>
          </cell>
          <cell r="D432">
            <v>8149.5308590091572</v>
          </cell>
          <cell r="E432">
            <v>9037.9605574949164</v>
          </cell>
          <cell r="F432">
            <v>8252.3528225747013</v>
          </cell>
          <cell r="G432">
            <v>9205.2444945644529</v>
          </cell>
          <cell r="H432">
            <v>8903.5181682821876</v>
          </cell>
          <cell r="I432">
            <v>7942.0067856828846</v>
          </cell>
          <cell r="J432">
            <v>8930.6972440861846</v>
          </cell>
          <cell r="K432">
            <v>7292.0929843432195</v>
          </cell>
          <cell r="L432">
            <v>7747.9902812020982</v>
          </cell>
          <cell r="M432">
            <v>8785.6498781599039</v>
          </cell>
          <cell r="N432">
            <v>8207.7081119686809</v>
          </cell>
          <cell r="O432">
            <v>7766.0369763965127</v>
          </cell>
          <cell r="Z432">
            <v>6806.2056812273122</v>
          </cell>
          <cell r="AA432">
            <v>5923.8741197985892</v>
          </cell>
          <cell r="AB432">
            <v>5544.2482245146011</v>
          </cell>
          <cell r="AC432">
            <v>6222.1994089769269</v>
          </cell>
          <cell r="AD432">
            <v>6900.5190374895983</v>
          </cell>
          <cell r="AE432">
            <v>6300.7043894470744</v>
          </cell>
          <cell r="AF432">
            <v>7028.2409925779375</v>
          </cell>
          <cell r="AG432">
            <v>6797.8717355561221</v>
          </cell>
          <cell r="AH432">
            <v>6063.7539488960238</v>
          </cell>
          <cell r="AI432">
            <v>6818.623068648777</v>
          </cell>
          <cell r="AJ432">
            <v>5567.5421619179842</v>
          </cell>
          <cell r="AK432">
            <v>5915.6215716589259</v>
          </cell>
          <cell r="AL432">
            <v>6707.8788245745991</v>
          </cell>
          <cell r="AM432">
            <v>6266.6179743205357</v>
          </cell>
          <cell r="AN432">
            <v>5929.4002956266422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</row>
        <row r="433">
          <cell r="A433">
            <v>9710.2188543992688</v>
          </cell>
          <cell r="B433">
            <v>9715.5115570464786</v>
          </cell>
          <cell r="C433">
            <v>8847.1531739222519</v>
          </cell>
          <cell r="D433">
            <v>8642.8406093024823</v>
          </cell>
          <cell r="E433">
            <v>7804.8596193733902</v>
          </cell>
          <cell r="F433">
            <v>8987.2147117080222</v>
          </cell>
          <cell r="G433">
            <v>7216.8988355188631</v>
          </cell>
          <cell r="H433">
            <v>7756.332786967555</v>
          </cell>
          <cell r="I433">
            <v>8653.4908671553221</v>
          </cell>
          <cell r="J433">
            <v>8148.325153138856</v>
          </cell>
          <cell r="K433">
            <v>8580.8743316393084</v>
          </cell>
          <cell r="L433">
            <v>9328.2532834528902</v>
          </cell>
          <cell r="M433">
            <v>9512.6330184790768</v>
          </cell>
          <cell r="N433">
            <v>8914.7387354389775</v>
          </cell>
          <cell r="O433">
            <v>9123.7283509938989</v>
          </cell>
          <cell r="Z433">
            <v>7413.7909362092578</v>
          </cell>
          <cell r="AA433">
            <v>7417.8319358512126</v>
          </cell>
          <cell r="AB433">
            <v>6754.8368369023347</v>
          </cell>
          <cell r="AC433">
            <v>6598.8433765648806</v>
          </cell>
          <cell r="AD433">
            <v>5959.0415388300598</v>
          </cell>
          <cell r="AE433">
            <v>6861.7743812479212</v>
          </cell>
          <cell r="AF433">
            <v>5510.1311285139936</v>
          </cell>
          <cell r="AG433">
            <v>5921.991108180875</v>
          </cell>
          <cell r="AH433">
            <v>6606.9748910365561</v>
          </cell>
          <cell r="AI433">
            <v>6221.2788477221284</v>
          </cell>
          <cell r="AJ433">
            <v>6551.5318757039377</v>
          </cell>
          <cell r="AK433">
            <v>7122.1586949294133</v>
          </cell>
          <cell r="AL433">
            <v>7262.933360140848</v>
          </cell>
          <cell r="AM433">
            <v>6806.4386834626002</v>
          </cell>
          <cell r="AN433">
            <v>6966.0030908972449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</row>
        <row r="434">
          <cell r="A434">
            <v>10297.572343216021</v>
          </cell>
          <cell r="B434">
            <v>9606.7821444829096</v>
          </cell>
          <cell r="C434">
            <v>7698.2099663975923</v>
          </cell>
          <cell r="D434">
            <v>8165.1383471110566</v>
          </cell>
          <cell r="E434">
            <v>8512.707674237874</v>
          </cell>
          <cell r="F434">
            <v>8260.7863498007846</v>
          </cell>
          <cell r="G434">
            <v>8050.9779735932752</v>
          </cell>
          <cell r="H434">
            <v>7826.6986432023232</v>
          </cell>
          <cell r="I434">
            <v>8790.1619504883438</v>
          </cell>
          <cell r="J434">
            <v>9016.8621615106276</v>
          </cell>
          <cell r="K434">
            <v>7376.4902387780194</v>
          </cell>
          <cell r="L434">
            <v>8772.1853861005711</v>
          </cell>
          <cell r="M434">
            <v>10419.177782864233</v>
          </cell>
          <cell r="N434">
            <v>9432.0079476325827</v>
          </cell>
          <cell r="O434">
            <v>8761.8377917661146</v>
          </cell>
          <cell r="Z434">
            <v>7862.2376743348041</v>
          </cell>
          <cell r="AA434">
            <v>7334.8165944412785</v>
          </cell>
          <cell r="AB434">
            <v>5877.6141021844269</v>
          </cell>
          <cell r="AC434">
            <v>6234.1157885726789</v>
          </cell>
          <cell r="AD434">
            <v>6499.4863601113138</v>
          </cell>
          <cell r="AE434">
            <v>6307.1434212182985</v>
          </cell>
          <cell r="AF434">
            <v>6146.9538867503607</v>
          </cell>
          <cell r="AG434">
            <v>5975.7157208795461</v>
          </cell>
          <cell r="AH434">
            <v>6711.3238098456504</v>
          </cell>
          <cell r="AI434">
            <v>6884.4103277620088</v>
          </cell>
          <cell r="AJ434">
            <v>5631.9798032679728</v>
          </cell>
          <cell r="AK434">
            <v>6697.5986310293292</v>
          </cell>
          <cell r="AL434">
            <v>7955.0839139279733</v>
          </cell>
          <cell r="AM434">
            <v>7201.3757960492658</v>
          </cell>
          <cell r="AN434">
            <v>6689.6982013645948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</row>
        <row r="435">
          <cell r="A435">
            <v>9656.7090057541209</v>
          </cell>
          <cell r="B435">
            <v>7974.7854774383122</v>
          </cell>
          <cell r="C435">
            <v>7767.9185574111953</v>
          </cell>
          <cell r="D435">
            <v>7771.4480404931419</v>
          </cell>
          <cell r="E435">
            <v>8153.3416154356973</v>
          </cell>
          <cell r="F435">
            <v>8117.1697910657176</v>
          </cell>
          <cell r="G435">
            <v>9203.4435554787542</v>
          </cell>
          <cell r="H435">
            <v>8285.0414736329421</v>
          </cell>
          <cell r="I435">
            <v>8276.8495825059199</v>
          </cell>
          <cell r="J435">
            <v>8244.8022242432671</v>
          </cell>
          <cell r="K435">
            <v>9714.3578786153339</v>
          </cell>
          <cell r="L435">
            <v>9791.100792013347</v>
          </cell>
          <cell r="M435">
            <v>8597.0357666285545</v>
          </cell>
          <cell r="N435">
            <v>9645.4120387003331</v>
          </cell>
          <cell r="O435">
            <v>9790.8223037161406</v>
          </cell>
          <cell r="Z435">
            <v>7372.9359527292936</v>
          </cell>
          <cell r="AA435">
            <v>6088.7806111660611</v>
          </cell>
          <cell r="AB435">
            <v>5930.8368902576758</v>
          </cell>
          <cell r="AC435">
            <v>5933.5316647086756</v>
          </cell>
          <cell r="AD435">
            <v>6225.1089367516161</v>
          </cell>
          <cell r="AE435">
            <v>6197.491604157839</v>
          </cell>
          <cell r="AF435">
            <v>7026.8659683822489</v>
          </cell>
          <cell r="AG435">
            <v>6325.6623052846444</v>
          </cell>
          <cell r="AH435">
            <v>6319.4077636415996</v>
          </cell>
          <cell r="AI435">
            <v>6294.9394774186303</v>
          </cell>
          <cell r="AJ435">
            <v>7416.9510977543214</v>
          </cell>
          <cell r="AK435">
            <v>7475.5446191053579</v>
          </cell>
          <cell r="AL435">
            <v>6563.8711959639659</v>
          </cell>
          <cell r="AM435">
            <v>7364.3106731958578</v>
          </cell>
          <cell r="AN435">
            <v>7475.331992176486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</row>
        <row r="436">
          <cell r="A436">
            <v>10756.667016148071</v>
          </cell>
          <cell r="B436">
            <v>8689.5992880081249</v>
          </cell>
          <cell r="C436">
            <v>8305.7800205977637</v>
          </cell>
          <cell r="D436">
            <v>7316.5543403511319</v>
          </cell>
          <cell r="E436">
            <v>8248.4764250303033</v>
          </cell>
          <cell r="F436">
            <v>8184.4131430284706</v>
          </cell>
          <cell r="G436">
            <v>7394.3856854324313</v>
          </cell>
          <cell r="H436">
            <v>7268.1920805426298</v>
          </cell>
          <cell r="I436">
            <v>8951.9447964682313</v>
          </cell>
          <cell r="J436">
            <v>7935.5447156142873</v>
          </cell>
          <cell r="K436">
            <v>7543.7079326561279</v>
          </cell>
          <cell r="L436">
            <v>8627.1602883094038</v>
          </cell>
          <cell r="M436">
            <v>11140.295164787627</v>
          </cell>
          <cell r="N436">
            <v>11365.978480471145</v>
          </cell>
          <cell r="O436">
            <v>9351.7938846695288</v>
          </cell>
          <cell r="Z436">
            <v>8212.7582934971142</v>
          </cell>
          <cell r="AA436">
            <v>6634.5438147913537</v>
          </cell>
          <cell r="AB436">
            <v>6341.4962688464757</v>
          </cell>
          <cell r="AC436">
            <v>5586.2185050754497</v>
          </cell>
          <cell r="AD436">
            <v>6297.7447444163354</v>
          </cell>
          <cell r="AE436">
            <v>6248.8321723548079</v>
          </cell>
          <cell r="AF436">
            <v>5645.6430483704016</v>
          </cell>
          <cell r="AG436">
            <v>5549.2937262626183</v>
          </cell>
          <cell r="AH436">
            <v>6834.8456598826788</v>
          </cell>
          <cell r="AI436">
            <v>6058.8201325503705</v>
          </cell>
          <cell r="AJ436">
            <v>5759.6511814146834</v>
          </cell>
          <cell r="AK436">
            <v>6586.8713887653812</v>
          </cell>
          <cell r="AL436">
            <v>8505.659919496009</v>
          </cell>
          <cell r="AM436">
            <v>8677.9700337536397</v>
          </cell>
          <cell r="AN436">
            <v>7140.1320381207224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</row>
        <row r="437">
          <cell r="A437">
            <v>10282.983483148273</v>
          </cell>
          <cell r="B437">
            <v>8271.9807417719985</v>
          </cell>
          <cell r="C437">
            <v>7821.7062970714187</v>
          </cell>
          <cell r="D437">
            <v>8627.8283186536173</v>
          </cell>
          <cell r="E437">
            <v>8058.5582962564213</v>
          </cell>
          <cell r="F437">
            <v>8092.9224415965773</v>
          </cell>
          <cell r="G437">
            <v>7692.1067622427272</v>
          </cell>
          <cell r="H437">
            <v>8730.3065402723278</v>
          </cell>
          <cell r="I437">
            <v>8645.1775343807622</v>
          </cell>
          <cell r="J437">
            <v>7951.8572957467095</v>
          </cell>
          <cell r="K437">
            <v>8421.8993224125152</v>
          </cell>
          <cell r="L437">
            <v>9948.8775437916665</v>
          </cell>
          <cell r="M437">
            <v>9975.2297005371274</v>
          </cell>
          <cell r="N437">
            <v>9087.4173735605436</v>
          </cell>
          <cell r="O437">
            <v>9904.003812486455</v>
          </cell>
          <cell r="Z437">
            <v>7851.0990213176383</v>
          </cell>
          <cell r="AA437">
            <v>6315.6903842658858</v>
          </cell>
          <cell r="AB437">
            <v>5971.9040446392155</v>
          </cell>
          <cell r="AC437">
            <v>6587.3814326053107</v>
          </cell>
          <cell r="AD437">
            <v>6152.7414934249618</v>
          </cell>
          <cell r="AE437">
            <v>6178.9786558487531</v>
          </cell>
          <cell r="AF437">
            <v>5872.9542813993694</v>
          </cell>
          <cell r="AG437">
            <v>6665.6239647240818</v>
          </cell>
          <cell r="AH437">
            <v>6600.6276282098479</v>
          </cell>
          <cell r="AI437">
            <v>6071.2748527317954</v>
          </cell>
          <cell r="AJ437">
            <v>6430.1538202592437</v>
          </cell>
          <cell r="AK437">
            <v>7596.0078001951115</v>
          </cell>
          <cell r="AL437">
            <v>7616.1277772788972</v>
          </cell>
          <cell r="AM437">
            <v>6938.279514382968</v>
          </cell>
          <cell r="AN437">
            <v>7561.7465268486549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</row>
        <row r="438">
          <cell r="A438">
            <v>9467.0786383641916</v>
          </cell>
          <cell r="B438">
            <v>8860.7135951437576</v>
          </cell>
          <cell r="C438">
            <v>8055.8297581778324</v>
          </cell>
          <cell r="D438">
            <v>8084.7814807798632</v>
          </cell>
          <cell r="E438">
            <v>8016.6109544045994</v>
          </cell>
          <cell r="F438">
            <v>7940.0364107828445</v>
          </cell>
          <cell r="G438">
            <v>8880.1539994762734</v>
          </cell>
          <cell r="H438">
            <v>8005.9380491357106</v>
          </cell>
          <cell r="I438">
            <v>7635.4106662693594</v>
          </cell>
          <cell r="J438">
            <v>9432.7614165999767</v>
          </cell>
          <cell r="K438">
            <v>9130.2967185330381</v>
          </cell>
          <cell r="L438">
            <v>8488.69817822597</v>
          </cell>
          <cell r="M438">
            <v>9171.7565232008528</v>
          </cell>
          <cell r="N438">
            <v>9487.6623563153935</v>
          </cell>
          <cell r="O438">
            <v>10904.715880468721</v>
          </cell>
          <cell r="Z438">
            <v>7228.1524087056132</v>
          </cell>
          <cell r="AA438">
            <v>6765.1902727466386</v>
          </cell>
          <cell r="AB438">
            <v>6150.658243687807</v>
          </cell>
          <cell r="AC438">
            <v>6172.7629997013482</v>
          </cell>
          <cell r="AD438">
            <v>6120.7145301317269</v>
          </cell>
          <cell r="AE438">
            <v>6062.2495597783436</v>
          </cell>
          <cell r="AF438">
            <v>6780.0330992161325</v>
          </cell>
          <cell r="AG438">
            <v>6112.5657242673124</v>
          </cell>
          <cell r="AH438">
            <v>5829.6665853393206</v>
          </cell>
          <cell r="AI438">
            <v>7201.9510726197468</v>
          </cell>
          <cell r="AJ438">
            <v>6971.0180657868477</v>
          </cell>
          <cell r="AK438">
            <v>6481.1550138682396</v>
          </cell>
          <cell r="AL438">
            <v>7002.6727924899442</v>
          </cell>
          <cell r="AM438">
            <v>7243.8681596962269</v>
          </cell>
          <cell r="AN438">
            <v>8325.7941936013904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</row>
        <row r="439">
          <cell r="A439">
            <v>9166.4646843057817</v>
          </cell>
          <cell r="B439">
            <v>8373.5459375704722</v>
          </cell>
          <cell r="C439">
            <v>7520.0600225290545</v>
          </cell>
          <cell r="D439">
            <v>6726.8152002496599</v>
          </cell>
          <cell r="E439">
            <v>9054.1285238258151</v>
          </cell>
          <cell r="F439">
            <v>9524.4746274463869</v>
          </cell>
          <cell r="G439">
            <v>9032.2423836899125</v>
          </cell>
          <cell r="H439">
            <v>9559.3043651896278</v>
          </cell>
          <cell r="I439">
            <v>9190.0393902893029</v>
          </cell>
          <cell r="J439">
            <v>8490.3129704740659</v>
          </cell>
          <cell r="K439">
            <v>7857.776411697283</v>
          </cell>
          <cell r="L439">
            <v>7188.4504783964421</v>
          </cell>
          <cell r="M439">
            <v>9209.656029964648</v>
          </cell>
          <cell r="N439">
            <v>8599.0349904127397</v>
          </cell>
          <cell r="O439">
            <v>10165.119845393232</v>
          </cell>
          <cell r="Z439">
            <v>6998.6324523261992</v>
          </cell>
          <cell r="AA439">
            <v>6393.2358175188056</v>
          </cell>
          <cell r="AB439">
            <v>5741.595907441023</v>
          </cell>
          <cell r="AC439">
            <v>5135.9503126514155</v>
          </cell>
          <cell r="AD439">
            <v>6912.863344455106</v>
          </cell>
          <cell r="AE439">
            <v>7271.9744759538262</v>
          </cell>
          <cell r="AF439">
            <v>6896.1531889167809</v>
          </cell>
          <cell r="AG439">
            <v>7298.5671200397401</v>
          </cell>
          <cell r="AH439">
            <v>7016.6318346434437</v>
          </cell>
          <cell r="AI439">
            <v>6482.3879142088299</v>
          </cell>
          <cell r="AJ439">
            <v>5999.4437214365216</v>
          </cell>
          <cell r="AK439">
            <v>5488.4106940575966</v>
          </cell>
          <cell r="AL439">
            <v>7031.6092175021267</v>
          </cell>
          <cell r="AM439">
            <v>6565.397611320087</v>
          </cell>
          <cell r="AN439">
            <v>7761.109662437113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</row>
        <row r="440">
          <cell r="A440">
            <v>7124.617070857922</v>
          </cell>
          <cell r="B440">
            <v>7470.3023563383185</v>
          </cell>
          <cell r="C440">
            <v>7341.0339606832076</v>
          </cell>
          <cell r="D440">
            <v>9231.3071513584964</v>
          </cell>
          <cell r="E440">
            <v>9940.1914069246413</v>
          </cell>
          <cell r="F440">
            <v>7678.7424720008557</v>
          </cell>
          <cell r="G440">
            <v>7479.5892800309348</v>
          </cell>
          <cell r="H440">
            <v>9168.0075463276298</v>
          </cell>
          <cell r="I440">
            <v>7620.7367765299923</v>
          </cell>
          <cell r="J440">
            <v>8056.6271159041908</v>
          </cell>
          <cell r="K440">
            <v>8522.9434819662874</v>
          </cell>
          <cell r="L440">
            <v>9511.3051062949307</v>
          </cell>
          <cell r="M440">
            <v>9595.4287446678027</v>
          </cell>
          <cell r="N440">
            <v>10301.398436885112</v>
          </cell>
          <cell r="O440">
            <v>10701.864460862473</v>
          </cell>
          <cell r="Z440">
            <v>5439.6736320683058</v>
          </cell>
          <cell r="AA440">
            <v>5703.6057302737308</v>
          </cell>
          <cell r="AB440">
            <v>5604.9087931174709</v>
          </cell>
          <cell r="AC440">
            <v>7048.1399352908156</v>
          </cell>
          <cell r="AD440">
            <v>7589.3758999525908</v>
          </cell>
          <cell r="AE440">
            <v>5862.7505923425406</v>
          </cell>
          <cell r="AF440">
            <v>5710.6963336607378</v>
          </cell>
          <cell r="AG440">
            <v>6999.8104336513306</v>
          </cell>
          <cell r="AH440">
            <v>5818.4630118277537</v>
          </cell>
          <cell r="AI440">
            <v>6151.2670295013131</v>
          </cell>
          <cell r="AJ440">
            <v>6507.301440255188</v>
          </cell>
          <cell r="AK440">
            <v>7261.9194938766032</v>
          </cell>
          <cell r="AL440">
            <v>7326.1482282688448</v>
          </cell>
          <cell r="AM440">
            <v>7865.1589121555307</v>
          </cell>
          <cell r="AN440">
            <v>8170.9163233263416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</row>
        <row r="441">
          <cell r="A441">
            <v>9256.2383996537592</v>
          </cell>
          <cell r="B441">
            <v>8400.8532586884612</v>
          </cell>
          <cell r="C441">
            <v>8056.6738837051771</v>
          </cell>
          <cell r="D441">
            <v>8277.2506457938889</v>
          </cell>
          <cell r="E441">
            <v>8041.9302650656909</v>
          </cell>
          <cell r="F441">
            <v>7423.3403617757131</v>
          </cell>
          <cell r="G441">
            <v>9021.6339122393692</v>
          </cell>
          <cell r="H441">
            <v>9163.4693361349782</v>
          </cell>
          <cell r="I441">
            <v>9074.8578045610302</v>
          </cell>
          <cell r="J441">
            <v>9026.9660952272261</v>
          </cell>
          <cell r="K441">
            <v>9409.8556368988175</v>
          </cell>
          <cell r="L441">
            <v>8335.8638431372947</v>
          </cell>
          <cell r="M441">
            <v>8868.153631226618</v>
          </cell>
          <cell r="N441">
            <v>9865.2974774341274</v>
          </cell>
          <cell r="O441">
            <v>9752.1671932249465</v>
          </cell>
          <cell r="Z441">
            <v>7067.1750430892416</v>
          </cell>
          <cell r="AA441">
            <v>6414.0850664216732</v>
          </cell>
          <cell r="AB441">
            <v>6151.3027369044357</v>
          </cell>
          <cell r="AC441">
            <v>6319.7139770662161</v>
          </cell>
          <cell r="AD441">
            <v>6140.0459250987142</v>
          </cell>
          <cell r="AE441">
            <v>5667.7500595772035</v>
          </cell>
          <cell r="AF441">
            <v>6888.0535785304064</v>
          </cell>
          <cell r="AG441">
            <v>6996.3454920163995</v>
          </cell>
          <cell r="AH441">
            <v>6928.6902332135651</v>
          </cell>
          <cell r="AI441">
            <v>6892.1247215703679</v>
          </cell>
          <cell r="AJ441">
            <v>7184.4624181947929</v>
          </cell>
          <cell r="AK441">
            <v>6364.4653876906968</v>
          </cell>
          <cell r="AL441">
            <v>6770.8707700560471</v>
          </cell>
          <cell r="AM441">
            <v>7532.1940852108637</v>
          </cell>
          <cell r="AN441">
            <v>7445.8186606960189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</row>
        <row r="442">
          <cell r="A442">
            <v>9953.5395980005269</v>
          </cell>
          <cell r="B442">
            <v>8175.2898220666802</v>
          </cell>
          <cell r="C442">
            <v>8150.0007971754785</v>
          </cell>
          <cell r="D442">
            <v>7234.4397634234128</v>
          </cell>
          <cell r="E442">
            <v>7426.8052783381372</v>
          </cell>
          <cell r="F442">
            <v>8128.509262600588</v>
          </cell>
          <cell r="G442">
            <v>8468.3151049062999</v>
          </cell>
          <cell r="H442">
            <v>8076.0815560042684</v>
          </cell>
          <cell r="I442">
            <v>7440.8002255623014</v>
          </cell>
          <cell r="J442">
            <v>9365.746770081545</v>
          </cell>
          <cell r="K442">
            <v>7886.2359022894261</v>
          </cell>
          <cell r="L442">
            <v>10004.322875382539</v>
          </cell>
          <cell r="M442">
            <v>10215.088782545594</v>
          </cell>
          <cell r="N442">
            <v>10067.92068777868</v>
          </cell>
          <cell r="O442">
            <v>8983.2430898312032</v>
          </cell>
          <cell r="Z442">
            <v>7599.5672972317934</v>
          </cell>
          <cell r="AA442">
            <v>6241.866480307197</v>
          </cell>
          <cell r="AB442">
            <v>6222.5582086466666</v>
          </cell>
          <cell r="AC442">
            <v>5523.5236971328286</v>
          </cell>
          <cell r="AD442">
            <v>5670.3955372322807</v>
          </cell>
          <cell r="AE442">
            <v>6206.1493360325985</v>
          </cell>
          <cell r="AF442">
            <v>6465.5924558563775</v>
          </cell>
          <cell r="AG442">
            <v>6166.1205723354824</v>
          </cell>
          <cell r="AH442">
            <v>5681.0807354177177</v>
          </cell>
          <cell r="AI442">
            <v>7150.7851219443382</v>
          </cell>
          <cell r="AJ442">
            <v>6021.1726563415859</v>
          </cell>
          <cell r="AK442">
            <v>7638.3405326460688</v>
          </cell>
          <cell r="AL442">
            <v>7799.2611458286892</v>
          </cell>
          <cell r="AM442">
            <v>7686.8977168017718</v>
          </cell>
          <cell r="AN442">
            <v>6858.7420320584824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</row>
        <row r="443">
          <cell r="A443">
            <v>9871.223845420267</v>
          </cell>
          <cell r="B443">
            <v>7579.6298428763885</v>
          </cell>
          <cell r="C443">
            <v>7307.8887170124199</v>
          </cell>
          <cell r="D443">
            <v>8153.4503862547081</v>
          </cell>
          <cell r="E443">
            <v>7504.3394713041362</v>
          </cell>
          <cell r="F443">
            <v>8774.2015668881068</v>
          </cell>
          <cell r="G443">
            <v>8137.6797973009207</v>
          </cell>
          <cell r="H443">
            <v>8326.0242359945569</v>
          </cell>
          <cell r="I443">
            <v>7720.0369919960076</v>
          </cell>
          <cell r="J443">
            <v>9054.6314602102393</v>
          </cell>
          <cell r="K443">
            <v>7307.6987175266513</v>
          </cell>
          <cell r="L443">
            <v>7829.8935328134321</v>
          </cell>
          <cell r="M443">
            <v>8936.3052275856335</v>
          </cell>
          <cell r="N443">
            <v>9160.5915952857431</v>
          </cell>
          <cell r="O443">
            <v>10723.571908179434</v>
          </cell>
          <cell r="Z443">
            <v>7536.7188908737553</v>
          </cell>
          <cell r="AA443">
            <v>5787.0777035554938</v>
          </cell>
          <cell r="AB443">
            <v>5579.6022669938502</v>
          </cell>
          <cell r="AC443">
            <v>6225.1919837070136</v>
          </cell>
          <cell r="AD443">
            <v>5729.5932036985932</v>
          </cell>
          <cell r="AE443">
            <v>6699.1379931253359</v>
          </cell>
          <cell r="AF443">
            <v>6213.1510759584407</v>
          </cell>
          <cell r="AG443">
            <v>6356.9528082787874</v>
          </cell>
          <cell r="AH443">
            <v>5894.2791235369195</v>
          </cell>
          <cell r="AI443">
            <v>6913.247338396357</v>
          </cell>
          <cell r="AJ443">
            <v>5579.4572016264674</v>
          </cell>
          <cell r="AK443">
            <v>5978.155031877186</v>
          </cell>
          <cell r="AL443">
            <v>6822.9047864825407</v>
          </cell>
          <cell r="AM443">
            <v>6994.1483253670449</v>
          </cell>
          <cell r="AN443">
            <v>8187.4900461826292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</row>
        <row r="444">
          <cell r="A444">
            <v>9981.8635279436767</v>
          </cell>
          <cell r="B444">
            <v>8103.4982520811091</v>
          </cell>
          <cell r="C444">
            <v>6927.0538866560346</v>
          </cell>
          <cell r="D444">
            <v>6862.4114973272572</v>
          </cell>
          <cell r="E444">
            <v>8706.3908553922756</v>
          </cell>
          <cell r="F444">
            <v>8172.8517514834812</v>
          </cell>
          <cell r="G444">
            <v>7475.5399464265502</v>
          </cell>
          <cell r="H444">
            <v>8032.0811588801653</v>
          </cell>
          <cell r="I444">
            <v>9235.5208217846121</v>
          </cell>
          <cell r="J444">
            <v>7552.9706535389669</v>
          </cell>
          <cell r="K444">
            <v>9893.3724198612963</v>
          </cell>
          <cell r="L444">
            <v>8290.536744189656</v>
          </cell>
          <cell r="M444">
            <v>10576.163658282123</v>
          </cell>
          <cell r="N444">
            <v>9684.29098368226</v>
          </cell>
          <cell r="O444">
            <v>8946.053967010499</v>
          </cell>
          <cell r="Z444">
            <v>7621.1927310391075</v>
          </cell>
          <cell r="AA444">
            <v>6187.053329456935</v>
          </cell>
          <cell r="AB444">
            <v>5288.8333506774288</v>
          </cell>
          <cell r="AC444">
            <v>5239.4786278553483</v>
          </cell>
          <cell r="AD444">
            <v>6647.3642436554237</v>
          </cell>
          <cell r="AE444">
            <v>6240.0050036646426</v>
          </cell>
          <cell r="AF444">
            <v>5707.6046512564571</v>
          </cell>
          <cell r="AG444">
            <v>6132.5260931296407</v>
          </cell>
          <cell r="AH444">
            <v>7051.3570895158373</v>
          </cell>
          <cell r="AI444">
            <v>5766.7233058596139</v>
          </cell>
          <cell r="AJ444">
            <v>7553.6294160537773</v>
          </cell>
          <cell r="AK444">
            <v>6329.8579663357787</v>
          </cell>
          <cell r="AL444">
            <v>8074.9432577530324</v>
          </cell>
          <cell r="AM444">
            <v>7393.9949032053401</v>
          </cell>
          <cell r="AN444">
            <v>6830.3479880283849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</row>
        <row r="445">
          <cell r="A445">
            <v>9619.1947498760455</v>
          </cell>
          <cell r="B445">
            <v>9393.0614915085043</v>
          </cell>
          <cell r="C445">
            <v>8554.2846964535856</v>
          </cell>
          <cell r="D445">
            <v>9575.4797083915073</v>
          </cell>
          <cell r="E445">
            <v>8604.9843381542978</v>
          </cell>
          <cell r="F445">
            <v>8860.3265942935122</v>
          </cell>
          <cell r="G445">
            <v>8844.3423184275744</v>
          </cell>
          <cell r="H445">
            <v>9901.1383899701614</v>
          </cell>
          <cell r="I445">
            <v>8144.2236269373125</v>
          </cell>
          <cell r="J445">
            <v>8721.783615850045</v>
          </cell>
          <cell r="K445">
            <v>9903.2200280269662</v>
          </cell>
          <cell r="L445">
            <v>8176.532677110511</v>
          </cell>
          <cell r="M445">
            <v>8817.9461013362743</v>
          </cell>
          <cell r="N445">
            <v>9749.0815391917276</v>
          </cell>
          <cell r="O445">
            <v>9790.6251303143181</v>
          </cell>
          <cell r="Z445">
            <v>7344.2936683093585</v>
          </cell>
          <cell r="AA445">
            <v>7171.6400210127085</v>
          </cell>
          <cell r="AB445">
            <v>6531.2305828810977</v>
          </cell>
          <cell r="AC445">
            <v>7310.9170592757473</v>
          </cell>
          <cell r="AD445">
            <v>6569.9399621181592</v>
          </cell>
          <cell r="AE445">
            <v>6764.8947960494734</v>
          </cell>
          <cell r="AF445">
            <v>6752.690737488726</v>
          </cell>
          <cell r="AG445">
            <v>7559.5587652957765</v>
          </cell>
          <cell r="AH445">
            <v>6218.1473160611449</v>
          </cell>
          <cell r="AI445">
            <v>6659.1166778359711</v>
          </cell>
          <cell r="AJ445">
            <v>7561.1481042786991</v>
          </cell>
          <cell r="AK445">
            <v>6242.8154051045831</v>
          </cell>
          <cell r="AL445">
            <v>6732.5371201546495</v>
          </cell>
          <cell r="AM445">
            <v>7443.4627514990407</v>
          </cell>
          <cell r="AN445">
            <v>7475.1814494955024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</row>
        <row r="446">
          <cell r="A446">
            <v>9653.1531449812101</v>
          </cell>
          <cell r="B446">
            <v>8362.5977252042394</v>
          </cell>
          <cell r="C446">
            <v>8944.8546185313371</v>
          </cell>
          <cell r="D446">
            <v>8037.8048803971551</v>
          </cell>
          <cell r="E446">
            <v>8126.9227431533627</v>
          </cell>
          <cell r="F446">
            <v>7028.3556795586337</v>
          </cell>
          <cell r="G446">
            <v>7187.5556345537761</v>
          </cell>
          <cell r="H446">
            <v>8338.4144415748597</v>
          </cell>
          <cell r="I446">
            <v>7764.238240125891</v>
          </cell>
          <cell r="J446">
            <v>8214.8227510638608</v>
          </cell>
          <cell r="K446">
            <v>8687.3722172218168</v>
          </cell>
          <cell r="L446">
            <v>8763.721122704299</v>
          </cell>
          <cell r="M446">
            <v>8012.3985941904502</v>
          </cell>
          <cell r="N446">
            <v>9665.1727426592388</v>
          </cell>
          <cell r="O446">
            <v>9524.2343455332903</v>
          </cell>
          <cell r="Z446">
            <v>7370.2210388057329</v>
          </cell>
          <cell r="AA446">
            <v>6384.8768135843357</v>
          </cell>
          <cell r="AB446">
            <v>6829.432280667148</v>
          </cell>
          <cell r="AC446">
            <v>6136.8961774027493</v>
          </cell>
          <cell r="AD446">
            <v>6204.9380220885641</v>
          </cell>
          <cell r="AE446">
            <v>5366.1776747657341</v>
          </cell>
          <cell r="AF446">
            <v>5487.7274772043447</v>
          </cell>
          <cell r="AG446">
            <v>6366.4127798001709</v>
          </cell>
          <cell r="AH446">
            <v>5928.026953289077</v>
          </cell>
          <cell r="AI446">
            <v>6272.0500297282597</v>
          </cell>
          <cell r="AJ446">
            <v>6632.8434373377258</v>
          </cell>
          <cell r="AK446">
            <v>6691.1361320692213</v>
          </cell>
          <cell r="AL446">
            <v>6117.4983762587854</v>
          </cell>
          <cell r="AM446">
            <v>7379.3980497112989</v>
          </cell>
          <cell r="AN446">
            <v>7271.7910197520487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</row>
        <row r="447">
          <cell r="A447">
            <v>10103.516471348876</v>
          </cell>
          <cell r="B447">
            <v>7106.7098970516472</v>
          </cell>
          <cell r="C447">
            <v>8193.4460837490878</v>
          </cell>
          <cell r="D447">
            <v>8567.1220638660907</v>
          </cell>
          <cell r="E447">
            <v>7764.2798479157327</v>
          </cell>
          <cell r="F447">
            <v>8370.8297019485144</v>
          </cell>
          <cell r="G447">
            <v>8003.9227090839731</v>
          </cell>
          <cell r="H447">
            <v>8422.6515972335856</v>
          </cell>
          <cell r="I447">
            <v>6925.6462824936007</v>
          </cell>
          <cell r="J447">
            <v>9049.3854586118432</v>
          </cell>
          <cell r="K447">
            <v>8000.7383527351813</v>
          </cell>
          <cell r="L447">
            <v>9429.4722222918081</v>
          </cell>
          <cell r="M447">
            <v>9428.1129542316467</v>
          </cell>
          <cell r="N447">
            <v>9542.8162498575748</v>
          </cell>
          <cell r="O447">
            <v>9333.389853874276</v>
          </cell>
          <cell r="Z447">
            <v>7714.0752399407502</v>
          </cell>
          <cell r="AA447">
            <v>5426.0014332385208</v>
          </cell>
          <cell r="AB447">
            <v>6255.7288587267631</v>
          </cell>
          <cell r="AC447">
            <v>6541.0319642500135</v>
          </cell>
          <cell r="AD447">
            <v>5928.0587210030526</v>
          </cell>
          <cell r="AE447">
            <v>6391.161960756498</v>
          </cell>
          <cell r="AF447">
            <v>6111.0270040764499</v>
          </cell>
          <cell r="AG447">
            <v>6430.72818509423</v>
          </cell>
          <cell r="AH447">
            <v>5287.7586392689927</v>
          </cell>
          <cell r="AI447">
            <v>6909.2419951919765</v>
          </cell>
          <cell r="AJ447">
            <v>6108.5957352667201</v>
          </cell>
          <cell r="AK447">
            <v>7199.4397596086837</v>
          </cell>
          <cell r="AL447">
            <v>7198.4019530076785</v>
          </cell>
          <cell r="AM447">
            <v>7285.9783780312573</v>
          </cell>
          <cell r="AN447">
            <v>7126.0804869924241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</row>
        <row r="448">
          <cell r="A448">
            <v>8919.4408639983358</v>
          </cell>
          <cell r="B448">
            <v>7952.9671756625085</v>
          </cell>
          <cell r="C448">
            <v>9372.575179091913</v>
          </cell>
          <cell r="D448">
            <v>8730.5484468525719</v>
          </cell>
          <cell r="E448">
            <v>8526.5355781241942</v>
          </cell>
          <cell r="F448">
            <v>6569.7141357088167</v>
          </cell>
          <cell r="G448">
            <v>7340.6885210287692</v>
          </cell>
          <cell r="H448">
            <v>8677.1937957324044</v>
          </cell>
          <cell r="I448">
            <v>7369.3871912593395</v>
          </cell>
          <cell r="J448">
            <v>8398.6907337906177</v>
          </cell>
          <cell r="K448">
            <v>8133.2371109505575</v>
          </cell>
          <cell r="L448">
            <v>9938.0972722259485</v>
          </cell>
          <cell r="M448">
            <v>9301.4115380909316</v>
          </cell>
          <cell r="N448">
            <v>9110.3573020221611</v>
          </cell>
          <cell r="O448">
            <v>10536.7976221849</v>
          </cell>
          <cell r="Z448">
            <v>6810.0287774261833</v>
          </cell>
          <cell r="AA448">
            <v>6072.1222504870275</v>
          </cell>
          <cell r="AB448">
            <v>7155.9986395373899</v>
          </cell>
          <cell r="AC448">
            <v>6665.8086613657251</v>
          </cell>
          <cell r="AD448">
            <v>6510.0440200401335</v>
          </cell>
          <cell r="AE448">
            <v>5016.0030214702238</v>
          </cell>
          <cell r="AF448">
            <v>5604.6450485595487</v>
          </cell>
          <cell r="AG448">
            <v>6625.0721718168734</v>
          </cell>
          <cell r="AH448">
            <v>5626.5565980752699</v>
          </cell>
          <cell r="AI448">
            <v>6412.4339700120709</v>
          </cell>
          <cell r="AJ448">
            <v>6209.7590671591934</v>
          </cell>
          <cell r="AK448">
            <v>7587.7770197335994</v>
          </cell>
          <cell r="AL448">
            <v>7101.6649149785781</v>
          </cell>
          <cell r="AM448">
            <v>6955.7942415231273</v>
          </cell>
          <cell r="AN448">
            <v>8044.8871317286594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</row>
        <row r="449">
          <cell r="A449">
            <v>9311.0934359922321</v>
          </cell>
          <cell r="B449">
            <v>8568.7142781237453</v>
          </cell>
          <cell r="C449">
            <v>8293.7192647036354</v>
          </cell>
          <cell r="D449">
            <v>7835.4219105230068</v>
          </cell>
          <cell r="E449">
            <v>9385.782228338172</v>
          </cell>
          <cell r="F449">
            <v>8081.04676680172</v>
          </cell>
          <cell r="G449">
            <v>8177.5727535594488</v>
          </cell>
          <cell r="H449">
            <v>8601.5610409519923</v>
          </cell>
          <cell r="I449">
            <v>8221.5197841719273</v>
          </cell>
          <cell r="J449">
            <v>8940.4076480178446</v>
          </cell>
          <cell r="K449">
            <v>8612.6873686070921</v>
          </cell>
          <cell r="L449">
            <v>10150.503406582018</v>
          </cell>
          <cell r="M449">
            <v>10640.420332501906</v>
          </cell>
          <cell r="N449">
            <v>9853.3222508804174</v>
          </cell>
          <cell r="O449">
            <v>9658.6143388191613</v>
          </cell>
          <cell r="Z449">
            <v>7109.0570827538122</v>
          </cell>
          <cell r="AA449">
            <v>6542.2476262045911</v>
          </cell>
          <cell r="AB449">
            <v>6332.2878334782845</v>
          </cell>
          <cell r="AC449">
            <v>5982.3759703719561</v>
          </cell>
          <cell r="AD449">
            <v>7166.0822744651059</v>
          </cell>
          <cell r="AE449">
            <v>6169.9115306401791</v>
          </cell>
          <cell r="AF449">
            <v>6243.6095076336533</v>
          </cell>
          <cell r="AG449">
            <v>6567.3262610110078</v>
          </cell>
          <cell r="AH449">
            <v>6277.1632412944027</v>
          </cell>
          <cell r="AI449">
            <v>6826.0370008922164</v>
          </cell>
          <cell r="AJ449">
            <v>6575.8212566809889</v>
          </cell>
          <cell r="AK449">
            <v>7749.9499529389977</v>
          </cell>
          <cell r="AL449">
            <v>8124.0034855465346</v>
          </cell>
          <cell r="AM449">
            <v>7523.0509518362014</v>
          </cell>
          <cell r="AN449">
            <v>7374.3906821457849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</row>
        <row r="450">
          <cell r="A450">
            <v>9785.7354284142839</v>
          </cell>
          <cell r="B450">
            <v>8800.0312851544422</v>
          </cell>
          <cell r="C450">
            <v>7292.9221044587584</v>
          </cell>
          <cell r="D450">
            <v>7052.256244103929</v>
          </cell>
          <cell r="E450">
            <v>7934.6809571534586</v>
          </cell>
          <cell r="F450">
            <v>8559.170254288083</v>
          </cell>
          <cell r="G450">
            <v>7826.7434248765067</v>
          </cell>
          <cell r="H450">
            <v>9506.7731576471379</v>
          </cell>
          <cell r="I450">
            <v>8341.9318011411015</v>
          </cell>
          <cell r="J450">
            <v>9234.8058358699782</v>
          </cell>
          <cell r="K450">
            <v>9055.5177550478566</v>
          </cell>
          <cell r="L450">
            <v>11340.147336380696</v>
          </cell>
          <cell r="M450">
            <v>10362.168902274683</v>
          </cell>
          <cell r="N450">
            <v>9668.8477538395182</v>
          </cell>
          <cell r="O450">
            <v>11381.43711873424</v>
          </cell>
          <cell r="Z450">
            <v>7471.4481425360182</v>
          </cell>
          <cell r="AA450">
            <v>6718.8590863405561</v>
          </cell>
          <cell r="AB450">
            <v>5568.1751984426801</v>
          </cell>
          <cell r="AC450">
            <v>5384.4258513983268</v>
          </cell>
          <cell r="AD450">
            <v>6058.1606495104943</v>
          </cell>
          <cell r="AE450">
            <v>6534.9607258299684</v>
          </cell>
          <cell r="AF450">
            <v>5975.7499118669111</v>
          </cell>
          <cell r="AG450">
            <v>7258.4593329562194</v>
          </cell>
          <cell r="AH450">
            <v>6369.0982978984348</v>
          </cell>
          <cell r="AI450">
            <v>7050.8111949100703</v>
          </cell>
          <cell r="AJ450">
            <v>6913.9240280500571</v>
          </cell>
          <cell r="AK450">
            <v>8658.2478519160049</v>
          </cell>
          <cell r="AL450">
            <v>7911.5574055623283</v>
          </cell>
          <cell r="AM450">
            <v>7382.2039354474855</v>
          </cell>
          <cell r="AN450">
            <v>8689.7727659020657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</row>
        <row r="451">
          <cell r="A451">
            <v>9779.2803091961505</v>
          </cell>
          <cell r="B451">
            <v>9453.3399182364465</v>
          </cell>
          <cell r="C451">
            <v>7858.8489130007029</v>
          </cell>
          <cell r="D451">
            <v>9248.6140954135917</v>
          </cell>
          <cell r="E451">
            <v>8809.1345019769051</v>
          </cell>
          <cell r="F451">
            <v>8066.541620618169</v>
          </cell>
          <cell r="G451">
            <v>7807.4094753740719</v>
          </cell>
          <cell r="H451">
            <v>7587.1878594893851</v>
          </cell>
          <cell r="I451">
            <v>9079.1290177418105</v>
          </cell>
          <cell r="J451">
            <v>8326.1169131197148</v>
          </cell>
          <cell r="K451">
            <v>7163.0982218228346</v>
          </cell>
          <cell r="L451">
            <v>8785.8178906152407</v>
          </cell>
          <cell r="M451">
            <v>8092.0791095320419</v>
          </cell>
          <cell r="N451">
            <v>10135.155868378271</v>
          </cell>
          <cell r="O451">
            <v>10552.598636004859</v>
          </cell>
          <cell r="Z451">
            <v>7466.5196331924953</v>
          </cell>
          <cell r="AA451">
            <v>7217.6628409331988</v>
          </cell>
          <cell r="AB451">
            <v>6000.2625804716872</v>
          </cell>
          <cell r="AC451">
            <v>7061.3538563046586</v>
          </cell>
          <cell r="AD451">
            <v>6725.8094287973745</v>
          </cell>
          <cell r="AE451">
            <v>6158.8367935084543</v>
          </cell>
          <cell r="AF451">
            <v>5960.9883640860044</v>
          </cell>
          <cell r="AG451">
            <v>5792.8482794715828</v>
          </cell>
          <cell r="AH451">
            <v>6931.9513215619427</v>
          </cell>
          <cell r="AI451">
            <v>6357.0235676345528</v>
          </cell>
          <cell r="AJ451">
            <v>5469.0541447546202</v>
          </cell>
          <cell r="AK451">
            <v>6708.007102756299</v>
          </cell>
          <cell r="AL451">
            <v>6178.3347684441505</v>
          </cell>
          <cell r="AM451">
            <v>7738.2320461302825</v>
          </cell>
          <cell r="AN451">
            <v>8056.9512689842541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</row>
        <row r="452">
          <cell r="A452">
            <v>10844.175812610152</v>
          </cell>
          <cell r="B452">
            <v>8067.0354495807687</v>
          </cell>
          <cell r="C452">
            <v>8021.4786491403211</v>
          </cell>
          <cell r="D452">
            <v>7605.2166575080246</v>
          </cell>
          <cell r="E452">
            <v>7776.0249062273933</v>
          </cell>
          <cell r="F452">
            <v>8040.5530705255023</v>
          </cell>
          <cell r="G452">
            <v>8596.8681475887624</v>
          </cell>
          <cell r="H452">
            <v>8215.6308717798511</v>
          </cell>
          <cell r="I452">
            <v>8745.565649902579</v>
          </cell>
          <cell r="J452">
            <v>6693.6245296090401</v>
          </cell>
          <cell r="K452">
            <v>7486.3139715357584</v>
          </cell>
          <cell r="L452">
            <v>8976.1283601890827</v>
          </cell>
          <cell r="M452">
            <v>8400.1530492656238</v>
          </cell>
          <cell r="N452">
            <v>10011.839437645031</v>
          </cell>
          <cell r="O452">
            <v>9285.3404744760446</v>
          </cell>
          <cell r="Z452">
            <v>8279.5716096311007</v>
          </cell>
          <cell r="AA452">
            <v>6159.2138338967143</v>
          </cell>
          <cell r="AB452">
            <v>6124.4310345332306</v>
          </cell>
          <cell r="AC452">
            <v>5806.6133388740054</v>
          </cell>
          <cell r="AD452">
            <v>5937.0261200042387</v>
          </cell>
          <cell r="AE452">
            <v>6138.9944315585017</v>
          </cell>
          <cell r="AF452">
            <v>6563.7432181566091</v>
          </cell>
          <cell r="AG452">
            <v>6272.6670331274017</v>
          </cell>
          <cell r="AH452">
            <v>6677.2743559632172</v>
          </cell>
          <cell r="AI452">
            <v>5110.6091028546198</v>
          </cell>
          <cell r="AJ452">
            <v>5715.8306625234372</v>
          </cell>
          <cell r="AK452">
            <v>6853.3099075178034</v>
          </cell>
          <cell r="AL452">
            <v>6413.5504537264997</v>
          </cell>
          <cell r="AM452">
            <v>7644.0794579997309</v>
          </cell>
          <cell r="AN452">
            <v>7089.3945936243554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</row>
        <row r="453">
          <cell r="A453">
            <v>9729.2812626948325</v>
          </cell>
          <cell r="B453">
            <v>7554.5342288688007</v>
          </cell>
          <cell r="C453">
            <v>8290.127863432419</v>
          </cell>
          <cell r="D453">
            <v>6882.4939938130719</v>
          </cell>
          <cell r="E453">
            <v>9681.4217925112989</v>
          </cell>
          <cell r="F453">
            <v>7126.6251695418687</v>
          </cell>
          <cell r="G453">
            <v>7573.8639694243475</v>
          </cell>
          <cell r="H453">
            <v>8916.9297256487826</v>
          </cell>
          <cell r="I453">
            <v>8131.319010172353</v>
          </cell>
          <cell r="J453">
            <v>8428.796774196775</v>
          </cell>
          <cell r="K453">
            <v>8728.1544355138285</v>
          </cell>
          <cell r="L453">
            <v>7268.1544939969253</v>
          </cell>
          <cell r="M453">
            <v>9468.8100817252671</v>
          </cell>
          <cell r="N453">
            <v>9904.9975114981498</v>
          </cell>
          <cell r="O453">
            <v>8663.5032886501067</v>
          </cell>
          <cell r="Z453">
            <v>7428.3451611925548</v>
          </cell>
          <cell r="AA453">
            <v>5767.9171018782436</v>
          </cell>
          <cell r="AB453">
            <v>6329.5457842421047</v>
          </cell>
          <cell r="AC453">
            <v>5254.8116942522556</v>
          </cell>
          <cell r="AD453">
            <v>7391.8042642695464</v>
          </cell>
          <cell r="AE453">
            <v>5441.2068234458948</v>
          </cell>
          <cell r="AF453">
            <v>5782.6754361113663</v>
          </cell>
          <cell r="AG453">
            <v>6808.1115132517461</v>
          </cell>
          <cell r="AH453">
            <v>6208.2945895426328</v>
          </cell>
          <cell r="AI453">
            <v>6435.4200522863339</v>
          </cell>
          <cell r="AJ453">
            <v>6663.98082413255</v>
          </cell>
          <cell r="AK453">
            <v>5549.2650287846282</v>
          </cell>
          <cell r="AL453">
            <v>7229.4743726375673</v>
          </cell>
          <cell r="AM453">
            <v>7562.505220018882</v>
          </cell>
          <cell r="AN453">
            <v>6614.6194148975092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</row>
        <row r="454">
          <cell r="A454">
            <v>9238.1096657325361</v>
          </cell>
          <cell r="B454">
            <v>9360.3862581597823</v>
          </cell>
          <cell r="C454">
            <v>9588.7503673752399</v>
          </cell>
          <cell r="D454">
            <v>7840.3192848810868</v>
          </cell>
          <cell r="E454">
            <v>7723.0369720819162</v>
          </cell>
          <cell r="F454">
            <v>6965.4011199430543</v>
          </cell>
          <cell r="G454">
            <v>8040.3840982765369</v>
          </cell>
          <cell r="H454">
            <v>7449.9164814123378</v>
          </cell>
          <cell r="I454">
            <v>7990.875555000086</v>
          </cell>
          <cell r="J454">
            <v>9236.4642076471664</v>
          </cell>
          <cell r="K454">
            <v>8893.1080932772165</v>
          </cell>
          <cell r="L454">
            <v>8730.8579357988401</v>
          </cell>
          <cell r="M454">
            <v>9311.6407070402092</v>
          </cell>
          <cell r="N454">
            <v>8578.3262151694216</v>
          </cell>
          <cell r="O454">
            <v>9686.099737720444</v>
          </cell>
          <cell r="Z454">
            <v>7053.3336822254541</v>
          </cell>
          <cell r="AA454">
            <v>7146.6923496500258</v>
          </cell>
          <cell r="AB454">
            <v>7321.049260492463</v>
          </cell>
          <cell r="AC454">
            <v>5986.1151352838469</v>
          </cell>
          <cell r="AD454">
            <v>5896.5696203324305</v>
          </cell>
          <cell r="AE454">
            <v>5318.1116166810007</v>
          </cell>
          <cell r="AF454">
            <v>6138.8654205705288</v>
          </cell>
          <cell r="AG454">
            <v>5688.0410332242445</v>
          </cell>
          <cell r="AH454">
            <v>6101.0654497447849</v>
          </cell>
          <cell r="AI454">
            <v>7052.0773683954403</v>
          </cell>
          <cell r="AJ454">
            <v>6789.9236016495261</v>
          </cell>
          <cell r="AK454">
            <v>6666.0449574141576</v>
          </cell>
          <cell r="AL454">
            <v>7109.4749263880267</v>
          </cell>
          <cell r="AM454">
            <v>6549.5863785867141</v>
          </cell>
          <cell r="AN454">
            <v>7395.3758941485075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</row>
        <row r="455">
          <cell r="A455">
            <v>9492.9247968171858</v>
          </cell>
          <cell r="B455">
            <v>7251.0431584726603</v>
          </cell>
          <cell r="C455">
            <v>6738.756421408214</v>
          </cell>
          <cell r="D455">
            <v>7352.5570015349595</v>
          </cell>
          <cell r="E455">
            <v>7776.3311641083374</v>
          </cell>
          <cell r="F455">
            <v>8345.7159251208104</v>
          </cell>
          <cell r="G455">
            <v>7279.1277961662317</v>
          </cell>
          <cell r="H455">
            <v>8368.7767997313749</v>
          </cell>
          <cell r="I455">
            <v>9774.7479719783842</v>
          </cell>
          <cell r="J455">
            <v>9455.183096012528</v>
          </cell>
          <cell r="K455">
            <v>7318.6508116114192</v>
          </cell>
          <cell r="L455">
            <v>8388.6326570838391</v>
          </cell>
          <cell r="M455">
            <v>8889.1866062591271</v>
          </cell>
          <cell r="N455">
            <v>9798.2123019575774</v>
          </cell>
          <cell r="O455">
            <v>9318.2262315156659</v>
          </cell>
          <cell r="Z455">
            <v>7247.8860540691066</v>
          </cell>
          <cell r="AA455">
            <v>5536.2004556665088</v>
          </cell>
          <cell r="AB455">
            <v>5145.0674827708572</v>
          </cell>
          <cell r="AC455">
            <v>5613.706680899948</v>
          </cell>
          <cell r="AD455">
            <v>5937.2599491213714</v>
          </cell>
          <cell r="AE455">
            <v>6371.9874916934368</v>
          </cell>
          <cell r="AF455">
            <v>5557.6431888841025</v>
          </cell>
          <cell r="AG455">
            <v>6389.5945617021034</v>
          </cell>
          <cell r="AH455">
            <v>7463.0591755973819</v>
          </cell>
          <cell r="AI455">
            <v>7219.070114537948</v>
          </cell>
          <cell r="AJ455">
            <v>5587.8191692685632</v>
          </cell>
          <cell r="AK455">
            <v>6404.7545882141376</v>
          </cell>
          <cell r="AL455">
            <v>6786.9295306252679</v>
          </cell>
          <cell r="AM455">
            <v>7480.9742853938178</v>
          </cell>
          <cell r="AN455">
            <v>7114.5030006671368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</row>
        <row r="456">
          <cell r="A456">
            <v>9439.1686805088011</v>
          </cell>
          <cell r="B456">
            <v>8159.3979215262707</v>
          </cell>
          <cell r="C456">
            <v>8263.1479361932379</v>
          </cell>
          <cell r="D456">
            <v>8295.6013781697911</v>
          </cell>
          <cell r="E456">
            <v>8606.0500117396059</v>
          </cell>
          <cell r="F456">
            <v>8569.7737451797257</v>
          </cell>
          <cell r="G456">
            <v>9930.0298571434105</v>
          </cell>
          <cell r="H456">
            <v>9052.3815974838089</v>
          </cell>
          <cell r="I456">
            <v>8086.0976637387448</v>
          </cell>
          <cell r="J456">
            <v>8300.7399512900774</v>
          </cell>
          <cell r="K456">
            <v>9686.3235282391252</v>
          </cell>
          <cell r="L456">
            <v>8233.9019857641088</v>
          </cell>
          <cell r="M456">
            <v>9645.80967256244</v>
          </cell>
          <cell r="N456">
            <v>10212.683146776091</v>
          </cell>
          <cell r="O456">
            <v>9276.5649498784078</v>
          </cell>
          <cell r="Z456">
            <v>7206.84304424319</v>
          </cell>
          <cell r="AA456">
            <v>6229.7329506769929</v>
          </cell>
          <cell r="AB456">
            <v>6308.9465018752808</v>
          </cell>
          <cell r="AC456">
            <v>6333.7248346381457</v>
          </cell>
          <cell r="AD456">
            <v>6570.7536081632352</v>
          </cell>
          <cell r="AE456">
            <v>6543.0565335397014</v>
          </cell>
          <cell r="AF456">
            <v>7581.6175160484227</v>
          </cell>
          <cell r="AG456">
            <v>6911.529559205278</v>
          </cell>
          <cell r="AH456">
            <v>6173.7679106551859</v>
          </cell>
          <cell r="AI456">
            <v>6337.6481557697789</v>
          </cell>
          <cell r="AJ456">
            <v>7395.5467591046845</v>
          </cell>
          <cell r="AK456">
            <v>6286.6171017388397</v>
          </cell>
          <cell r="AL456">
            <v>7364.6142682401123</v>
          </cell>
          <cell r="AM456">
            <v>7797.4244332961298</v>
          </cell>
          <cell r="AN456">
            <v>7082.6944454919621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</row>
        <row r="457">
          <cell r="A457">
            <v>10292.070153714882</v>
          </cell>
          <cell r="B457">
            <v>8054.5741661226511</v>
          </cell>
          <cell r="C457">
            <v>7035.2029379110963</v>
          </cell>
          <cell r="D457">
            <v>8654.5236633764707</v>
          </cell>
          <cell r="E457">
            <v>6911.9063985665989</v>
          </cell>
          <cell r="F457">
            <v>7865.3397528385358</v>
          </cell>
          <cell r="G457">
            <v>9189.449451692024</v>
          </cell>
          <cell r="H457">
            <v>9594.1132271183396</v>
          </cell>
          <cell r="I457">
            <v>10053.31810621767</v>
          </cell>
          <cell r="J457">
            <v>10120.772262077619</v>
          </cell>
          <cell r="K457">
            <v>8201.1946778712136</v>
          </cell>
          <cell r="L457">
            <v>8816.0907168686444</v>
          </cell>
          <cell r="M457">
            <v>8899.7298997951311</v>
          </cell>
          <cell r="N457">
            <v>10013.535764733393</v>
          </cell>
          <cell r="O457">
            <v>10800.668847110757</v>
          </cell>
          <cell r="Z457">
            <v>7858.0367306419266</v>
          </cell>
          <cell r="AA457">
            <v>6149.6995941313071</v>
          </cell>
          <cell r="AB457">
            <v>5371.4055839068724</v>
          </cell>
          <cell r="AC457">
            <v>6607.7634350825874</v>
          </cell>
          <cell r="AD457">
            <v>5277.2681829311914</v>
          </cell>
          <cell r="AE457">
            <v>6005.2183626512324</v>
          </cell>
          <cell r="AF457">
            <v>7016.1814141646664</v>
          </cell>
          <cell r="AG457">
            <v>7325.1438253577599</v>
          </cell>
          <cell r="AH457">
            <v>7675.7485873696151</v>
          </cell>
          <cell r="AI457">
            <v>7727.2501051853096</v>
          </cell>
          <cell r="AJ457">
            <v>6261.6449413333821</v>
          </cell>
          <cell r="AK457">
            <v>6731.1205266920761</v>
          </cell>
          <cell r="AL457">
            <v>6794.9793774131813</v>
          </cell>
          <cell r="AM457">
            <v>7645.374610517003</v>
          </cell>
          <cell r="AN457">
            <v>8246.3538674444499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</row>
        <row r="458">
          <cell r="A458">
            <v>11364.585286281848</v>
          </cell>
          <cell r="B458">
            <v>7808.979561914527</v>
          </cell>
          <cell r="C458">
            <v>7809.3084341189005</v>
          </cell>
          <cell r="D458">
            <v>8228.8692326005257</v>
          </cell>
          <cell r="E458">
            <v>8571.6900210111125</v>
          </cell>
          <cell r="F458">
            <v>8131.6661580955379</v>
          </cell>
          <cell r="G458">
            <v>7933.0302471702435</v>
          </cell>
          <cell r="H458">
            <v>8539.5935420684582</v>
          </cell>
          <cell r="I458">
            <v>8220.5676095754152</v>
          </cell>
          <cell r="J458">
            <v>8062.1913601972037</v>
          </cell>
          <cell r="K458">
            <v>8423.2884881306345</v>
          </cell>
          <cell r="L458">
            <v>9347.5783145081205</v>
          </cell>
          <cell r="M458">
            <v>9422.4235842860344</v>
          </cell>
          <cell r="N458">
            <v>10251.236856128007</v>
          </cell>
          <cell r="O458">
            <v>9936.5037354247288</v>
          </cell>
          <cell r="Z458">
            <v>8676.9063244173358</v>
          </cell>
          <cell r="AA458">
            <v>5962.1871314399878</v>
          </cell>
          <cell r="AB458">
            <v>5962.4382266835173</v>
          </cell>
          <cell r="AC458">
            <v>6282.7745745674301</v>
          </cell>
          <cell r="AD458">
            <v>6544.5196178020669</v>
          </cell>
          <cell r="AE458">
            <v>6208.5596383705752</v>
          </cell>
          <cell r="AF458">
            <v>6056.9003258354687</v>
          </cell>
          <cell r="AG458">
            <v>6520.0138277434344</v>
          </cell>
          <cell r="AH458">
            <v>6276.4362521812682</v>
          </cell>
          <cell r="AI458">
            <v>6155.5153522760038</v>
          </cell>
          <cell r="AJ458">
            <v>6431.2144538416915</v>
          </cell>
          <cell r="AK458">
            <v>7136.9134334402052</v>
          </cell>
          <cell r="AL458">
            <v>7194.0580962967224</v>
          </cell>
          <cell r="AM458">
            <v>7826.8603446011566</v>
          </cell>
          <cell r="AN458">
            <v>7586.5603480117234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</row>
        <row r="459">
          <cell r="A459">
            <v>9485.2101988959239</v>
          </cell>
          <cell r="B459">
            <v>8571.2048123977565</v>
          </cell>
          <cell r="C459">
            <v>8219.4093503724616</v>
          </cell>
          <cell r="D459">
            <v>7674.1833743243942</v>
          </cell>
          <cell r="E459">
            <v>8393.4995287426245</v>
          </cell>
          <cell r="F459">
            <v>9281.8082353363934</v>
          </cell>
          <cell r="G459">
            <v>7797.6238942188893</v>
          </cell>
          <cell r="H459">
            <v>7243.4481680501985</v>
          </cell>
          <cell r="I459">
            <v>7829.586864276981</v>
          </cell>
          <cell r="J459">
            <v>8286.2914623617835</v>
          </cell>
          <cell r="K459">
            <v>8536.5670657975697</v>
          </cell>
          <cell r="L459">
            <v>9174.0668011809321</v>
          </cell>
          <cell r="M459">
            <v>10633.623547199655</v>
          </cell>
          <cell r="N459">
            <v>7925.3510130157447</v>
          </cell>
          <cell r="O459">
            <v>8398.3901353822366</v>
          </cell>
          <cell r="Z459">
            <v>7241.9959276978325</v>
          </cell>
          <cell r="AA459">
            <v>6544.1491590849373</v>
          </cell>
          <cell r="AB459">
            <v>6275.5519166467757</v>
          </cell>
          <cell r="AC459">
            <v>5859.2697030301724</v>
          </cell>
          <cell r="AD459">
            <v>6408.4704641931085</v>
          </cell>
          <cell r="AE459">
            <v>7086.6977149122777</v>
          </cell>
          <cell r="AF459">
            <v>5953.5170337316977</v>
          </cell>
          <cell r="AG459">
            <v>5530.4016500989983</v>
          </cell>
          <cell r="AH459">
            <v>5977.9208892229308</v>
          </cell>
          <cell r="AI459">
            <v>6326.6166766790711</v>
          </cell>
          <cell r="AJ459">
            <v>6517.7031010047049</v>
          </cell>
          <cell r="AK459">
            <v>7004.4366989688442</v>
          </cell>
          <cell r="AL459">
            <v>8118.8141127811241</v>
          </cell>
          <cell r="AM459">
            <v>6051.0371998415712</v>
          </cell>
          <cell r="AN459">
            <v>6412.2044619248773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</row>
        <row r="460">
          <cell r="A460">
            <v>10818.477796351513</v>
          </cell>
          <cell r="B460">
            <v>8162.5622748433943</v>
          </cell>
          <cell r="C460">
            <v>9453.5888310329319</v>
          </cell>
          <cell r="D460">
            <v>7598.0989075602629</v>
          </cell>
          <cell r="E460">
            <v>7292.5778480009803</v>
          </cell>
          <cell r="F460">
            <v>7396.5244433928337</v>
          </cell>
          <cell r="G460">
            <v>7320.0655039067742</v>
          </cell>
          <cell r="H460">
            <v>8026.4532890520804</v>
          </cell>
          <cell r="I460">
            <v>8691.8038073550215</v>
          </cell>
          <cell r="J460">
            <v>8354.8346830162482</v>
          </cell>
          <cell r="K460">
            <v>9673.7281799296597</v>
          </cell>
          <cell r="L460">
            <v>8368.314315870186</v>
          </cell>
          <cell r="M460">
            <v>9257.1551409571002</v>
          </cell>
          <cell r="N460">
            <v>9028.546537036731</v>
          </cell>
          <cell r="O460">
            <v>10724.046401565563</v>
          </cell>
          <cell r="Z460">
            <v>8259.9510714255648</v>
          </cell>
          <cell r="AA460">
            <v>6232.1489470920305</v>
          </cell>
          <cell r="AB460">
            <v>7217.8528868489666</v>
          </cell>
          <cell r="AC460">
            <v>5801.178908317891</v>
          </cell>
          <cell r="AD460">
            <v>5567.9123572601393</v>
          </cell>
          <cell r="AE460">
            <v>5647.2759986282017</v>
          </cell>
          <cell r="AF460">
            <v>5588.8992924948361</v>
          </cell>
          <cell r="AG460">
            <v>6128.229192004419</v>
          </cell>
          <cell r="AH460">
            <v>6636.2269741307873</v>
          </cell>
          <cell r="AI460">
            <v>6378.9496998216364</v>
          </cell>
          <cell r="AJ460">
            <v>7385.9301602890127</v>
          </cell>
          <cell r="AK460">
            <v>6389.2414534241489</v>
          </cell>
          <cell r="AL460">
            <v>7067.8749787413071</v>
          </cell>
          <cell r="AM460">
            <v>6893.3313952136914</v>
          </cell>
          <cell r="AN460">
            <v>8187.8523237809131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</row>
        <row r="461">
          <cell r="A461">
            <v>9931.6788149355671</v>
          </cell>
          <cell r="B461">
            <v>8321.3960390137545</v>
          </cell>
          <cell r="C461">
            <v>8139.6533962247358</v>
          </cell>
          <cell r="D461">
            <v>8209.7690284177424</v>
          </cell>
          <cell r="E461">
            <v>9544.6466577715291</v>
          </cell>
          <cell r="F461">
            <v>8474.5445988141528</v>
          </cell>
          <cell r="G461">
            <v>7517.1123264490006</v>
          </cell>
          <cell r="H461">
            <v>8467.9725234381622</v>
          </cell>
          <cell r="I461">
            <v>7172.8480462758571</v>
          </cell>
          <cell r="J461">
            <v>8222.0330630175522</v>
          </cell>
          <cell r="K461">
            <v>8871.5060006148506</v>
          </cell>
          <cell r="L461">
            <v>9643.0881802110725</v>
          </cell>
          <cell r="M461">
            <v>9575.0322281243152</v>
          </cell>
          <cell r="N461">
            <v>9310.6358996435956</v>
          </cell>
          <cell r="O461">
            <v>8534.1850489945191</v>
          </cell>
          <cell r="Z461">
            <v>7582.8765019185621</v>
          </cell>
          <cell r="AA461">
            <v>6353.4191613711573</v>
          </cell>
          <cell r="AB461">
            <v>6214.6579266311683</v>
          </cell>
          <cell r="AC461">
            <v>6268.1914922730593</v>
          </cell>
          <cell r="AD461">
            <v>7287.3759017951916</v>
          </cell>
          <cell r="AE461">
            <v>6470.3486993729994</v>
          </cell>
          <cell r="AF461">
            <v>5739.3453296931166</v>
          </cell>
          <cell r="AG461">
            <v>6465.3308935351306</v>
          </cell>
          <cell r="AH461">
            <v>5476.4981747238016</v>
          </cell>
          <cell r="AI461">
            <v>6277.5551317461523</v>
          </cell>
          <cell r="AJ461">
            <v>6773.4303174934394</v>
          </cell>
          <cell r="AK461">
            <v>7362.5363979438735</v>
          </cell>
          <cell r="AL461">
            <v>7310.5754063018248</v>
          </cell>
          <cell r="AM461">
            <v>7108.7077519214836</v>
          </cell>
          <cell r="AN461">
            <v>6515.884421647509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</row>
        <row r="462">
          <cell r="A462">
            <v>8427.8205261919265</v>
          </cell>
          <cell r="B462">
            <v>7122.51428437097</v>
          </cell>
          <cell r="C462">
            <v>6856.9509838485919</v>
          </cell>
          <cell r="D462">
            <v>7666.593555321173</v>
          </cell>
          <cell r="E462">
            <v>9045.5912607784267</v>
          </cell>
          <cell r="F462">
            <v>9100.2383527226411</v>
          </cell>
          <cell r="G462">
            <v>9680.0198010266558</v>
          </cell>
          <cell r="H462">
            <v>10418.48053718608</v>
          </cell>
          <cell r="I462">
            <v>8242.6132025917323</v>
          </cell>
          <cell r="J462">
            <v>8049.3476517675599</v>
          </cell>
          <cell r="K462">
            <v>8850.0308710269874</v>
          </cell>
          <cell r="L462">
            <v>9366.1686647148908</v>
          </cell>
          <cell r="M462">
            <v>9968.7502331813321</v>
          </cell>
          <cell r="N462">
            <v>10388.704417820143</v>
          </cell>
          <cell r="O462">
            <v>9942.5785620358565</v>
          </cell>
          <cell r="Z462">
            <v>6434.6746830296397</v>
          </cell>
          <cell r="AA462">
            <v>5438.0681461743707</v>
          </cell>
          <cell r="AB462">
            <v>5235.3095039723339</v>
          </cell>
          <cell r="AC462">
            <v>5853.474845861937</v>
          </cell>
          <cell r="AD462">
            <v>6906.3451099693721</v>
          </cell>
          <cell r="AE462">
            <v>6948.0683832571467</v>
          </cell>
          <cell r="AF462">
            <v>7390.7338381630552</v>
          </cell>
          <cell r="AG462">
            <v>7954.5515640637195</v>
          </cell>
          <cell r="AH462">
            <v>6293.2681506315967</v>
          </cell>
          <cell r="AI462">
            <v>6145.7091295151386</v>
          </cell>
          <cell r="AJ462">
            <v>6757.0339701525882</v>
          </cell>
          <cell r="AK462">
            <v>7151.1072401844758</v>
          </cell>
          <cell r="AL462">
            <v>7611.1806780348788</v>
          </cell>
          <cell r="AM462">
            <v>7931.8173778233495</v>
          </cell>
          <cell r="AN462">
            <v>7591.1985024286241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</row>
        <row r="463">
          <cell r="A463">
            <v>9029.9805591331351</v>
          </cell>
          <cell r="B463">
            <v>9494.2992501904646</v>
          </cell>
          <cell r="C463">
            <v>8536.1043646518501</v>
          </cell>
          <cell r="D463">
            <v>8389.2881752497487</v>
          </cell>
          <cell r="E463">
            <v>7708.2630962698504</v>
          </cell>
          <cell r="F463">
            <v>8324.4708219676231</v>
          </cell>
          <cell r="G463">
            <v>7941.8909338628018</v>
          </cell>
          <cell r="H463">
            <v>8937.7815471366848</v>
          </cell>
          <cell r="I463">
            <v>8524.5391632158498</v>
          </cell>
          <cell r="J463">
            <v>7136.4638597715957</v>
          </cell>
          <cell r="K463">
            <v>9132.6164781567804</v>
          </cell>
          <cell r="L463">
            <v>8622.1302571697815</v>
          </cell>
          <cell r="M463">
            <v>9450.0635921456396</v>
          </cell>
          <cell r="N463">
            <v>10044.952550757593</v>
          </cell>
          <cell r="O463">
            <v>8943.6205089309024</v>
          </cell>
          <cell r="Z463">
            <v>6894.4262768203844</v>
          </cell>
          <cell r="AA463">
            <v>7248.9354547174198</v>
          </cell>
          <cell r="AB463">
            <v>6517.3498268291451</v>
          </cell>
          <cell r="AC463">
            <v>6405.2550789558836</v>
          </cell>
          <cell r="AD463">
            <v>5885.289707054415</v>
          </cell>
          <cell r="AE463">
            <v>6355.7667704555661</v>
          </cell>
          <cell r="AF463">
            <v>6063.6654955679842</v>
          </cell>
          <cell r="AG463">
            <v>6824.0319623650466</v>
          </cell>
          <cell r="AH463">
            <v>6508.5197492719544</v>
          </cell>
          <cell r="AI463">
            <v>5448.7187027910513</v>
          </cell>
          <cell r="AJ463">
            <v>6972.789211538613</v>
          </cell>
          <cell r="AK463">
            <v>6583.0309398701547</v>
          </cell>
          <cell r="AL463">
            <v>7215.1613528575635</v>
          </cell>
          <cell r="AM463">
            <v>7669.3614523136248</v>
          </cell>
          <cell r="AN463">
            <v>6828.4900330507789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</row>
        <row r="464">
          <cell r="A464">
            <v>8727.4734494366967</v>
          </cell>
          <cell r="B464">
            <v>7555.8845595199364</v>
          </cell>
          <cell r="C464">
            <v>7468.4978977206902</v>
          </cell>
          <cell r="D464">
            <v>9224.7366940406391</v>
          </cell>
          <cell r="E464">
            <v>6770.156428136117</v>
          </cell>
          <cell r="F464">
            <v>8022.5581623576563</v>
          </cell>
          <cell r="G464">
            <v>8233.6494515423128</v>
          </cell>
          <cell r="H464">
            <v>8392.5219515222561</v>
          </cell>
          <cell r="I464">
            <v>9105.0855849245363</v>
          </cell>
          <cell r="J464">
            <v>10164.864577993114</v>
          </cell>
          <cell r="K464">
            <v>9273.2285876267997</v>
          </cell>
          <cell r="L464">
            <v>8152.7968063528233</v>
          </cell>
          <cell r="M464">
            <v>9313.3126732892288</v>
          </cell>
          <cell r="N464">
            <v>9498.4982042778975</v>
          </cell>
          <cell r="O464">
            <v>11188.698252580158</v>
          </cell>
          <cell r="Z464">
            <v>6663.4608885387142</v>
          </cell>
          <cell r="AA464">
            <v>5768.9480847317091</v>
          </cell>
          <cell r="AB464">
            <v>5702.2280189013363</v>
          </cell>
          <cell r="AC464">
            <v>7043.1233648468033</v>
          </cell>
          <cell r="AD464">
            <v>5169.0415135076373</v>
          </cell>
          <cell r="AE464">
            <v>6125.2552471927193</v>
          </cell>
          <cell r="AF464">
            <v>6286.4242908503593</v>
          </cell>
          <cell r="AG464">
            <v>6407.7240800750469</v>
          </cell>
          <cell r="AH464">
            <v>6951.7692644322233</v>
          </cell>
          <cell r="AI464">
            <v>7760.9147647560521</v>
          </cell>
          <cell r="AJ464">
            <v>7080.1471195674121</v>
          </cell>
          <cell r="AK464">
            <v>6224.6929728376053</v>
          </cell>
          <cell r="AL464">
            <v>7110.7514793070177</v>
          </cell>
          <cell r="AM464">
            <v>7252.1413729589904</v>
          </cell>
          <cell r="AN464">
            <v>8542.6158706379592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</row>
        <row r="465">
          <cell r="A465">
            <v>9547.2021301422574</v>
          </cell>
          <cell r="B465">
            <v>8705.7763552744163</v>
          </cell>
          <cell r="C465">
            <v>8892.9717436148821</v>
          </cell>
          <cell r="D465">
            <v>8296.6058321540459</v>
          </cell>
          <cell r="E465">
            <v>8297.3380422482951</v>
          </cell>
          <cell r="F465">
            <v>7941.733732923858</v>
          </cell>
          <cell r="G465">
            <v>8194.500249068582</v>
          </cell>
          <cell r="H465">
            <v>7921.8799498912349</v>
          </cell>
          <cell r="I465">
            <v>7940.4050895008704</v>
          </cell>
          <cell r="J465">
            <v>8906.0654350943332</v>
          </cell>
          <cell r="K465">
            <v>8133.1417168505859</v>
          </cell>
          <cell r="L465">
            <v>8351.1260733984327</v>
          </cell>
          <cell r="M465">
            <v>9226.986096476172</v>
          </cell>
          <cell r="N465">
            <v>10173.327726319689</v>
          </cell>
          <cell r="O465">
            <v>11191.47314971072</v>
          </cell>
          <cell r="Z465">
            <v>7289.3270151721345</v>
          </cell>
          <cell r="AA465">
            <v>6646.8950703574383</v>
          </cell>
          <cell r="AB465">
            <v>6789.819498136937</v>
          </cell>
          <cell r="AC465">
            <v>6334.4917392729412</v>
          </cell>
          <cell r="AD465">
            <v>6335.0507846087412</v>
          </cell>
          <cell r="AE465">
            <v>6063.5454720222961</v>
          </cell>
          <cell r="AF465">
            <v>6256.5337181648565</v>
          </cell>
          <cell r="AG465">
            <v>6048.3870292617576</v>
          </cell>
          <cell r="AH465">
            <v>6062.5310474542721</v>
          </cell>
          <cell r="AI465">
            <v>6799.8165839562625</v>
          </cell>
          <cell r="AJ465">
            <v>6209.6862333822892</v>
          </cell>
          <cell r="AK465">
            <v>6376.1181615439964</v>
          </cell>
          <cell r="AL465">
            <v>7044.8407926039445</v>
          </cell>
          <cell r="AM465">
            <v>7767.3764123559877</v>
          </cell>
          <cell r="AN465">
            <v>8544.7345156967313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</row>
        <row r="466">
          <cell r="A466">
            <v>10336.188045863946</v>
          </cell>
          <cell r="B466">
            <v>8617.6380097014153</v>
          </cell>
          <cell r="C466">
            <v>8352.2999301903055</v>
          </cell>
          <cell r="D466">
            <v>8332.8230435650657</v>
          </cell>
          <cell r="E466">
            <v>8559.5747483591331</v>
          </cell>
          <cell r="F466">
            <v>8686.1923339062851</v>
          </cell>
          <cell r="G466">
            <v>8955.260915434088</v>
          </cell>
          <cell r="H466">
            <v>8594.9371615186574</v>
          </cell>
          <cell r="I466">
            <v>8612.9176932890405</v>
          </cell>
          <cell r="J466">
            <v>7413.9293683220294</v>
          </cell>
          <cell r="K466">
            <v>8783.5780015145792</v>
          </cell>
          <cell r="L466">
            <v>10111.841095856129</v>
          </cell>
          <cell r="M466">
            <v>8120.7506214043469</v>
          </cell>
          <cell r="N466">
            <v>8972.4127928339749</v>
          </cell>
          <cell r="O466">
            <v>9234.238382964857</v>
          </cell>
          <cell r="Z466">
            <v>7891.7209177693057</v>
          </cell>
          <cell r="AA466">
            <v>6579.6010909590686</v>
          </cell>
          <cell r="AB466">
            <v>6377.0144059000177</v>
          </cell>
          <cell r="AC466">
            <v>6362.1437250541021</v>
          </cell>
          <cell r="AD466">
            <v>6535.2695586711907</v>
          </cell>
          <cell r="AE466">
            <v>6631.9425917067847</v>
          </cell>
          <cell r="AF466">
            <v>6837.3775299775862</v>
          </cell>
          <cell r="AG466">
            <v>6562.2689025681393</v>
          </cell>
          <cell r="AH466">
            <v>6575.9971104969545</v>
          </cell>
          <cell r="AI466">
            <v>5660.5647284313418</v>
          </cell>
          <cell r="AJ466">
            <v>6706.2969384683875</v>
          </cell>
          <cell r="AK466">
            <v>7720.4311240505376</v>
          </cell>
          <cell r="AL466">
            <v>6200.2255824447029</v>
          </cell>
          <cell r="AM466">
            <v>6850.4730569799103</v>
          </cell>
          <cell r="AN466">
            <v>7050.3779423471988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</row>
        <row r="467">
          <cell r="A467">
            <v>10279.447169833578</v>
          </cell>
          <cell r="B467">
            <v>7660.1117442536661</v>
          </cell>
          <cell r="C467">
            <v>8266.642422337367</v>
          </cell>
          <cell r="D467">
            <v>8770.8743627772492</v>
          </cell>
          <cell r="E467">
            <v>7911.6941164575683</v>
          </cell>
          <cell r="F467">
            <v>8903.4667184792961</v>
          </cell>
          <cell r="G467">
            <v>8299.0786857918847</v>
          </cell>
          <cell r="H467">
            <v>8225.1896472837252</v>
          </cell>
          <cell r="I467">
            <v>8772.7889207590179</v>
          </cell>
          <cell r="J467">
            <v>8750.844419885183</v>
          </cell>
          <cell r="K467">
            <v>8453.8931151265879</v>
          </cell>
          <cell r="L467">
            <v>8409.538243365876</v>
          </cell>
          <cell r="M467">
            <v>9283.987601366809</v>
          </cell>
          <cell r="N467">
            <v>8849.0940644100992</v>
          </cell>
          <cell r="O467">
            <v>8857.0390604510467</v>
          </cell>
          <cell r="Z467">
            <v>7848.3990319566146</v>
          </cell>
          <cell r="AA467">
            <v>5848.52595718465</v>
          </cell>
          <cell r="AB467">
            <v>6311.6145560242685</v>
          </cell>
          <cell r="AC467">
            <v>6696.5976594778804</v>
          </cell>
          <cell r="AD467">
            <v>6040.6101046918184</v>
          </cell>
          <cell r="AE467">
            <v>6797.8324534258163</v>
          </cell>
          <cell r="AF467">
            <v>6336.3797729168455</v>
          </cell>
          <cell r="AG467">
            <v>6279.9651964597115</v>
          </cell>
          <cell r="AH467">
            <v>6698.0594321551926</v>
          </cell>
          <cell r="AI467">
            <v>6681.3047179600162</v>
          </cell>
          <cell r="AJ467">
            <v>6454.5812089716092</v>
          </cell>
          <cell r="AK467">
            <v>6420.7160869628196</v>
          </cell>
          <cell r="AL467">
            <v>7088.3616695939627</v>
          </cell>
          <cell r="AM467">
            <v>6756.3187145533675</v>
          </cell>
          <cell r="AN467">
            <v>6762.3847508106137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</row>
        <row r="468">
          <cell r="A468">
            <v>8871.2514274061996</v>
          </cell>
          <cell r="B468">
            <v>8554.7951227732556</v>
          </cell>
          <cell r="C468">
            <v>8528.8513924776016</v>
          </cell>
          <cell r="D468">
            <v>8398.3246682676418</v>
          </cell>
          <cell r="E468">
            <v>8117.608495319334</v>
          </cell>
          <cell r="F468">
            <v>9089.8984834397543</v>
          </cell>
          <cell r="G468">
            <v>7201.4473430941925</v>
          </cell>
          <cell r="H468">
            <v>7675.002597261303</v>
          </cell>
          <cell r="I468">
            <v>8090.1092486684456</v>
          </cell>
          <cell r="J468">
            <v>7897.6006741245947</v>
          </cell>
          <cell r="K468">
            <v>7950.7934203299146</v>
          </cell>
          <cell r="L468">
            <v>7583.5358773613052</v>
          </cell>
          <cell r="M468">
            <v>9061.7533017090482</v>
          </cell>
          <cell r="N468">
            <v>9307.3291856813703</v>
          </cell>
          <cell r="O468">
            <v>8479.4293994988147</v>
          </cell>
          <cell r="Z468">
            <v>6773.2359498303422</v>
          </cell>
          <cell r="AA468">
            <v>6531.6202954178707</v>
          </cell>
          <cell r="AB468">
            <v>6511.8121535622176</v>
          </cell>
          <cell r="AC468">
            <v>6412.1544775210168</v>
          </cell>
          <cell r="AD468">
            <v>6197.8265566102918</v>
          </cell>
          <cell r="AE468">
            <v>6940.1738517001859</v>
          </cell>
          <cell r="AF468">
            <v>5498.333852241788</v>
          </cell>
          <cell r="AG468">
            <v>5859.8951830193928</v>
          </cell>
          <cell r="AH468">
            <v>6176.8307717953521</v>
          </cell>
          <cell r="AI468">
            <v>6029.8497050968226</v>
          </cell>
          <cell r="AJ468">
            <v>6070.4625795955699</v>
          </cell>
          <cell r="AK468">
            <v>5790.0599765088646</v>
          </cell>
          <cell r="AL468">
            <v>6918.6848928680638</v>
          </cell>
          <cell r="AM468">
            <v>7106.1830625844686</v>
          </cell>
          <cell r="AN468">
            <v>6474.0782642349423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</row>
        <row r="469">
          <cell r="A469">
            <v>8470.9260247225629</v>
          </cell>
          <cell r="B469">
            <v>10049.478257012453</v>
          </cell>
          <cell r="C469">
            <v>7501.7755921877142</v>
          </cell>
          <cell r="D469">
            <v>8143.9211382125568</v>
          </cell>
          <cell r="E469">
            <v>7931.6759391646874</v>
          </cell>
          <cell r="F469">
            <v>7321.5691495956098</v>
          </cell>
          <cell r="G469">
            <v>9124.4270002530575</v>
          </cell>
          <cell r="H469">
            <v>6806.1830627273675</v>
          </cell>
          <cell r="I469">
            <v>8949.6151940453492</v>
          </cell>
          <cell r="J469">
            <v>9700.6205282041501</v>
          </cell>
          <cell r="K469">
            <v>8399.5089344850385</v>
          </cell>
          <cell r="L469">
            <v>8110.1095134296174</v>
          </cell>
          <cell r="M469">
            <v>9636.7928565692764</v>
          </cell>
          <cell r="N469">
            <v>10463.243991890213</v>
          </cell>
          <cell r="O469">
            <v>10462.440196507147</v>
          </cell>
          <cell r="Z469">
            <v>6467.5859035797748</v>
          </cell>
          <cell r="AA469">
            <v>7672.8168471420367</v>
          </cell>
          <cell r="AB469">
            <v>5727.6356717376875</v>
          </cell>
          <cell r="AC469">
            <v>6217.9163647098385</v>
          </cell>
          <cell r="AD469">
            <v>6055.8663062559935</v>
          </cell>
          <cell r="AE469">
            <v>5590.0473319928451</v>
          </cell>
          <cell r="AF469">
            <v>6966.5365124012096</v>
          </cell>
          <cell r="AG469">
            <v>5196.5479931245955</v>
          </cell>
          <cell r="AH469">
            <v>6833.0669991143986</v>
          </cell>
          <cell r="AI469">
            <v>7406.4625757659815</v>
          </cell>
          <cell r="AJ469">
            <v>6413.0586695150641</v>
          </cell>
          <cell r="AK469">
            <v>6192.1010539415665</v>
          </cell>
          <cell r="AL469">
            <v>7357.7298931620671</v>
          </cell>
          <cell r="AM469">
            <v>7988.728640784143</v>
          </cell>
          <cell r="AN469">
            <v>7988.1149397939917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</row>
        <row r="470">
          <cell r="A470">
            <v>11542.379083695119</v>
          </cell>
          <cell r="B470">
            <v>8198.588034605089</v>
          </cell>
          <cell r="C470">
            <v>7455.8931082882846</v>
          </cell>
          <cell r="D470">
            <v>8065.5443554677549</v>
          </cell>
          <cell r="E470">
            <v>9020.7514047306668</v>
          </cell>
          <cell r="F470">
            <v>7570.1859453884736</v>
          </cell>
          <cell r="G470">
            <v>7786.1387568815098</v>
          </cell>
          <cell r="H470">
            <v>8272.7854230345874</v>
          </cell>
          <cell r="I470">
            <v>9031.1401174525417</v>
          </cell>
          <cell r="J470">
            <v>7837.8372091879492</v>
          </cell>
          <cell r="K470">
            <v>9010.264820751665</v>
          </cell>
          <cell r="L470">
            <v>9105.4537006118244</v>
          </cell>
          <cell r="M470">
            <v>8387.9944812263984</v>
          </cell>
          <cell r="N470">
            <v>10816.062168664579</v>
          </cell>
          <cell r="O470">
            <v>11787.27543403565</v>
          </cell>
          <cell r="Z470">
            <v>8812.6525999175574</v>
          </cell>
          <cell r="AA470">
            <v>6259.6547587731229</v>
          </cell>
          <cell r="AB470">
            <v>5692.6042117505385</v>
          </cell>
          <cell r="AC470">
            <v>6158.0753775770527</v>
          </cell>
          <cell r="AD470">
            <v>6887.3797805174809</v>
          </cell>
          <cell r="AE470">
            <v>5779.8672500478797</v>
          </cell>
          <cell r="AF470">
            <v>5944.7480854340592</v>
          </cell>
          <cell r="AG470">
            <v>6316.3047616286003</v>
          </cell>
          <cell r="AH470">
            <v>6895.3116042354832</v>
          </cell>
          <cell r="AI470">
            <v>5984.2200605638354</v>
          </cell>
          <cell r="AJ470">
            <v>6879.3732317031772</v>
          </cell>
          <cell r="AK470">
            <v>6952.0503222319294</v>
          </cell>
          <cell r="AL470">
            <v>6404.2673383942792</v>
          </cell>
          <cell r="AM470">
            <v>8258.1067300240793</v>
          </cell>
          <cell r="AN470">
            <v>8999.6319429879513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</row>
        <row r="471">
          <cell r="A471">
            <v>8117.5817038277874</v>
          </cell>
          <cell r="B471">
            <v>7506.5339907586676</v>
          </cell>
          <cell r="C471">
            <v>7925.6894724759659</v>
          </cell>
          <cell r="D471">
            <v>9053.5195929355468</v>
          </cell>
          <cell r="E471">
            <v>8237.8586737143214</v>
          </cell>
          <cell r="F471">
            <v>6986.2488942943392</v>
          </cell>
          <cell r="G471">
            <v>7838.3549543969939</v>
          </cell>
          <cell r="H471">
            <v>9059.6578253848747</v>
          </cell>
          <cell r="I471">
            <v>9663.4524727910302</v>
          </cell>
          <cell r="J471">
            <v>9321.3510403911569</v>
          </cell>
          <cell r="K471">
            <v>8883.931181493077</v>
          </cell>
          <cell r="L471">
            <v>8809.9340502578398</v>
          </cell>
          <cell r="M471">
            <v>9383.4650316179668</v>
          </cell>
          <cell r="N471">
            <v>8755.3425803820155</v>
          </cell>
          <cell r="O471">
            <v>10209.798919460336</v>
          </cell>
          <cell r="Z471">
            <v>6197.8061011993304</v>
          </cell>
          <cell r="AA471">
            <v>5731.2687280802038</v>
          </cell>
          <cell r="AB471">
            <v>6051.2956149932888</v>
          </cell>
          <cell r="AC471">
            <v>6912.3984232846606</v>
          </cell>
          <cell r="AD471">
            <v>6289.6380488155783</v>
          </cell>
          <cell r="AE471">
            <v>5334.0289757893052</v>
          </cell>
          <cell r="AF471">
            <v>5984.6153611019226</v>
          </cell>
          <cell r="AG471">
            <v>6917.084988312653</v>
          </cell>
          <cell r="AH471">
            <v>7378.0846167858408</v>
          </cell>
          <cell r="AI471">
            <v>7116.888804742809</v>
          </cell>
          <cell r="AJ471">
            <v>6782.9169927946905</v>
          </cell>
          <cell r="AK471">
            <v>6726.4198871080607</v>
          </cell>
          <cell r="AL471">
            <v>7164.3130855004429</v>
          </cell>
          <cell r="AM471">
            <v>6684.7390814919891</v>
          </cell>
          <cell r="AN471">
            <v>7795.2223142036428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</row>
        <row r="472">
          <cell r="A472">
            <v>9565.6776080317031</v>
          </cell>
          <cell r="B472">
            <v>8160.3885460349247</v>
          </cell>
          <cell r="C472">
            <v>8290.4072832098191</v>
          </cell>
          <cell r="D472">
            <v>8188.8696903219707</v>
          </cell>
          <cell r="E472">
            <v>8504.3468990692636</v>
          </cell>
          <cell r="F472">
            <v>9193.1167162858255</v>
          </cell>
          <cell r="G472">
            <v>8042.1135588607704</v>
          </cell>
          <cell r="H472">
            <v>8845.3181165538645</v>
          </cell>
          <cell r="I472">
            <v>9041.2256562842831</v>
          </cell>
          <cell r="J472">
            <v>9422.5863471833472</v>
          </cell>
          <cell r="K472">
            <v>8572.1685817022681</v>
          </cell>
          <cell r="L472">
            <v>7998.6691647892503</v>
          </cell>
          <cell r="M472">
            <v>10215.09406485133</v>
          </cell>
          <cell r="N472">
            <v>9736.241507433564</v>
          </cell>
          <cell r="O472">
            <v>10574.87214631156</v>
          </cell>
          <cell r="Z472">
            <v>7303.4331164426376</v>
          </cell>
          <cell r="AA472">
            <v>6230.4892964518485</v>
          </cell>
          <cell r="AB472">
            <v>6329.7591223598292</v>
          </cell>
          <cell r="AC472">
            <v>6252.2347640395838</v>
          </cell>
          <cell r="AD472">
            <v>6493.1028748269764</v>
          </cell>
          <cell r="AE472">
            <v>7018.9813853510923</v>
          </cell>
          <cell r="AF472">
            <v>6140.1858706444327</v>
          </cell>
          <cell r="AG472">
            <v>6753.4357632613401</v>
          </cell>
          <cell r="AH472">
            <v>6903.0119534756759</v>
          </cell>
          <cell r="AI472">
            <v>7194.1823664198719</v>
          </cell>
          <cell r="AJ472">
            <v>6544.8850008040081</v>
          </cell>
          <cell r="AK472">
            <v>6107.0159019932516</v>
          </cell>
          <cell r="AL472">
            <v>7799.2651788902476</v>
          </cell>
          <cell r="AM472">
            <v>7433.6593358915552</v>
          </cell>
          <cell r="AN472">
            <v>8073.9571831974599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</row>
        <row r="473">
          <cell r="A473">
            <v>8958.7620220242807</v>
          </cell>
          <cell r="B473">
            <v>7487.5317337628803</v>
          </cell>
          <cell r="C473">
            <v>8948.1214511122926</v>
          </cell>
          <cell r="D473">
            <v>8501.052688789754</v>
          </cell>
          <cell r="E473">
            <v>7999.147393055965</v>
          </cell>
          <cell r="F473">
            <v>7606.5963494003572</v>
          </cell>
          <cell r="G473">
            <v>9011.3982529890673</v>
          </cell>
          <cell r="H473">
            <v>9775.7392388996177</v>
          </cell>
          <cell r="I473">
            <v>8388.3988775801317</v>
          </cell>
          <cell r="J473">
            <v>9501.2524069636056</v>
          </cell>
          <cell r="K473">
            <v>8374.536556939107</v>
          </cell>
          <cell r="L473">
            <v>9432.4554033542863</v>
          </cell>
          <cell r="M473">
            <v>9858.9586900226477</v>
          </cell>
          <cell r="N473">
            <v>10615.265612973793</v>
          </cell>
          <cell r="O473">
            <v>9593.7317156640966</v>
          </cell>
          <cell r="Z473">
            <v>6840.0506388636259</v>
          </cell>
          <cell r="AA473">
            <v>5716.7604288548937</v>
          </cell>
          <cell r="AB473">
            <v>6831.9265204100375</v>
          </cell>
          <cell r="AC473">
            <v>6490.5877321017315</v>
          </cell>
          <cell r="AD473">
            <v>6107.3810311878005</v>
          </cell>
          <cell r="AE473">
            <v>5807.6667391525698</v>
          </cell>
          <cell r="AF473">
            <v>6880.2386117501628</v>
          </cell>
          <cell r="AG473">
            <v>7463.8160118568121</v>
          </cell>
          <cell r="AH473">
            <v>6404.5760966279404</v>
          </cell>
          <cell r="AI473">
            <v>7254.2442177263401</v>
          </cell>
          <cell r="AJ473">
            <v>6393.9921593692343</v>
          </cell>
          <cell r="AK473">
            <v>7201.7174302826106</v>
          </cell>
          <cell r="AL473">
            <v>7527.3543956670501</v>
          </cell>
          <cell r="AM473">
            <v>8104.7977565679421</v>
          </cell>
          <cell r="AN473">
            <v>7324.852539836399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</row>
        <row r="474">
          <cell r="A474">
            <v>10322.354848143044</v>
          </cell>
          <cell r="B474">
            <v>8420.3671832788332</v>
          </cell>
          <cell r="C474">
            <v>8111.4330070680835</v>
          </cell>
          <cell r="D474">
            <v>7111.231126584833</v>
          </cell>
          <cell r="E474">
            <v>6689.6170986917878</v>
          </cell>
          <cell r="F474">
            <v>8998.6125074117135</v>
          </cell>
          <cell r="G474">
            <v>6713.4460809731936</v>
          </cell>
          <cell r="H474">
            <v>8664.8586283638069</v>
          </cell>
          <cell r="I474">
            <v>9289.3838687905827</v>
          </cell>
          <cell r="J474">
            <v>8155.215067544751</v>
          </cell>
          <cell r="K474">
            <v>8339.6319863278477</v>
          </cell>
          <cell r="L474">
            <v>8170.3471792258269</v>
          </cell>
          <cell r="M474">
            <v>9181.4252915721117</v>
          </cell>
          <cell r="N474">
            <v>9790.1893214976135</v>
          </cell>
          <cell r="O474">
            <v>8879.6200306085557</v>
          </cell>
          <cell r="Z474">
            <v>7881.1592159766069</v>
          </cell>
          <cell r="AA474">
            <v>6428.9840259021212</v>
          </cell>
          <cell r="AB474">
            <v>6193.1115466285082</v>
          </cell>
          <cell r="AC474">
            <v>5429.4534100720257</v>
          </cell>
          <cell r="AD474">
            <v>5107.5494133195743</v>
          </cell>
          <cell r="AE474">
            <v>6870.4766438588722</v>
          </cell>
          <cell r="AF474">
            <v>5125.7429366073566</v>
          </cell>
          <cell r="AG474">
            <v>6615.6542221902773</v>
          </cell>
          <cell r="AH474">
            <v>7092.4817413570845</v>
          </cell>
          <cell r="AI474">
            <v>6226.5393249306871</v>
          </cell>
          <cell r="AJ474">
            <v>6367.342380089256</v>
          </cell>
          <cell r="AK474">
            <v>6238.0927527276344</v>
          </cell>
          <cell r="AL474">
            <v>7010.0549358164726</v>
          </cell>
          <cell r="AM474">
            <v>7474.8487077207137</v>
          </cell>
          <cell r="AN474">
            <v>6779.6254118497527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</row>
        <row r="475">
          <cell r="A475">
            <v>8801.1484301771525</v>
          </cell>
          <cell r="B475">
            <v>8417.4423395729737</v>
          </cell>
          <cell r="C475">
            <v>8888.2783439202612</v>
          </cell>
          <cell r="D475">
            <v>8824.2366535543024</v>
          </cell>
          <cell r="E475">
            <v>8275.3329711139722</v>
          </cell>
          <cell r="F475">
            <v>9194.261358115773</v>
          </cell>
          <cell r="G475">
            <v>8703.5782795698069</v>
          </cell>
          <cell r="H475">
            <v>8539.8861233371663</v>
          </cell>
          <cell r="I475">
            <v>8479.2161594247718</v>
          </cell>
          <cell r="J475">
            <v>8673.8089733310117</v>
          </cell>
          <cell r="K475">
            <v>9037.6729112830235</v>
          </cell>
          <cell r="L475">
            <v>7949.726878115961</v>
          </cell>
          <cell r="M475">
            <v>8202.3590159676169</v>
          </cell>
          <cell r="N475">
            <v>9381.4818298757309</v>
          </cell>
          <cell r="O475">
            <v>9677.6839048479396</v>
          </cell>
          <cell r="Z475">
            <v>6719.7120310339751</v>
          </cell>
          <cell r="AA475">
            <v>6426.7508960333234</v>
          </cell>
          <cell r="AB475">
            <v>6786.2360686964939</v>
          </cell>
          <cell r="AC475">
            <v>6737.3399819353226</v>
          </cell>
          <cell r="AD475">
            <v>6318.2498247774001</v>
          </cell>
          <cell r="AE475">
            <v>7019.8553239668245</v>
          </cell>
          <cell r="AF475">
            <v>6645.2168307646643</v>
          </cell>
          <cell r="AG475">
            <v>6520.2372147124188</v>
          </cell>
          <cell r="AH475">
            <v>6473.9154545854517</v>
          </cell>
          <cell r="AI475">
            <v>6622.4878463741206</v>
          </cell>
          <cell r="AJ475">
            <v>6900.2994184562313</v>
          </cell>
          <cell r="AK475">
            <v>6069.6482703490483</v>
          </cell>
          <cell r="AL475">
            <v>6262.5339181273393</v>
          </cell>
          <cell r="AM475">
            <v>7162.7989030374401</v>
          </cell>
          <cell r="AN475">
            <v>7388.9503720870207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</row>
        <row r="476">
          <cell r="A476">
            <v>10086.654354638569</v>
          </cell>
          <cell r="B476">
            <v>7669.5360386689872</v>
          </cell>
          <cell r="C476">
            <v>7529.4813773513197</v>
          </cell>
          <cell r="D476">
            <v>9214.6118748659101</v>
          </cell>
          <cell r="E476">
            <v>9445.6574865839793</v>
          </cell>
          <cell r="F476">
            <v>9589.4215204001684</v>
          </cell>
          <cell r="G476">
            <v>8006.3275478576934</v>
          </cell>
          <cell r="H476">
            <v>8701.4518345188226</v>
          </cell>
          <cell r="I476">
            <v>8799.9964881152628</v>
          </cell>
          <cell r="J476">
            <v>9504.4683468618387</v>
          </cell>
          <cell r="K476">
            <v>9236.1426736570029</v>
          </cell>
          <cell r="L476">
            <v>9384.8986822326824</v>
          </cell>
          <cell r="M476">
            <v>8196.8372610717361</v>
          </cell>
          <cell r="N476">
            <v>10353.790919085868</v>
          </cell>
          <cell r="O476">
            <v>9353.1606981489076</v>
          </cell>
          <cell r="Z476">
            <v>7701.2009463839659</v>
          </cell>
          <cell r="AA476">
            <v>5855.721443667926</v>
          </cell>
          <cell r="AB476">
            <v>5748.7891495332406</v>
          </cell>
          <cell r="AC476">
            <v>7035.3930249076211</v>
          </cell>
          <cell r="AD476">
            <v>7211.7972736368129</v>
          </cell>
          <cell r="AE476">
            <v>7321.5616885116087</v>
          </cell>
          <cell r="AF476">
            <v>6112.8631080995392</v>
          </cell>
          <cell r="AG476">
            <v>6643.5932814624584</v>
          </cell>
          <cell r="AH476">
            <v>6718.8325186619541</v>
          </cell>
          <cell r="AI476">
            <v>7256.6996007023999</v>
          </cell>
          <cell r="AJ476">
            <v>7051.8318759078138</v>
          </cell>
          <cell r="AK476">
            <v>7165.4076834793805</v>
          </cell>
          <cell r="AL476">
            <v>6258.3180361773148</v>
          </cell>
          <cell r="AM476">
            <v>7905.1607818857347</v>
          </cell>
          <cell r="AN476">
            <v>7141.1756056794839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</row>
        <row r="477">
          <cell r="A477">
            <v>9754.3984532919039</v>
          </cell>
          <cell r="B477">
            <v>7124.1134084496671</v>
          </cell>
          <cell r="C477">
            <v>8204.8970344761929</v>
          </cell>
          <cell r="D477">
            <v>6587.06027593201</v>
          </cell>
          <cell r="E477">
            <v>7707.943501533271</v>
          </cell>
          <cell r="F477">
            <v>6615.2856408898415</v>
          </cell>
          <cell r="G477">
            <v>8645.726035994714</v>
          </cell>
          <cell r="H477">
            <v>8085.9074559190249</v>
          </cell>
          <cell r="I477">
            <v>7630.8985129643634</v>
          </cell>
          <cell r="J477">
            <v>9456.9688808826595</v>
          </cell>
          <cell r="K477">
            <v>9194.555138229658</v>
          </cell>
          <cell r="L477">
            <v>8823.985574957569</v>
          </cell>
          <cell r="M477">
            <v>9628.6986762453944</v>
          </cell>
          <cell r="N477">
            <v>9061.1801342764502</v>
          </cell>
          <cell r="O477">
            <v>9821.3635695241082</v>
          </cell>
          <cell r="Z477">
            <v>7447.5222366821808</v>
          </cell>
          <cell r="AA477">
            <v>5439.2890838049534</v>
          </cell>
          <cell r="AB477">
            <v>6264.4717054107095</v>
          </cell>
          <cell r="AC477">
            <v>5029.246868915192</v>
          </cell>
          <cell r="AD477">
            <v>5885.0456951946571</v>
          </cell>
          <cell r="AE477">
            <v>5050.7970479619562</v>
          </cell>
          <cell r="AF477">
            <v>6601.0464113861071</v>
          </cell>
          <cell r="AG477">
            <v>6173.6226862239992</v>
          </cell>
          <cell r="AH477">
            <v>5826.2215382423419</v>
          </cell>
          <cell r="AI477">
            <v>7220.4335684294329</v>
          </cell>
          <cell r="AJ477">
            <v>7020.0796262588956</v>
          </cell>
          <cell r="AK477">
            <v>6737.1482824224031</v>
          </cell>
          <cell r="AL477">
            <v>7351.5499541080635</v>
          </cell>
          <cell r="AM477">
            <v>6918.2472772406063</v>
          </cell>
          <cell r="AN477">
            <v>7498.6503707859338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</row>
        <row r="478">
          <cell r="A478">
            <v>9549.7552053499276</v>
          </cell>
          <cell r="B478">
            <v>9352.7829255694051</v>
          </cell>
          <cell r="C478">
            <v>7433.4046553919343</v>
          </cell>
          <cell r="D478">
            <v>7421.688390513481</v>
          </cell>
          <cell r="E478">
            <v>6011.8962150924472</v>
          </cell>
          <cell r="F478">
            <v>8186.3995930020237</v>
          </cell>
          <cell r="G478">
            <v>9283.910489541995</v>
          </cell>
          <cell r="H478">
            <v>7539.6237760686408</v>
          </cell>
          <cell r="I478">
            <v>7659.3813511939543</v>
          </cell>
          <cell r="J478">
            <v>8689.959274534729</v>
          </cell>
          <cell r="K478">
            <v>9342.2864309415581</v>
          </cell>
          <cell r="L478">
            <v>10865.383938863373</v>
          </cell>
          <cell r="M478">
            <v>11195.14127782232</v>
          </cell>
          <cell r="N478">
            <v>10132.009951048463</v>
          </cell>
          <cell r="O478">
            <v>8798.0927651364782</v>
          </cell>
          <cell r="Z478">
            <v>7291.2762983054899</v>
          </cell>
          <cell r="AA478">
            <v>7140.8871748039428</v>
          </cell>
          <cell r="AB478">
            <v>5675.434188010363</v>
          </cell>
          <cell r="AC478">
            <v>5666.4887729106031</v>
          </cell>
          <cell r="AD478">
            <v>4590.1068078079425</v>
          </cell>
          <cell r="AE478">
            <v>6250.3488348554165</v>
          </cell>
          <cell r="AF478">
            <v>7088.302794407271</v>
          </cell>
          <cell r="AG478">
            <v>5756.5329115235108</v>
          </cell>
          <cell r="AH478">
            <v>5847.9682991619875</v>
          </cell>
          <cell r="AI478">
            <v>6634.8186659443636</v>
          </cell>
          <cell r="AJ478">
            <v>7132.8730591696021</v>
          </cell>
          <cell r="AK478">
            <v>8295.7640988579387</v>
          </cell>
          <cell r="AL478">
            <v>8547.5351461824539</v>
          </cell>
          <cell r="AM478">
            <v>7735.8301256653049</v>
          </cell>
          <cell r="AN478">
            <v>6717.3790185527605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</row>
        <row r="479">
          <cell r="A479">
            <v>9148.8351690862564</v>
          </cell>
          <cell r="B479">
            <v>8355.8565186360829</v>
          </cell>
          <cell r="C479">
            <v>8788.7004911760414</v>
          </cell>
          <cell r="D479">
            <v>7845.9157437317563</v>
          </cell>
          <cell r="E479">
            <v>7672.2417686973413</v>
          </cell>
          <cell r="F479">
            <v>7885.7139597390642</v>
          </cell>
          <cell r="G479">
            <v>9443.6965344027903</v>
          </cell>
          <cell r="H479">
            <v>8409.8789390534403</v>
          </cell>
          <cell r="I479">
            <v>7726.891802782473</v>
          </cell>
          <cell r="J479">
            <v>9463.1531989186169</v>
          </cell>
          <cell r="K479">
            <v>8256.9005614766884</v>
          </cell>
          <cell r="L479">
            <v>9222.6231066086348</v>
          </cell>
          <cell r="M479">
            <v>10346.987486663609</v>
          </cell>
          <cell r="N479">
            <v>10071.301773953341</v>
          </cell>
          <cell r="O479">
            <v>10148.63610508589</v>
          </cell>
          <cell r="Z479">
            <v>6985.1722469380329</v>
          </cell>
          <cell r="AA479">
            <v>6379.7298754047233</v>
          </cell>
          <cell r="AB479">
            <v>6710.2079798148716</v>
          </cell>
          <cell r="AC479">
            <v>5990.3880540021701</v>
          </cell>
          <cell r="AD479">
            <v>5857.7872793674942</v>
          </cell>
          <cell r="AE479">
            <v>6020.7741511166132</v>
          </cell>
          <cell r="AF479">
            <v>7210.3000788026675</v>
          </cell>
          <cell r="AG479">
            <v>6420.9762094830567</v>
          </cell>
          <cell r="AH479">
            <v>5899.5127989916282</v>
          </cell>
          <cell r="AI479">
            <v>7225.1553199871587</v>
          </cell>
          <cell r="AJ479">
            <v>6304.1766062896959</v>
          </cell>
          <cell r="AK479">
            <v>7041.509632388118</v>
          </cell>
          <cell r="AL479">
            <v>7899.9663340176103</v>
          </cell>
          <cell r="AM479">
            <v>7689.4791896204706</v>
          </cell>
          <cell r="AN479">
            <v>7748.5242607774962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</row>
        <row r="480">
          <cell r="A480">
            <v>9428.4214676900447</v>
          </cell>
          <cell r="B480">
            <v>9000.1848519156702</v>
          </cell>
          <cell r="C480">
            <v>8453.9586375722429</v>
          </cell>
          <cell r="D480">
            <v>7846.199358415869</v>
          </cell>
          <cell r="E480">
            <v>7415.893882239433</v>
          </cell>
          <cell r="F480">
            <v>7867.2359579535132</v>
          </cell>
          <cell r="G480">
            <v>8003.8876753357226</v>
          </cell>
          <cell r="H480">
            <v>9366.7402608808243</v>
          </cell>
          <cell r="I480">
            <v>7666.4308675031743</v>
          </cell>
          <cell r="J480">
            <v>8304.1823785996839</v>
          </cell>
          <cell r="K480">
            <v>9175.2042354989098</v>
          </cell>
          <cell r="L480">
            <v>9543.0522661886389</v>
          </cell>
          <cell r="M480">
            <v>9182.6633718200555</v>
          </cell>
          <cell r="N480">
            <v>9233.7519619043014</v>
          </cell>
          <cell r="O480">
            <v>9605.0624464566245</v>
          </cell>
          <cell r="Z480">
            <v>7198.6375042672189</v>
          </cell>
          <cell r="AA480">
            <v>6871.6771351770212</v>
          </cell>
          <cell r="AB480">
            <v>6454.6312356209573</v>
          </cell>
          <cell r="AC480">
            <v>5990.6045949479494</v>
          </cell>
          <cell r="AD480">
            <v>5662.0646426653357</v>
          </cell>
          <cell r="AE480">
            <v>6006.6661228413386</v>
          </cell>
          <cell r="AF480">
            <v>6111.0002556695244</v>
          </cell>
          <cell r="AG480">
            <v>7151.5436561435517</v>
          </cell>
          <cell r="AH480">
            <v>5853.3506330621431</v>
          </cell>
          <cell r="AI480">
            <v>6340.2764627903725</v>
          </cell>
          <cell r="AJ480">
            <v>7005.3051346203583</v>
          </cell>
          <cell r="AK480">
            <v>7286.1585774440882</v>
          </cell>
          <cell r="AL480">
            <v>7011.0002150380978</v>
          </cell>
          <cell r="AM480">
            <v>7050.0065579217826</v>
          </cell>
          <cell r="AN480">
            <v>7333.5035981194178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</row>
        <row r="481">
          <cell r="A481">
            <v>9878.9685233428263</v>
          </cell>
          <cell r="B481">
            <v>8402.7757474658501</v>
          </cell>
          <cell r="C481">
            <v>8954.5076705256961</v>
          </cell>
          <cell r="D481">
            <v>7698.9536092613389</v>
          </cell>
          <cell r="E481">
            <v>6847.7810862395781</v>
          </cell>
          <cell r="F481">
            <v>7771.5769077215837</v>
          </cell>
          <cell r="G481">
            <v>8647.7021770214833</v>
          </cell>
          <cell r="H481">
            <v>8190.0531119860962</v>
          </cell>
          <cell r="I481">
            <v>8228.18461904162</v>
          </cell>
          <cell r="J481">
            <v>9860.3089195733501</v>
          </cell>
          <cell r="K481">
            <v>9190.1564434943812</v>
          </cell>
          <cell r="L481">
            <v>8475.3319086548909</v>
          </cell>
          <cell r="M481">
            <v>8874.8005161610163</v>
          </cell>
          <cell r="N481">
            <v>9348.738813786189</v>
          </cell>
          <cell r="O481">
            <v>12608.679181946971</v>
          </cell>
          <cell r="Z481">
            <v>7542.6319834463402</v>
          </cell>
          <cell r="AA481">
            <v>6415.5528942931651</v>
          </cell>
          <cell r="AB481">
            <v>6836.8024244770495</v>
          </cell>
          <cell r="AC481">
            <v>5878.1818764854679</v>
          </cell>
          <cell r="AD481">
            <v>5228.3082504682625</v>
          </cell>
          <cell r="AE481">
            <v>5933.6300553530582</v>
          </cell>
          <cell r="AF481">
            <v>6602.5552029646105</v>
          </cell>
          <cell r="AG481">
            <v>6253.138311213831</v>
          </cell>
          <cell r="AH481">
            <v>6282.2518693767515</v>
          </cell>
          <cell r="AI481">
            <v>7528.3853013299304</v>
          </cell>
          <cell r="AJ481">
            <v>7016.7212052337327</v>
          </cell>
          <cell r="AK481">
            <v>6470.9498135856438</v>
          </cell>
          <cell r="AL481">
            <v>6775.9456932909989</v>
          </cell>
          <cell r="AM481">
            <v>7137.7994792810086</v>
          </cell>
          <cell r="AN481">
            <v>9626.7769901332376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</row>
        <row r="482">
          <cell r="A482">
            <v>9194.129021713934</v>
          </cell>
          <cell r="B482">
            <v>8536.6328873296807</v>
          </cell>
          <cell r="C482">
            <v>9162.3398687266817</v>
          </cell>
          <cell r="D482">
            <v>7572.5249385963753</v>
          </cell>
          <cell r="E482">
            <v>7314.9961675105878</v>
          </cell>
          <cell r="F482">
            <v>7507.3351442746834</v>
          </cell>
          <cell r="G482">
            <v>8103.9412763477794</v>
          </cell>
          <cell r="H482">
            <v>9680.5817365564835</v>
          </cell>
          <cell r="I482">
            <v>8857.3597617861342</v>
          </cell>
          <cell r="J482">
            <v>9617.0004679620924</v>
          </cell>
          <cell r="K482">
            <v>10011.712550343898</v>
          </cell>
          <cell r="L482">
            <v>7640.5157921735072</v>
          </cell>
          <cell r="M482">
            <v>8000.8023882943171</v>
          </cell>
          <cell r="N482">
            <v>9187.6555072004139</v>
          </cell>
          <cell r="O482">
            <v>9418.7587378161807</v>
          </cell>
          <cell r="Z482">
            <v>7019.7542845946737</v>
          </cell>
          <cell r="AA482">
            <v>6517.7533560077591</v>
          </cell>
          <cell r="AB482">
            <v>6995.483139132295</v>
          </cell>
          <cell r="AC482">
            <v>5781.6530807180852</v>
          </cell>
          <cell r="AD482">
            <v>5585.0288338790033</v>
          </cell>
          <cell r="AE482">
            <v>5731.880411994297</v>
          </cell>
          <cell r="AF482">
            <v>6187.3915802566344</v>
          </cell>
          <cell r="AG482">
            <v>7391.1628781878208</v>
          </cell>
          <cell r="AH482">
            <v>6762.6296075627615</v>
          </cell>
          <cell r="AI482">
            <v>7342.6183252909277</v>
          </cell>
          <cell r="AJ482">
            <v>7643.9825790377681</v>
          </cell>
          <cell r="AK482">
            <v>5833.56436938764</v>
          </cell>
          <cell r="AL482">
            <v>6108.6446266722623</v>
          </cell>
          <cell r="AM482">
            <v>7014.8117303695435</v>
          </cell>
          <cell r="AN482">
            <v>7191.2599713576037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</row>
        <row r="483">
          <cell r="A483">
            <v>11156.607058740065</v>
          </cell>
          <cell r="B483">
            <v>9177.7679993288639</v>
          </cell>
          <cell r="C483">
            <v>8013.6630012161304</v>
          </cell>
          <cell r="D483">
            <v>7841.5928225219695</v>
          </cell>
          <cell r="E483">
            <v>7228.056519944621</v>
          </cell>
          <cell r="F483">
            <v>8672.4000790703176</v>
          </cell>
          <cell r="G483">
            <v>8886.6499477412617</v>
          </cell>
          <cell r="H483">
            <v>8386.3683345425925</v>
          </cell>
          <cell r="I483">
            <v>7717.9840900069503</v>
          </cell>
          <cell r="J483">
            <v>7939.8700522721565</v>
          </cell>
          <cell r="K483">
            <v>7881.6952207036866</v>
          </cell>
          <cell r="L483">
            <v>11001.079819322062</v>
          </cell>
          <cell r="M483">
            <v>9978.2726000610674</v>
          </cell>
          <cell r="N483">
            <v>10412.291437139405</v>
          </cell>
          <cell r="O483">
            <v>9280.3810201139004</v>
          </cell>
          <cell r="Z483">
            <v>8518.114115776274</v>
          </cell>
          <cell r="AA483">
            <v>7007.2625785595837</v>
          </cell>
          <cell r="AB483">
            <v>6118.4637560805186</v>
          </cell>
          <cell r="AC483">
            <v>5987.0874863668132</v>
          </cell>
          <cell r="AD483">
            <v>5518.6500652037957</v>
          </cell>
          <cell r="AE483">
            <v>6621.4121499705025</v>
          </cell>
          <cell r="AF483">
            <v>6784.9927817002435</v>
          </cell>
          <cell r="AG483">
            <v>6403.0257688966076</v>
          </cell>
          <cell r="AH483">
            <v>5892.7117246566659</v>
          </cell>
          <cell r="AI483">
            <v>6062.1225443899984</v>
          </cell>
          <cell r="AJ483">
            <v>6017.7058277881461</v>
          </cell>
          <cell r="AK483">
            <v>8399.3684463716691</v>
          </cell>
          <cell r="AL483">
            <v>7618.4510432370253</v>
          </cell>
          <cell r="AM483">
            <v>7949.8261614216844</v>
          </cell>
          <cell r="AN483">
            <v>7085.6080303810422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</row>
        <row r="484">
          <cell r="A484">
            <v>8963.8957934930386</v>
          </cell>
          <cell r="B484">
            <v>7656.0408845429429</v>
          </cell>
          <cell r="C484">
            <v>7599.2138336973458</v>
          </cell>
          <cell r="D484">
            <v>8680.8130495868772</v>
          </cell>
          <cell r="E484">
            <v>7475.0115630470455</v>
          </cell>
          <cell r="F484">
            <v>7681.986980298906</v>
          </cell>
          <cell r="G484">
            <v>8009.7062502572608</v>
          </cell>
          <cell r="H484">
            <v>7981.2128907303768</v>
          </cell>
          <cell r="I484">
            <v>8140.9212789290204</v>
          </cell>
          <cell r="J484">
            <v>8372.1503805814809</v>
          </cell>
          <cell r="K484">
            <v>9086.7210827088129</v>
          </cell>
          <cell r="L484">
            <v>8389.9231683468224</v>
          </cell>
          <cell r="M484">
            <v>8667.5051795335457</v>
          </cell>
          <cell r="N484">
            <v>10199.197249830386</v>
          </cell>
          <cell r="O484">
            <v>10674.722824048687</v>
          </cell>
          <cell r="Z484">
            <v>6843.9702939151075</v>
          </cell>
          <cell r="AA484">
            <v>5845.4178395120744</v>
          </cell>
          <cell r="AB484">
            <v>5802.0301588832572</v>
          </cell>
          <cell r="AC484">
            <v>6627.8354866117779</v>
          </cell>
          <cell r="AD484">
            <v>5707.2012284326711</v>
          </cell>
          <cell r="AE484">
            <v>5865.2277874061356</v>
          </cell>
          <cell r="AF484">
            <v>6115.4427608964188</v>
          </cell>
          <cell r="AG484">
            <v>6093.6879669242044</v>
          </cell>
          <cell r="AH484">
            <v>6215.6259601474221</v>
          </cell>
          <cell r="AI484">
            <v>6392.1703041754827</v>
          </cell>
          <cell r="AJ484">
            <v>6937.747893532508</v>
          </cell>
          <cell r="AK484">
            <v>6405.739898725471</v>
          </cell>
          <cell r="AL484">
            <v>6617.6748745945815</v>
          </cell>
          <cell r="AM484">
            <v>7787.1278970344974</v>
          </cell>
          <cell r="AN484">
            <v>8150.1935750524672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</row>
        <row r="485">
          <cell r="A485">
            <v>9246.5388791585792</v>
          </cell>
          <cell r="B485">
            <v>9335.1869561383101</v>
          </cell>
          <cell r="C485">
            <v>7268.0873855312784</v>
          </cell>
          <cell r="D485">
            <v>8453.1963803152375</v>
          </cell>
          <cell r="E485">
            <v>8653.8280027511555</v>
          </cell>
          <cell r="F485">
            <v>6435.5631408602967</v>
          </cell>
          <cell r="G485">
            <v>9084.3813401091575</v>
          </cell>
          <cell r="H485">
            <v>8494.5363751834066</v>
          </cell>
          <cell r="I485">
            <v>8656.7095558728033</v>
          </cell>
          <cell r="J485">
            <v>9006.4701009617056</v>
          </cell>
          <cell r="K485">
            <v>8851.9588149432475</v>
          </cell>
          <cell r="L485">
            <v>7683.1593262557244</v>
          </cell>
          <cell r="M485">
            <v>8178.0755458134245</v>
          </cell>
          <cell r="N485">
            <v>10544.961994206777</v>
          </cell>
          <cell r="O485">
            <v>10207.201238664078</v>
          </cell>
          <cell r="Z485">
            <v>7059.7694203930914</v>
          </cell>
          <cell r="AA485">
            <v>7127.4525817594222</v>
          </cell>
          <cell r="AB485">
            <v>5549.2137912026728</v>
          </cell>
          <cell r="AC485">
            <v>6454.0492491562054</v>
          </cell>
          <cell r="AD485">
            <v>6607.2322954125166</v>
          </cell>
          <cell r="AE485">
            <v>4913.5782002993992</v>
          </cell>
          <cell r="AF485">
            <v>6935.9614906987017</v>
          </cell>
          <cell r="AG485">
            <v>6485.6125005980302</v>
          </cell>
          <cell r="AH485">
            <v>6609.4323727471065</v>
          </cell>
          <cell r="AI485">
            <v>6876.4759479646655</v>
          </cell>
          <cell r="AJ485">
            <v>6758.5059630444284</v>
          </cell>
          <cell r="AK485">
            <v>5866.1228782335502</v>
          </cell>
          <cell r="AL485">
            <v>6243.993391530732</v>
          </cell>
          <cell r="AM485">
            <v>8051.1206624248489</v>
          </cell>
          <cell r="AN485">
            <v>7793.2389745249766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</row>
        <row r="486">
          <cell r="A486">
            <v>10578.810167808071</v>
          </cell>
          <cell r="B486">
            <v>7426.5761311387541</v>
          </cell>
          <cell r="C486">
            <v>7867.7725352059533</v>
          </cell>
          <cell r="D486">
            <v>8636.7156028462759</v>
          </cell>
          <cell r="E486">
            <v>8407.0967991894195</v>
          </cell>
          <cell r="F486">
            <v>8198.1367123022028</v>
          </cell>
          <cell r="G486">
            <v>8596.6566952105386</v>
          </cell>
          <cell r="H486">
            <v>9372.505577894266</v>
          </cell>
          <cell r="I486">
            <v>8612.7988971558952</v>
          </cell>
          <cell r="J486">
            <v>7604.0627189261559</v>
          </cell>
          <cell r="K486">
            <v>7636.1623032737807</v>
          </cell>
          <cell r="L486">
            <v>10157.642874472276</v>
          </cell>
          <cell r="M486">
            <v>10189.397964887226</v>
          </cell>
          <cell r="N486">
            <v>9422.7374743516648</v>
          </cell>
          <cell r="O486">
            <v>9929.6802985922968</v>
          </cell>
          <cell r="Z486">
            <v>8076.9638783621313</v>
          </cell>
          <cell r="AA486">
            <v>5670.2205824289631</v>
          </cell>
          <cell r="AB486">
            <v>6007.0758017198859</v>
          </cell>
          <cell r="AC486">
            <v>6594.1669096355427</v>
          </cell>
          <cell r="AD486">
            <v>6418.8520345683182</v>
          </cell>
          <cell r="AE486">
            <v>6259.3101723895797</v>
          </cell>
          <cell r="AF486">
            <v>6563.5817734200255</v>
          </cell>
          <cell r="AG486">
            <v>7155.9454987445824</v>
          </cell>
          <cell r="AH486">
            <v>6575.9064091741147</v>
          </cell>
          <cell r="AI486">
            <v>5805.7323021509956</v>
          </cell>
          <cell r="AJ486">
            <v>5830.2404631987447</v>
          </cell>
          <cell r="AK486">
            <v>7755.4009652310797</v>
          </cell>
          <cell r="AL486">
            <v>7779.646103783256</v>
          </cell>
          <cell r="AM486">
            <v>7194.2977526173936</v>
          </cell>
          <cell r="AN486">
            <v>7581.3506266964123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</row>
        <row r="487">
          <cell r="A487">
            <v>10066.216523326091</v>
          </cell>
          <cell r="B487">
            <v>8641.3442967308783</v>
          </cell>
          <cell r="C487">
            <v>7932.1333110041196</v>
          </cell>
          <cell r="D487">
            <v>8435.5288823506198</v>
          </cell>
          <cell r="E487">
            <v>9082.142817901773</v>
          </cell>
          <cell r="F487">
            <v>7959.6059327989669</v>
          </cell>
          <cell r="G487">
            <v>8721.435410721082</v>
          </cell>
          <cell r="H487">
            <v>9392.336662867272</v>
          </cell>
          <cell r="I487">
            <v>8368.9331152659252</v>
          </cell>
          <cell r="J487">
            <v>8970.3804965389791</v>
          </cell>
          <cell r="K487">
            <v>8798.9421841416079</v>
          </cell>
          <cell r="L487">
            <v>9108.5004485037935</v>
          </cell>
          <cell r="M487">
            <v>9152.2297656234368</v>
          </cell>
          <cell r="N487">
            <v>7144.3297258642042</v>
          </cell>
          <cell r="O487">
            <v>10275.553037967107</v>
          </cell>
          <cell r="Z487">
            <v>7685.5965804255629</v>
          </cell>
          <cell r="AA487">
            <v>6597.7009359312133</v>
          </cell>
          <cell r="AB487">
            <v>6056.2155114848883</v>
          </cell>
          <cell r="AC487">
            <v>6440.5600437902276</v>
          </cell>
          <cell r="AD487">
            <v>6934.2523700392749</v>
          </cell>
          <cell r="AE487">
            <v>6077.1909681157413</v>
          </cell>
          <cell r="AF487">
            <v>6658.8508218271872</v>
          </cell>
          <cell r="AG487">
            <v>7171.0866114458131</v>
          </cell>
          <cell r="AH487">
            <v>6389.713909237993</v>
          </cell>
          <cell r="AI487">
            <v>6848.9213906294963</v>
          </cell>
          <cell r="AJ487">
            <v>6718.0275533608547</v>
          </cell>
          <cell r="AK487">
            <v>6954.3765264344374</v>
          </cell>
          <cell r="AL487">
            <v>6987.7640349725552</v>
          </cell>
          <cell r="AM487">
            <v>5454.7243230162221</v>
          </cell>
          <cell r="AN487">
            <v>7845.4258467000373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</row>
        <row r="488">
          <cell r="A488">
            <v>9903.5322825535077</v>
          </cell>
          <cell r="B488">
            <v>7757.4743045928744</v>
          </cell>
          <cell r="C488">
            <v>8490.8680095137042</v>
          </cell>
          <cell r="D488">
            <v>8390.6081341303307</v>
          </cell>
          <cell r="E488">
            <v>8233.4801136826973</v>
          </cell>
          <cell r="F488">
            <v>8506.7364196147282</v>
          </cell>
          <cell r="G488">
            <v>8348.3702966875626</v>
          </cell>
          <cell r="H488">
            <v>8544.0870926320458</v>
          </cell>
          <cell r="I488">
            <v>8200.7152938040363</v>
          </cell>
          <cell r="J488">
            <v>8752.2919264724242</v>
          </cell>
          <cell r="K488">
            <v>8185.6838694722646</v>
          </cell>
          <cell r="L488">
            <v>8857.8424599362443</v>
          </cell>
          <cell r="M488">
            <v>9643.5555959595931</v>
          </cell>
          <cell r="N488">
            <v>9526.1484857187115</v>
          </cell>
          <cell r="O488">
            <v>11775.099548449954</v>
          </cell>
          <cell r="Z488">
            <v>7561.3865118587328</v>
          </cell>
          <cell r="AA488">
            <v>5922.8626614538762</v>
          </cell>
          <cell r="AB488">
            <v>6482.811688735751</v>
          </cell>
          <cell r="AC488">
            <v>6406.2628728410436</v>
          </cell>
          <cell r="AD488">
            <v>6286.2950007171921</v>
          </cell>
          <cell r="AE488">
            <v>6494.9272833215218</v>
          </cell>
          <cell r="AF488">
            <v>6374.0141150021409</v>
          </cell>
          <cell r="AG488">
            <v>6523.4446715729355</v>
          </cell>
          <cell r="AH488">
            <v>6261.2789296805558</v>
          </cell>
          <cell r="AI488">
            <v>6682.4098950294028</v>
          </cell>
          <cell r="AJ488">
            <v>6249.8023770775517</v>
          </cell>
          <cell r="AK488">
            <v>6762.9981495311622</v>
          </cell>
          <cell r="AL488">
            <v>7362.8932717375328</v>
          </cell>
          <cell r="AM488">
            <v>7273.2524734401777</v>
          </cell>
          <cell r="AN488">
            <v>8990.3356056397315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</row>
        <row r="489">
          <cell r="A489">
            <v>10492.062696124853</v>
          </cell>
          <cell r="B489">
            <v>9025.3873769943057</v>
          </cell>
          <cell r="C489">
            <v>9012.6386174672443</v>
          </cell>
          <cell r="D489">
            <v>8438.0120844120593</v>
          </cell>
          <cell r="E489">
            <v>7258.6031310698272</v>
          </cell>
          <cell r="F489">
            <v>8138.2943181161245</v>
          </cell>
          <cell r="G489">
            <v>7483.9500024623458</v>
          </cell>
          <cell r="H489">
            <v>8882.9343339314692</v>
          </cell>
          <cell r="I489">
            <v>8437.1478555025624</v>
          </cell>
          <cell r="J489">
            <v>8018.3327834832426</v>
          </cell>
          <cell r="K489">
            <v>9659.8038869484008</v>
          </cell>
          <cell r="L489">
            <v>8022.6960040445865</v>
          </cell>
          <cell r="M489">
            <v>8151.239055815332</v>
          </cell>
          <cell r="N489">
            <v>8483.1299515350784</v>
          </cell>
          <cell r="O489">
            <v>10616.557744824107</v>
          </cell>
          <cell r="Z489">
            <v>8010.7318367421076</v>
          </cell>
          <cell r="AA489">
            <v>6890.9193638846591</v>
          </cell>
          <cell r="AB489">
            <v>6881.1856349907093</v>
          </cell>
          <cell r="AC489">
            <v>6442.4559784969451</v>
          </cell>
          <cell r="AD489">
            <v>5541.9725249843368</v>
          </cell>
          <cell r="AE489">
            <v>6213.6202650589321</v>
          </cell>
          <cell r="AF489">
            <v>5714.0257626800085</v>
          </cell>
          <cell r="AG489">
            <v>6782.1558956940125</v>
          </cell>
          <cell r="AH489">
            <v>6441.7961362676278</v>
          </cell>
          <cell r="AI489">
            <v>6122.0291535205888</v>
          </cell>
          <cell r="AJ489">
            <v>7375.2989069006508</v>
          </cell>
          <cell r="AK489">
            <v>6125.3604898720578</v>
          </cell>
          <cell r="AL489">
            <v>6223.5036240712279</v>
          </cell>
          <cell r="AM489">
            <v>6476.9036505168397</v>
          </cell>
          <cell r="AN489">
            <v>8105.7843044041847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</row>
        <row r="490">
          <cell r="A490">
            <v>8751.4494781230605</v>
          </cell>
          <cell r="B490">
            <v>9188.8002208787493</v>
          </cell>
          <cell r="C490">
            <v>9676.8265829984193</v>
          </cell>
          <cell r="D490">
            <v>8733.4583188077177</v>
          </cell>
          <cell r="E490">
            <v>8676.087260600847</v>
          </cell>
          <cell r="F490">
            <v>8943.1478591334853</v>
          </cell>
          <cell r="G490">
            <v>7974.537753589173</v>
          </cell>
          <cell r="H490">
            <v>8602.5688601106613</v>
          </cell>
          <cell r="I490">
            <v>7936.4550287676784</v>
          </cell>
          <cell r="J490">
            <v>9644.4924386050534</v>
          </cell>
          <cell r="K490">
            <v>10513.807497576836</v>
          </cell>
          <cell r="L490">
            <v>9635.3681783424181</v>
          </cell>
          <cell r="M490">
            <v>8338.9142738123101</v>
          </cell>
          <cell r="N490">
            <v>9722.640555971404</v>
          </cell>
          <cell r="O490">
            <v>11126.776117095418</v>
          </cell>
          <cell r="Z490">
            <v>6681.7666823448681</v>
          </cell>
          <cell r="AA490">
            <v>7015.6857238418088</v>
          </cell>
          <cell r="AB490">
            <v>7388.2958034256235</v>
          </cell>
          <cell r="AC490">
            <v>6668.0303602429667</v>
          </cell>
          <cell r="AD490">
            <v>6624.2273278177881</v>
          </cell>
          <cell r="AE490">
            <v>6828.1291630398528</v>
          </cell>
          <cell r="AF490">
            <v>6088.5914730163477</v>
          </cell>
          <cell r="AG490">
            <v>6568.0957349699293</v>
          </cell>
          <cell r="AH490">
            <v>6059.515160284237</v>
          </cell>
          <cell r="AI490">
            <v>7363.6085548447109</v>
          </cell>
          <cell r="AJ490">
            <v>8027.3340796299035</v>
          </cell>
          <cell r="AK490">
            <v>7356.642145637149</v>
          </cell>
          <cell r="AL490">
            <v>6366.7944037127918</v>
          </cell>
          <cell r="AM490">
            <v>7423.2749550463886</v>
          </cell>
          <cell r="AN490">
            <v>8495.33807250682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</row>
        <row r="491">
          <cell r="A491">
            <v>9240.2388332639075</v>
          </cell>
          <cell r="B491">
            <v>8173.4526092276337</v>
          </cell>
          <cell r="C491">
            <v>8653.3962180995441</v>
          </cell>
          <cell r="D491">
            <v>8582.4418014405728</v>
          </cell>
          <cell r="E491">
            <v>8305.1545511172335</v>
          </cell>
          <cell r="F491">
            <v>8248.9473821567535</v>
          </cell>
          <cell r="G491">
            <v>7383.1110374675172</v>
          </cell>
          <cell r="H491">
            <v>7170.3506570603276</v>
          </cell>
          <cell r="I491">
            <v>7958.8303700169654</v>
          </cell>
          <cell r="J491">
            <v>9769.1515934594645</v>
          </cell>
          <cell r="K491">
            <v>8808.0621624953474</v>
          </cell>
          <cell r="L491">
            <v>8955.7164357651782</v>
          </cell>
          <cell r="M491">
            <v>9171.0447032386874</v>
          </cell>
          <cell r="N491">
            <v>9200.4728188464978</v>
          </cell>
          <cell r="O491">
            <v>8916.3986647993461</v>
          </cell>
          <cell r="Z491">
            <v>7054.9593101523242</v>
          </cell>
          <cell r="AA491">
            <v>6240.4637609557349</v>
          </cell>
          <cell r="AB491">
            <v>6606.9026261038734</v>
          </cell>
          <cell r="AC491">
            <v>6552.7286451670825</v>
          </cell>
          <cell r="AD491">
            <v>6341.0187203962114</v>
          </cell>
          <cell r="AE491">
            <v>6298.1043220662077</v>
          </cell>
          <cell r="AF491">
            <v>5637.0348095505988</v>
          </cell>
          <cell r="AG491">
            <v>5474.5914080681878</v>
          </cell>
          <cell r="AH491">
            <v>6076.5988228294327</v>
          </cell>
          <cell r="AI491">
            <v>7458.7863182126739</v>
          </cell>
          <cell r="AJ491">
            <v>6724.9906933138482</v>
          </cell>
          <cell r="AK491">
            <v>6837.725321572455</v>
          </cell>
          <cell r="AL491">
            <v>7002.1293151015516</v>
          </cell>
          <cell r="AM491">
            <v>7024.5977990805768</v>
          </cell>
          <cell r="AN491">
            <v>6807.706046168958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</row>
        <row r="492">
          <cell r="A492">
            <v>9944.5976073712827</v>
          </cell>
          <cell r="B492">
            <v>8014.5526497893497</v>
          </cell>
          <cell r="C492">
            <v>7902.5938390542588</v>
          </cell>
          <cell r="D492">
            <v>8597.6932133329865</v>
          </cell>
          <cell r="E492">
            <v>7901.5668547807727</v>
          </cell>
          <cell r="F492">
            <v>7897.8661846609211</v>
          </cell>
          <cell r="G492">
            <v>8234.3235050695184</v>
          </cell>
          <cell r="H492">
            <v>8148.3018700334433</v>
          </cell>
          <cell r="I492">
            <v>8733.7357917943045</v>
          </cell>
          <cell r="J492">
            <v>8312.564190254272</v>
          </cell>
          <cell r="K492">
            <v>8522.3878257964698</v>
          </cell>
          <cell r="L492">
            <v>8736.4794117269084</v>
          </cell>
          <cell r="M492">
            <v>9584.1522881238579</v>
          </cell>
          <cell r="N492">
            <v>8915.3336552806886</v>
          </cell>
          <cell r="O492">
            <v>8924.5361022677571</v>
          </cell>
          <cell r="Z492">
            <v>7592.7400516184043</v>
          </cell>
          <cell r="AA492">
            <v>6119.1430063247672</v>
          </cell>
          <cell r="AB492">
            <v>6033.6620064932804</v>
          </cell>
          <cell r="AC492">
            <v>6564.3731591525875</v>
          </cell>
          <cell r="AD492">
            <v>6032.8778998925382</v>
          </cell>
          <cell r="AE492">
            <v>6030.0524234533514</v>
          </cell>
          <cell r="AF492">
            <v>6286.9389334145972</v>
          </cell>
          <cell r="AG492">
            <v>6221.2610709780129</v>
          </cell>
          <cell r="AH492">
            <v>6668.2422119781168</v>
          </cell>
          <cell r="AI492">
            <v>6346.676009515897</v>
          </cell>
          <cell r="AJ492">
            <v>6506.877194546908</v>
          </cell>
          <cell r="AK492">
            <v>6670.3369767711401</v>
          </cell>
          <cell r="AL492">
            <v>7317.5386085917162</v>
          </cell>
          <cell r="AM492">
            <v>6806.8929071414259</v>
          </cell>
          <cell r="AN492">
            <v>6813.9190122258415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</row>
        <row r="493">
          <cell r="A493">
            <v>11541.940921862632</v>
          </cell>
          <cell r="B493">
            <v>8157.9810430124189</v>
          </cell>
          <cell r="C493">
            <v>8271.0401366298847</v>
          </cell>
          <cell r="D493">
            <v>6754.2807597783167</v>
          </cell>
          <cell r="E493">
            <v>9213.3231412989389</v>
          </cell>
          <cell r="F493">
            <v>8724.158482518671</v>
          </cell>
          <cell r="G493">
            <v>7707.7866680920679</v>
          </cell>
          <cell r="H493">
            <v>6985.3130049772763</v>
          </cell>
          <cell r="I493">
            <v>9658.0010044550527</v>
          </cell>
          <cell r="J493">
            <v>8089.7552499881276</v>
          </cell>
          <cell r="K493">
            <v>8300.1726567219848</v>
          </cell>
          <cell r="L493">
            <v>9191.4025728112301</v>
          </cell>
          <cell r="M493">
            <v>10764.745658446502</v>
          </cell>
          <cell r="N493">
            <v>10299.630315018559</v>
          </cell>
          <cell r="O493">
            <v>10756.806647669942</v>
          </cell>
          <cell r="Z493">
            <v>8812.3180616058053</v>
          </cell>
          <cell r="AA493">
            <v>6228.6511582641533</v>
          </cell>
          <cell r="AB493">
            <v>6314.9722284774634</v>
          </cell>
          <cell r="AC493">
            <v>5156.9203772137835</v>
          </cell>
          <cell r="AD493">
            <v>7034.409071674303</v>
          </cell>
          <cell r="AE493">
            <v>6660.9298980369358</v>
          </cell>
          <cell r="AF493">
            <v>5884.9259522349657</v>
          </cell>
          <cell r="AG493">
            <v>5333.3144205521694</v>
          </cell>
          <cell r="AH493">
            <v>7373.922398905449</v>
          </cell>
          <cell r="AI493">
            <v>6176.5604923869359</v>
          </cell>
          <cell r="AJ493">
            <v>6337.2150240978635</v>
          </cell>
          <cell r="AK493">
            <v>7017.672629951664</v>
          </cell>
          <cell r="AL493">
            <v>8218.9263692065379</v>
          </cell>
          <cell r="AM493">
            <v>7863.8089440379281</v>
          </cell>
          <cell r="AN493">
            <v>8212.8649027225892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</row>
        <row r="494">
          <cell r="A494">
            <v>9912.74113252602</v>
          </cell>
          <cell r="B494">
            <v>7908.9724423496991</v>
          </cell>
          <cell r="C494">
            <v>7233.8078068822424</v>
          </cell>
          <cell r="D494">
            <v>8819.3500620256491</v>
          </cell>
          <cell r="E494">
            <v>7514.3556380502841</v>
          </cell>
          <cell r="F494">
            <v>9271.3574128466262</v>
          </cell>
          <cell r="G494">
            <v>8489.9313531073331</v>
          </cell>
          <cell r="H494">
            <v>8330.6655153129796</v>
          </cell>
          <cell r="I494">
            <v>9156.1717495182929</v>
          </cell>
          <cell r="J494">
            <v>9912.7278163708252</v>
          </cell>
          <cell r="K494">
            <v>8987.6665549720965</v>
          </cell>
          <cell r="L494">
            <v>9854.9850907398013</v>
          </cell>
          <cell r="M494">
            <v>8739.4467106093107</v>
          </cell>
          <cell r="N494">
            <v>9777.1566862043619</v>
          </cell>
          <cell r="O494">
            <v>9375.1178989475029</v>
          </cell>
          <cell r="Z494">
            <v>7568.4175056481445</v>
          </cell>
          <cell r="AA494">
            <v>6038.5320956237647</v>
          </cell>
          <cell r="AB494">
            <v>5523.0411957858178</v>
          </cell>
          <cell r="AC494">
            <v>6733.6090497568302</v>
          </cell>
          <cell r="AD494">
            <v>5737.2405870739431</v>
          </cell>
          <cell r="AE494">
            <v>7078.7184701380493</v>
          </cell>
          <cell r="AF494">
            <v>6482.0965478228609</v>
          </cell>
          <cell r="AG494">
            <v>6360.4964436035207</v>
          </cell>
          <cell r="AH494">
            <v>6990.7737554442137</v>
          </cell>
          <cell r="AI494">
            <v>7568.4073387103899</v>
          </cell>
          <cell r="AJ494">
            <v>6862.1193653874152</v>
          </cell>
          <cell r="AK494">
            <v>7524.3205367202008</v>
          </cell>
          <cell r="AL494">
            <v>6672.6025213370503</v>
          </cell>
          <cell r="AM494">
            <v>7464.8982385437757</v>
          </cell>
          <cell r="AN494">
            <v>7157.9400163180135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</row>
        <row r="495">
          <cell r="A495">
            <v>8520.4003994221894</v>
          </cell>
          <cell r="B495">
            <v>7591.5576462054014</v>
          </cell>
          <cell r="C495">
            <v>6955.2816667399438</v>
          </cell>
          <cell r="D495">
            <v>8226.0335076976153</v>
          </cell>
          <cell r="E495">
            <v>8230.5028914375507</v>
          </cell>
          <cell r="F495">
            <v>8589.5259106285248</v>
          </cell>
          <cell r="G495">
            <v>8467.7260424526503</v>
          </cell>
          <cell r="H495">
            <v>7134.5929651915176</v>
          </cell>
          <cell r="I495">
            <v>8979.2781497212982</v>
          </cell>
          <cell r="J495">
            <v>9479.7521375550423</v>
          </cell>
          <cell r="K495">
            <v>10766.906441105377</v>
          </cell>
          <cell r="L495">
            <v>9796.0871573236673</v>
          </cell>
          <cell r="M495">
            <v>8713.8864387867452</v>
          </cell>
          <cell r="N495">
            <v>8367.8894513118103</v>
          </cell>
          <cell r="O495">
            <v>9309.3609395132298</v>
          </cell>
          <cell r="Z495">
            <v>6505.3597865604379</v>
          </cell>
          <cell r="AA495">
            <v>5796.1846291084075</v>
          </cell>
          <cell r="AB495">
            <v>5310.3853736826131</v>
          </cell>
          <cell r="AC495">
            <v>6280.6094872611602</v>
          </cell>
          <cell r="AD495">
            <v>6284.0218796241361</v>
          </cell>
          <cell r="AE495">
            <v>6558.1373908685209</v>
          </cell>
          <cell r="AF495">
            <v>6465.142704316766</v>
          </cell>
          <cell r="AG495">
            <v>5447.2902672955834</v>
          </cell>
          <cell r="AH495">
            <v>6855.7147844248084</v>
          </cell>
          <cell r="AI495">
            <v>7237.8286760318251</v>
          </cell>
          <cell r="AJ495">
            <v>8220.5761354097194</v>
          </cell>
          <cell r="AK495">
            <v>7479.3517289652473</v>
          </cell>
          <cell r="AL495">
            <v>6653.0871515594345</v>
          </cell>
          <cell r="AM495">
            <v>6388.9170676343729</v>
          </cell>
          <cell r="AN495">
            <v>7107.7343147621086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</row>
        <row r="496">
          <cell r="A496">
            <v>11023.345250927063</v>
          </cell>
          <cell r="B496">
            <v>8257.9860434290913</v>
          </cell>
          <cell r="C496">
            <v>8398.2311076110418</v>
          </cell>
          <cell r="D496">
            <v>8327.0113966921981</v>
          </cell>
          <cell r="E496">
            <v>7906.5145337809336</v>
          </cell>
          <cell r="F496">
            <v>8014.1689273028614</v>
          </cell>
          <cell r="G496">
            <v>9058.7028767561278</v>
          </cell>
          <cell r="H496">
            <v>8767.7209429580544</v>
          </cell>
          <cell r="I496">
            <v>9374.7973337331314</v>
          </cell>
          <cell r="J496">
            <v>9831.1393446452003</v>
          </cell>
          <cell r="K496">
            <v>7498.979199641929</v>
          </cell>
          <cell r="L496">
            <v>9842.311884860701</v>
          </cell>
          <cell r="M496">
            <v>9560.673848469467</v>
          </cell>
          <cell r="N496">
            <v>9407.7775793397977</v>
          </cell>
          <cell r="O496">
            <v>10319.186236945758</v>
          </cell>
          <cell r="Z496">
            <v>8416.3681924638149</v>
          </cell>
          <cell r="AA496">
            <v>6305.0053761022828</v>
          </cell>
          <cell r="AB496">
            <v>6412.0830435854596</v>
          </cell>
          <cell r="AC496">
            <v>6357.706509420078</v>
          </cell>
          <cell r="AD496">
            <v>6036.6554725998758</v>
          </cell>
          <cell r="AE496">
            <v>6118.850032671442</v>
          </cell>
          <cell r="AF496">
            <v>6916.3558812148085</v>
          </cell>
          <cell r="AG496">
            <v>6694.1900108322452</v>
          </cell>
          <cell r="AH496">
            <v>7157.6952634945792</v>
          </cell>
          <cell r="AI496">
            <v>7506.114214193989</v>
          </cell>
          <cell r="AJ496">
            <v>5725.5006148434113</v>
          </cell>
          <cell r="AK496">
            <v>7514.6444933386838</v>
          </cell>
          <cell r="AL496">
            <v>7299.6127260018311</v>
          </cell>
          <cell r="AM496">
            <v>7182.8758129362514</v>
          </cell>
          <cell r="AN496">
            <v>7878.7399686530325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</row>
        <row r="497">
          <cell r="A497">
            <v>9959.6939225575388</v>
          </cell>
          <cell r="B497">
            <v>8149.0974631889121</v>
          </cell>
          <cell r="C497">
            <v>7464.5115336993867</v>
          </cell>
          <cell r="D497">
            <v>7432.6593542982737</v>
          </cell>
          <cell r="E497">
            <v>7392.7634329262492</v>
          </cell>
          <cell r="F497">
            <v>8752.9725059316079</v>
          </cell>
          <cell r="G497">
            <v>9409.4012778397482</v>
          </cell>
          <cell r="H497">
            <v>7707.2005312124775</v>
          </cell>
          <cell r="I497">
            <v>8075.3315307400553</v>
          </cell>
          <cell r="J497">
            <v>7451.8130098455331</v>
          </cell>
          <cell r="K497">
            <v>8760.4088278909512</v>
          </cell>
          <cell r="L497">
            <v>9376.4512598321526</v>
          </cell>
          <cell r="M497">
            <v>10395.499916183719</v>
          </cell>
          <cell r="N497">
            <v>9665.0577024646882</v>
          </cell>
          <cell r="O497">
            <v>9643.6331359385458</v>
          </cell>
          <cell r="Z497">
            <v>7604.2661486483694</v>
          </cell>
          <cell r="AA497">
            <v>6221.8685095345854</v>
          </cell>
          <cell r="AB497">
            <v>5699.1844140256153</v>
          </cell>
          <cell r="AC497">
            <v>5674.8651476441473</v>
          </cell>
          <cell r="AD497">
            <v>5644.4044520929219</v>
          </cell>
          <cell r="AE497">
            <v>6682.9295201688064</v>
          </cell>
          <cell r="AF497">
            <v>7184.115513235758</v>
          </cell>
          <cell r="AG497">
            <v>5884.4784343828505</v>
          </cell>
          <cell r="AH497">
            <v>6165.5479250461549</v>
          </cell>
          <cell r="AI497">
            <v>5689.4890402691026</v>
          </cell>
          <cell r="AJ497">
            <v>6688.6071817300526</v>
          </cell>
          <cell r="AK497">
            <v>7158.958042686887</v>
          </cell>
          <cell r="AL497">
            <v>7937.0057680059344</v>
          </cell>
          <cell r="AM497">
            <v>7379.3102160625967</v>
          </cell>
          <cell r="AN497">
            <v>7362.9524738216242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</row>
        <row r="498">
          <cell r="A498">
            <v>9351.4372468082729</v>
          </cell>
          <cell r="B498">
            <v>7835.6876421148918</v>
          </cell>
          <cell r="C498">
            <v>7694.9449705609704</v>
          </cell>
          <cell r="D498">
            <v>6830.7706829860153</v>
          </cell>
          <cell r="E498">
            <v>9093.391596086858</v>
          </cell>
          <cell r="F498">
            <v>7206.6614335543336</v>
          </cell>
          <cell r="G498">
            <v>8748.4844630140797</v>
          </cell>
          <cell r="H498">
            <v>7708.2691955624186</v>
          </cell>
          <cell r="I498">
            <v>7714.8958507595044</v>
          </cell>
          <cell r="J498">
            <v>9016.3047842528667</v>
          </cell>
          <cell r="K498">
            <v>9540.0525363740999</v>
          </cell>
          <cell r="L498">
            <v>8667.1935480190405</v>
          </cell>
          <cell r="M498">
            <v>10794.510656554825</v>
          </cell>
          <cell r="N498">
            <v>10773.389301442983</v>
          </cell>
          <cell r="O498">
            <v>9338.9466194638153</v>
          </cell>
          <cell r="Z498">
            <v>7139.8597436871014</v>
          </cell>
          <cell r="AA498">
            <v>5982.5788575052875</v>
          </cell>
          <cell r="AB498">
            <v>5875.1212648031824</v>
          </cell>
          <cell r="AC498">
            <v>5215.3207395425543</v>
          </cell>
          <cell r="AD498">
            <v>6942.8408571786986</v>
          </cell>
          <cell r="AE498">
            <v>5502.3148311644682</v>
          </cell>
          <cell r="AF498">
            <v>6679.5028814491016</v>
          </cell>
          <cell r="AG498">
            <v>5885.2943638886882</v>
          </cell>
          <cell r="AH498">
            <v>5890.3538416382835</v>
          </cell>
          <cell r="AI498">
            <v>6883.9847679962004</v>
          </cell>
          <cell r="AJ498">
            <v>7283.8682717317697</v>
          </cell>
          <cell r="AK498">
            <v>6617.436942686727</v>
          </cell>
          <cell r="AL498">
            <v>8241.6520643222339</v>
          </cell>
          <cell r="AM498">
            <v>8225.5258252089225</v>
          </cell>
          <cell r="AN498">
            <v>7130.3230997471001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</row>
        <row r="499">
          <cell r="A499">
            <v>9675.2522101638442</v>
          </cell>
          <cell r="B499">
            <v>9895.4698116322397</v>
          </cell>
          <cell r="C499">
            <v>7314.3279995001149</v>
          </cell>
          <cell r="D499">
            <v>7934.0871525796456</v>
          </cell>
          <cell r="E499">
            <v>9565.2789782241289</v>
          </cell>
          <cell r="F499">
            <v>7375.6651177496014</v>
          </cell>
          <cell r="G499">
            <v>8793.9498573532546</v>
          </cell>
          <cell r="H499">
            <v>7999.7424505194467</v>
          </cell>
          <cell r="I499">
            <v>9069.8725539455882</v>
          </cell>
          <cell r="J499">
            <v>8484.3411108208238</v>
          </cell>
          <cell r="K499">
            <v>8502.9658192179359</v>
          </cell>
          <cell r="L499">
            <v>9084.2177551523091</v>
          </cell>
          <cell r="M499">
            <v>9175.3436838207945</v>
          </cell>
          <cell r="N499">
            <v>9018.7029748890036</v>
          </cell>
          <cell r="O499">
            <v>9712.8757627261311</v>
          </cell>
          <cell r="Z499">
            <v>7387.0937634689371</v>
          </cell>
          <cell r="AA499">
            <v>7555.2307830604595</v>
          </cell>
          <cell r="AB499">
            <v>5584.5186849303345</v>
          </cell>
          <cell r="AC499">
            <v>6057.7072773431682</v>
          </cell>
          <cell r="AD499">
            <v>7303.1287609900337</v>
          </cell>
          <cell r="AE499">
            <v>5631.3498200622907</v>
          </cell>
          <cell r="AF499">
            <v>6714.2158918886389</v>
          </cell>
          <cell r="AG499">
            <v>6107.8353599413977</v>
          </cell>
          <cell r="AH499">
            <v>6924.883974427672</v>
          </cell>
          <cell r="AI499">
            <v>6477.8283754761414</v>
          </cell>
          <cell r="AJ499">
            <v>6492.0484148361702</v>
          </cell>
          <cell r="AK499">
            <v>6935.8365929298088</v>
          </cell>
          <cell r="AL499">
            <v>7005.4116039719111</v>
          </cell>
          <cell r="AM499">
            <v>6885.8157961396537</v>
          </cell>
          <cell r="AN499">
            <v>7415.8194963444521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</row>
        <row r="500">
          <cell r="A500">
            <v>9583.8707319194127</v>
          </cell>
          <cell r="B500">
            <v>7957.2578508400129</v>
          </cell>
          <cell r="C500">
            <v>6877.5677332042942</v>
          </cell>
          <cell r="D500">
            <v>7764.3725961354194</v>
          </cell>
          <cell r="E500">
            <v>8794.9182851048718</v>
          </cell>
          <cell r="F500">
            <v>8293.5574736612198</v>
          </cell>
          <cell r="G500">
            <v>9049.6003581347941</v>
          </cell>
          <cell r="H500">
            <v>7726.9050654279281</v>
          </cell>
          <cell r="I500">
            <v>8918.2605253297534</v>
          </cell>
          <cell r="J500">
            <v>10779.769606711427</v>
          </cell>
          <cell r="K500">
            <v>8034.1505919039628</v>
          </cell>
          <cell r="L500">
            <v>9145.7372121001481</v>
          </cell>
          <cell r="M500">
            <v>10106.399310347913</v>
          </cell>
          <cell r="N500">
            <v>9999.412154520398</v>
          </cell>
          <cell r="O500">
            <v>10621.070615108089</v>
          </cell>
          <cell r="Z500">
            <v>7317.3236393033985</v>
          </cell>
          <cell r="AA500">
            <v>6075.3981981477527</v>
          </cell>
          <cell r="AB500">
            <v>5251.050474572412</v>
          </cell>
          <cell r="AC500">
            <v>5928.1295346397756</v>
          </cell>
          <cell r="AD500">
            <v>6714.9552903507101</v>
          </cell>
          <cell r="AE500">
            <v>6332.1643053702355</v>
          </cell>
          <cell r="AF500">
            <v>6909.4060718373457</v>
          </cell>
          <cell r="AG500">
            <v>5899.5229250744851</v>
          </cell>
          <cell r="AH500">
            <v>6809.1275841313663</v>
          </cell>
          <cell r="AI500">
            <v>8230.3972138026002</v>
          </cell>
          <cell r="AJ500">
            <v>6134.106113521043</v>
          </cell>
          <cell r="AK500">
            <v>6982.8069443873101</v>
          </cell>
          <cell r="AL500">
            <v>7716.2762990478714</v>
          </cell>
          <cell r="AM500">
            <v>7634.5911776249395</v>
          </cell>
          <cell r="AN500">
            <v>8109.2298989174833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</row>
        <row r="501">
          <cell r="A501">
            <v>8649.5172341092257</v>
          </cell>
          <cell r="B501">
            <v>6877.151532737772</v>
          </cell>
          <cell r="C501">
            <v>8554.3162959634665</v>
          </cell>
          <cell r="D501">
            <v>9075.4622182976564</v>
          </cell>
          <cell r="E501">
            <v>8814.1822297642611</v>
          </cell>
          <cell r="F501">
            <v>10106.602823850357</v>
          </cell>
          <cell r="G501">
            <v>8719.6840258281318</v>
          </cell>
          <cell r="H501">
            <v>8803.2131036293758</v>
          </cell>
          <cell r="I501">
            <v>9181.9126443801506</v>
          </cell>
          <cell r="J501">
            <v>9498.8963493493593</v>
          </cell>
          <cell r="K501">
            <v>8896.3022198466369</v>
          </cell>
          <cell r="L501">
            <v>8039.3594110687927</v>
          </cell>
          <cell r="M501">
            <v>9919.2808839345726</v>
          </cell>
          <cell r="N501">
            <v>9948.4252223138901</v>
          </cell>
          <cell r="O501">
            <v>9668.4362761714074</v>
          </cell>
          <cell r="Z501">
            <v>6603.9410063113282</v>
          </cell>
          <cell r="AA501">
            <v>5250.7327038514186</v>
          </cell>
          <cell r="AB501">
            <v>6531.2547092332888</v>
          </cell>
          <cell r="AC501">
            <v>6929.1517055191343</v>
          </cell>
          <cell r="AD501">
            <v>6729.6633891539313</v>
          </cell>
          <cell r="AE501">
            <v>7716.4316824210418</v>
          </cell>
          <cell r="AF501">
            <v>6657.5136324558798</v>
          </cell>
          <cell r="AG501">
            <v>6721.2884174734418</v>
          </cell>
          <cell r="AH501">
            <v>7010.427031634822</v>
          </cell>
          <cell r="AI501">
            <v>7252.4453583136328</v>
          </cell>
          <cell r="AJ501">
            <v>6792.3623300617855</v>
          </cell>
          <cell r="AK501">
            <v>6138.083067788667</v>
          </cell>
          <cell r="AL501">
            <v>7573.4106320075807</v>
          </cell>
          <cell r="AM501">
            <v>7595.6624509375442</v>
          </cell>
          <cell r="AN501">
            <v>7381.8897706019725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</row>
        <row r="502">
          <cell r="A502">
            <v>9422.239128364401</v>
          </cell>
          <cell r="B502">
            <v>7953.9770816652999</v>
          </cell>
          <cell r="C502">
            <v>8380.1222885711541</v>
          </cell>
          <cell r="D502">
            <v>6995.7929100206602</v>
          </cell>
          <cell r="E502">
            <v>8416.1608101305519</v>
          </cell>
          <cell r="F502">
            <v>8730.4266619084156</v>
          </cell>
          <cell r="G502">
            <v>7431.9633607662681</v>
          </cell>
          <cell r="H502">
            <v>8529.8892578060131</v>
          </cell>
          <cell r="I502">
            <v>9399.5996671621488</v>
          </cell>
          <cell r="J502">
            <v>8781.5577762284393</v>
          </cell>
          <cell r="K502">
            <v>8757.2394849666689</v>
          </cell>
          <cell r="L502">
            <v>11140.414076609919</v>
          </cell>
          <cell r="M502">
            <v>9767.1357592412242</v>
          </cell>
          <cell r="N502">
            <v>10584.51152538882</v>
          </cell>
          <cell r="O502">
            <v>11216.620975197104</v>
          </cell>
          <cell r="Z502">
            <v>7193.917263462733</v>
          </cell>
          <cell r="AA502">
            <v>6072.8933177597819</v>
          </cell>
          <cell r="AB502">
            <v>6398.2568878132279</v>
          </cell>
          <cell r="AC502">
            <v>5341.3158699724127</v>
          </cell>
          <cell r="AD502">
            <v>6425.7724431779161</v>
          </cell>
          <cell r="AE502">
            <v>6665.7156780737214</v>
          </cell>
          <cell r="AF502">
            <v>5674.3337537984871</v>
          </cell>
          <cell r="AG502">
            <v>6512.6045678919218</v>
          </cell>
          <cell r="AH502">
            <v>7176.63194427697</v>
          </cell>
          <cell r="AI502">
            <v>6704.754488381519</v>
          </cell>
          <cell r="AJ502">
            <v>6686.18737572999</v>
          </cell>
          <cell r="AK502">
            <v>8505.7507091479783</v>
          </cell>
          <cell r="AL502">
            <v>7457.2472207237097</v>
          </cell>
          <cell r="AM502">
            <v>8081.3168876804639</v>
          </cell>
          <cell r="AN502">
            <v>8563.9349810468866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</row>
        <row r="503">
          <cell r="A503">
            <v>10393.847064856851</v>
          </cell>
          <cell r="B503">
            <v>9309.5678414231479</v>
          </cell>
          <cell r="C503">
            <v>7989.7430880292104</v>
          </cell>
          <cell r="D503">
            <v>8445.437942872426</v>
          </cell>
          <cell r="E503">
            <v>8660.5161958100634</v>
          </cell>
          <cell r="F503">
            <v>8192.6217091852086</v>
          </cell>
          <cell r="G503">
            <v>8537.5645124405473</v>
          </cell>
          <cell r="H503">
            <v>9048.5112684786218</v>
          </cell>
          <cell r="I503">
            <v>9210.3851600506659</v>
          </cell>
          <cell r="J503">
            <v>9322.7950907538652</v>
          </cell>
          <cell r="K503">
            <v>8496.3181702420825</v>
          </cell>
          <cell r="L503">
            <v>9466.7593694231418</v>
          </cell>
          <cell r="M503">
            <v>8839.4857267029201</v>
          </cell>
          <cell r="N503">
            <v>9977.4005432920803</v>
          </cell>
          <cell r="O503">
            <v>9909.4290153736383</v>
          </cell>
          <cell r="Z503">
            <v>7935.7438094064646</v>
          </cell>
          <cell r="AA503">
            <v>7107.8922851979387</v>
          </cell>
          <cell r="AB503">
            <v>6100.2008066826529</v>
          </cell>
          <cell r="AC503">
            <v>6448.1256511348665</v>
          </cell>
          <cell r="AD503">
            <v>6612.3387575657671</v>
          </cell>
          <cell r="AE503">
            <v>6255.0994454497422</v>
          </cell>
          <cell r="AF503">
            <v>6518.4646555064082</v>
          </cell>
          <cell r="AG503">
            <v>6908.5745475285012</v>
          </cell>
          <cell r="AH503">
            <v>7032.1659112393218</v>
          </cell>
          <cell r="AI503">
            <v>7117.9913429709377</v>
          </cell>
          <cell r="AJ503">
            <v>6486.9729082525109</v>
          </cell>
          <cell r="AK503">
            <v>7227.9086455920469</v>
          </cell>
          <cell r="AL503">
            <v>6748.9827102805848</v>
          </cell>
          <cell r="AM503">
            <v>7617.7852244056749</v>
          </cell>
          <cell r="AN503">
            <v>7565.8886909538332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</row>
        <row r="504">
          <cell r="A504">
            <v>10041.506730284576</v>
          </cell>
          <cell r="B504">
            <v>8006.6928522774524</v>
          </cell>
          <cell r="C504">
            <v>8619.1127985754865</v>
          </cell>
          <cell r="D504">
            <v>8510.3201273174909</v>
          </cell>
          <cell r="E504">
            <v>9280.4896985005998</v>
          </cell>
          <cell r="F504">
            <v>9140.6383695639579</v>
          </cell>
          <cell r="G504">
            <v>9014.5433715939926</v>
          </cell>
          <cell r="H504">
            <v>8607.3249248051725</v>
          </cell>
          <cell r="I504">
            <v>8790.5891184725406</v>
          </cell>
          <cell r="J504">
            <v>9331.7784354435498</v>
          </cell>
          <cell r="K504">
            <v>8938.3406705266916</v>
          </cell>
          <cell r="L504">
            <v>9303.0564809437783</v>
          </cell>
          <cell r="M504">
            <v>9988.9759749110744</v>
          </cell>
          <cell r="N504">
            <v>9525.1720437707845</v>
          </cell>
          <cell r="O504">
            <v>9951.4282767093191</v>
          </cell>
          <cell r="Z504">
            <v>7666.730554599194</v>
          </cell>
          <cell r="AA504">
            <v>6113.1420194852426</v>
          </cell>
          <cell r="AB504">
            <v>6580.7270981635775</v>
          </cell>
          <cell r="AC504">
            <v>6497.6634584874137</v>
          </cell>
          <cell r="AD504">
            <v>7085.6910067639992</v>
          </cell>
          <cell r="AE504">
            <v>6978.9139577155611</v>
          </cell>
          <cell r="AF504">
            <v>6882.6399223854996</v>
          </cell>
          <cell r="AG504">
            <v>6571.7270093884472</v>
          </cell>
          <cell r="AH504">
            <v>6711.6499543102573</v>
          </cell>
          <cell r="AI504">
            <v>7124.8501625748904</v>
          </cell>
          <cell r="AJ504">
            <v>6824.4588553098083</v>
          </cell>
          <cell r="AK504">
            <v>7102.9208354264983</v>
          </cell>
          <cell r="AL504">
            <v>7626.6231127485053</v>
          </cell>
          <cell r="AM504">
            <v>7272.5069561071687</v>
          </cell>
          <cell r="AN504">
            <v>7597.9552949806703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</row>
        <row r="505">
          <cell r="A505">
            <v>10210.890504094599</v>
          </cell>
          <cell r="B505">
            <v>9164.0674743231575</v>
          </cell>
          <cell r="C505">
            <v>7804.7767782732071</v>
          </cell>
          <cell r="D505">
            <v>6188.9423132309939</v>
          </cell>
          <cell r="E505">
            <v>7531.0994185420577</v>
          </cell>
          <cell r="F505">
            <v>7901.3628463998375</v>
          </cell>
          <cell r="G505">
            <v>7656.1119963773081</v>
          </cell>
          <cell r="H505">
            <v>7118.9550281431484</v>
          </cell>
          <cell r="I505">
            <v>8744.7747417177052</v>
          </cell>
          <cell r="J505">
            <v>8720.0406491730446</v>
          </cell>
          <cell r="K505">
            <v>9953.5318469269041</v>
          </cell>
          <cell r="L505">
            <v>10681.47621300858</v>
          </cell>
          <cell r="M505">
            <v>9779.7235362550728</v>
          </cell>
          <cell r="N505">
            <v>10346.869413746466</v>
          </cell>
          <cell r="O505">
            <v>9989.6363102304313</v>
          </cell>
          <cell r="Z505">
            <v>7796.0557434382408</v>
          </cell>
          <cell r="AA505">
            <v>6996.8021729156271</v>
          </cell>
          <cell r="AB505">
            <v>5958.9782893187057</v>
          </cell>
          <cell r="AC505">
            <v>4725.282211921116</v>
          </cell>
          <cell r="AD505">
            <v>5750.0245304545333</v>
          </cell>
          <cell r="AE505">
            <v>6032.722138677661</v>
          </cell>
          <cell r="AF505">
            <v>5845.4721336820603</v>
          </cell>
          <cell r="AG505">
            <v>5435.3506398074069</v>
          </cell>
          <cell r="AH505">
            <v>6676.6704944004341</v>
          </cell>
          <cell r="AI505">
            <v>6657.7859158062165</v>
          </cell>
          <cell r="AJ505">
            <v>7599.5613792560771</v>
          </cell>
          <cell r="AK505">
            <v>8155.3498145369012</v>
          </cell>
          <cell r="AL505">
            <v>7466.8580388248929</v>
          </cell>
          <cell r="AM505">
            <v>7899.8761848730792</v>
          </cell>
          <cell r="AN505">
            <v>7627.1272814061749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</row>
        <row r="506">
          <cell r="A506">
            <v>9994.4716371290051</v>
          </cell>
          <cell r="B506">
            <v>7897.7764846377495</v>
          </cell>
          <cell r="C506">
            <v>7210.9209088419166</v>
          </cell>
          <cell r="D506">
            <v>8029.4582308921017</v>
          </cell>
          <cell r="E506">
            <v>7555.1783825720804</v>
          </cell>
          <cell r="F506">
            <v>9480.5486819773396</v>
          </cell>
          <cell r="G506">
            <v>8922.1973178601238</v>
          </cell>
          <cell r="H506">
            <v>8452.4090965168689</v>
          </cell>
          <cell r="I506">
            <v>8710.6405621978174</v>
          </cell>
          <cell r="J506">
            <v>8458.44926477234</v>
          </cell>
          <cell r="K506">
            <v>8505.458956845081</v>
          </cell>
          <cell r="L506">
            <v>9952.2405257691335</v>
          </cell>
          <cell r="M506">
            <v>9344.8664201601096</v>
          </cell>
          <cell r="N506">
            <v>10101.997337170329</v>
          </cell>
          <cell r="O506">
            <v>10312.900034685257</v>
          </cell>
          <cell r="Z506">
            <v>7630.8190728345435</v>
          </cell>
          <cell r="AA506">
            <v>6029.983937126859</v>
          </cell>
          <cell r="AB506">
            <v>5505.5669575844377</v>
          </cell>
          <cell r="AC506">
            <v>6130.5234771190426</v>
          </cell>
          <cell r="AD506">
            <v>5768.408915807313</v>
          </cell>
          <cell r="AE506">
            <v>7238.4368408844257</v>
          </cell>
          <cell r="AF506">
            <v>6812.1333409754761</v>
          </cell>
          <cell r="AG506">
            <v>6453.4481548270132</v>
          </cell>
          <cell r="AH506">
            <v>6650.6089118002801</v>
          </cell>
          <cell r="AI506">
            <v>6458.0598474507387</v>
          </cell>
          <cell r="AJ506">
            <v>6493.9519353870455</v>
          </cell>
          <cell r="AK506">
            <v>7598.5754503868357</v>
          </cell>
          <cell r="AL506">
            <v>7134.842891257922</v>
          </cell>
          <cell r="AM506">
            <v>7712.9153749188936</v>
          </cell>
          <cell r="AN506">
            <v>7873.9404280823301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</row>
        <row r="507">
          <cell r="A507">
            <v>10050.885721945415</v>
          </cell>
          <cell r="B507">
            <v>8748.6628110627644</v>
          </cell>
          <cell r="C507">
            <v>8804.4337621844516</v>
          </cell>
          <cell r="D507">
            <v>9408.1272220548799</v>
          </cell>
          <cell r="E507">
            <v>8196.6802508615492</v>
          </cell>
          <cell r="F507">
            <v>7091.0271850549816</v>
          </cell>
          <cell r="G507">
            <v>8893.6769645131662</v>
          </cell>
          <cell r="H507">
            <v>8148.6316152277095</v>
          </cell>
          <cell r="I507">
            <v>8432.4002313321671</v>
          </cell>
          <cell r="J507">
            <v>8483.6376892804856</v>
          </cell>
          <cell r="K507">
            <v>9545.5594463755078</v>
          </cell>
          <cell r="L507">
            <v>7705.6748066256805</v>
          </cell>
          <cell r="M507">
            <v>8550.3669879636673</v>
          </cell>
          <cell r="N507">
            <v>9485.3777075351427</v>
          </cell>
          <cell r="O507">
            <v>10503.843100879485</v>
          </cell>
          <cell r="Z507">
            <v>7673.89145224821</v>
          </cell>
          <cell r="AA507">
            <v>6679.6390508976638</v>
          </cell>
          <cell r="AB507">
            <v>6722.2203951628771</v>
          </cell>
          <cell r="AC507">
            <v>7183.1427665477886</v>
          </cell>
          <cell r="AD507">
            <v>6258.1981582537946</v>
          </cell>
          <cell r="AE507">
            <v>5414.0276198982174</v>
          </cell>
          <cell r="AF507">
            <v>6790.3579371136602</v>
          </cell>
          <cell r="AG507">
            <v>6221.5128327528173</v>
          </cell>
          <cell r="AH507">
            <v>6438.1713062230328</v>
          </cell>
          <cell r="AI507">
            <v>6477.2913103164074</v>
          </cell>
          <cell r="AJ507">
            <v>7288.0728195454849</v>
          </cell>
          <cell r="AK507">
            <v>5883.3135375579332</v>
          </cell>
          <cell r="AL507">
            <v>6528.2393967782109</v>
          </cell>
          <cell r="AM507">
            <v>7242.1238212139097</v>
          </cell>
          <cell r="AN507">
            <v>8019.7262228938898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</row>
        <row r="508">
          <cell r="A508">
            <v>9697.0823668202538</v>
          </cell>
          <cell r="B508">
            <v>9586.8598692614887</v>
          </cell>
          <cell r="C508">
            <v>8358.9165040338394</v>
          </cell>
          <cell r="D508">
            <v>7328.3464816121341</v>
          </cell>
          <cell r="E508">
            <v>8226.7512890524849</v>
          </cell>
          <cell r="F508">
            <v>7922.5175552202527</v>
          </cell>
          <cell r="G508">
            <v>7905.886284603941</v>
          </cell>
          <cell r="H508">
            <v>8180.7483962224251</v>
          </cell>
          <cell r="I508">
            <v>7654.5459103462053</v>
          </cell>
          <cell r="J508">
            <v>9266.3559426734009</v>
          </cell>
          <cell r="K508">
            <v>7815.103623791093</v>
          </cell>
          <cell r="L508">
            <v>10552.478261764109</v>
          </cell>
          <cell r="M508">
            <v>8971.2607271157849</v>
          </cell>
          <cell r="N508">
            <v>9944.8934857510376</v>
          </cell>
          <cell r="O508">
            <v>9911.9955256178237</v>
          </cell>
          <cell r="Z508">
            <v>7403.7611753967294</v>
          </cell>
          <cell r="AA508">
            <v>7319.6058576206233</v>
          </cell>
          <cell r="AB508">
            <v>6382.066186495852</v>
          </cell>
          <cell r="AC508">
            <v>5595.2218520967899</v>
          </cell>
          <cell r="AD508">
            <v>6281.1575161967276</v>
          </cell>
          <cell r="AE508">
            <v>6048.8738434808829</v>
          </cell>
          <cell r="AF508">
            <v>6036.175801840247</v>
          </cell>
          <cell r="AG508">
            <v>6246.0341235094047</v>
          </cell>
          <cell r="AH508">
            <v>5844.2764207329692</v>
          </cell>
          <cell r="AI508">
            <v>7074.8998276549119</v>
          </cell>
          <cell r="AJ508">
            <v>5966.8628771789936</v>
          </cell>
          <cell r="AK508">
            <v>8056.8593627699429</v>
          </cell>
          <cell r="AL508">
            <v>6849.5934501958081</v>
          </cell>
          <cell r="AM508">
            <v>7592.9659559448583</v>
          </cell>
          <cell r="AN508">
            <v>7567.8482317913094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</row>
        <row r="509">
          <cell r="A509">
            <v>8493.6298261167958</v>
          </cell>
          <cell r="B509">
            <v>7848.3120936989208</v>
          </cell>
          <cell r="C509">
            <v>7327.5947024097222</v>
          </cell>
          <cell r="D509">
            <v>8843.9742454406587</v>
          </cell>
          <cell r="E509">
            <v>9252.1159624098036</v>
          </cell>
          <cell r="F509">
            <v>8585.7150308483615</v>
          </cell>
          <cell r="G509">
            <v>7415.5893509957923</v>
          </cell>
          <cell r="H509">
            <v>7444.2378604069745</v>
          </cell>
          <cell r="I509">
            <v>7507.7218480283191</v>
          </cell>
          <cell r="J509">
            <v>10130.13628449844</v>
          </cell>
          <cell r="K509">
            <v>9139.2599017435532</v>
          </cell>
          <cell r="L509">
            <v>8665.5395593128651</v>
          </cell>
          <cell r="M509">
            <v>11613.230355018484</v>
          </cell>
          <cell r="N509">
            <v>10574.631564943142</v>
          </cell>
          <cell r="O509">
            <v>9325.8111827793145</v>
          </cell>
          <cell r="Z509">
            <v>6484.9203467594771</v>
          </cell>
          <cell r="AA509">
            <v>5992.2176767875007</v>
          </cell>
          <cell r="AB509">
            <v>5594.6478656686331</v>
          </cell>
          <cell r="AC509">
            <v>6752.4097122909252</v>
          </cell>
          <cell r="AD509">
            <v>7064.0275457637345</v>
          </cell>
          <cell r="AE509">
            <v>6555.2277689128478</v>
          </cell>
          <cell r="AF509">
            <v>5661.8321318426915</v>
          </cell>
          <cell r="AG509">
            <v>5683.7053833721657</v>
          </cell>
          <cell r="AH509">
            <v>5732.1756618570116</v>
          </cell>
          <cell r="AI509">
            <v>7734.399573759697</v>
          </cell>
          <cell r="AJ509">
            <v>6977.8614920208092</v>
          </cell>
          <cell r="AK509">
            <v>6616.1741156936096</v>
          </cell>
          <cell r="AL509">
            <v>8866.7478289780302</v>
          </cell>
          <cell r="AM509">
            <v>8073.7734983603468</v>
          </cell>
          <cell r="AN509">
            <v>7120.2941412967366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</row>
        <row r="510">
          <cell r="A510">
            <v>9185.140961194742</v>
          </cell>
          <cell r="B510">
            <v>8494.2420362827324</v>
          </cell>
          <cell r="C510">
            <v>8289.5996021166357</v>
          </cell>
          <cell r="D510">
            <v>7491.3465036200114</v>
          </cell>
          <cell r="E510">
            <v>9355.970400695167</v>
          </cell>
          <cell r="F510">
            <v>9104.8952003588329</v>
          </cell>
          <cell r="G510">
            <v>8258.5651865629243</v>
          </cell>
          <cell r="H510">
            <v>7588.950442722381</v>
          </cell>
          <cell r="I510">
            <v>8537.7194671343332</v>
          </cell>
          <cell r="J510">
            <v>7907.3140789983945</v>
          </cell>
          <cell r="K510">
            <v>9337.7804084570034</v>
          </cell>
          <cell r="L510">
            <v>11478.709461713939</v>
          </cell>
          <cell r="M510">
            <v>9890.1336563863406</v>
          </cell>
          <cell r="N510">
            <v>10189.368151884513</v>
          </cell>
          <cell r="O510">
            <v>8711.4001409505545</v>
          </cell>
          <cell r="Z510">
            <v>7012.8918644360301</v>
          </cell>
          <cell r="AA510">
            <v>6485.3877716700117</v>
          </cell>
          <cell r="AB510">
            <v>6329.1424546144581</v>
          </cell>
          <cell r="AC510">
            <v>5719.6730208998924</v>
          </cell>
          <cell r="AD510">
            <v>7143.3208248123619</v>
          </cell>
          <cell r="AE510">
            <v>6951.6239050547701</v>
          </cell>
          <cell r="AF510">
            <v>6305.447554201538</v>
          </cell>
          <cell r="AG510">
            <v>5794.194018820308</v>
          </cell>
          <cell r="AH510">
            <v>6518.5829640349311</v>
          </cell>
          <cell r="AI510">
            <v>6037.265928571589</v>
          </cell>
          <cell r="AJ510">
            <v>7129.4326929785548</v>
          </cell>
          <cell r="AK510">
            <v>8764.0405888564383</v>
          </cell>
          <cell r="AL510">
            <v>7551.156607185595</v>
          </cell>
          <cell r="AM510">
            <v>7779.6233414364324</v>
          </cell>
          <cell r="AN510">
            <v>6651.1888532163111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</row>
        <row r="511">
          <cell r="A511">
            <v>9726.7597450257745</v>
          </cell>
          <cell r="B511">
            <v>7917.4001091679283</v>
          </cell>
          <cell r="C511">
            <v>8786.8816000120441</v>
          </cell>
          <cell r="D511">
            <v>8715.2453051430384</v>
          </cell>
          <cell r="E511">
            <v>8742.0036115570911</v>
          </cell>
          <cell r="F511">
            <v>9301.7473749266865</v>
          </cell>
          <cell r="G511">
            <v>7988.8425739468839</v>
          </cell>
          <cell r="H511">
            <v>7562.1338075370686</v>
          </cell>
          <cell r="I511">
            <v>9260.7737215654979</v>
          </cell>
          <cell r="J511">
            <v>8025.1559921448252</v>
          </cell>
          <cell r="K511">
            <v>7508.2113969600805</v>
          </cell>
          <cell r="L511">
            <v>9201.0752413081755</v>
          </cell>
          <cell r="M511">
            <v>9640.9523356545251</v>
          </cell>
          <cell r="N511">
            <v>9577.6674004089764</v>
          </cell>
          <cell r="O511">
            <v>10543.521293323942</v>
          </cell>
          <cell r="Z511">
            <v>7426.4199723661577</v>
          </cell>
          <cell r="AA511">
            <v>6044.9666529501501</v>
          </cell>
          <cell r="AB511">
            <v>6708.8192491355949</v>
          </cell>
          <cell r="AC511">
            <v>6654.1246514579307</v>
          </cell>
          <cell r="AD511">
            <v>6674.5547254382845</v>
          </cell>
          <cell r="AE511">
            <v>7101.921327746024</v>
          </cell>
          <cell r="AF511">
            <v>6099.5132605787403</v>
          </cell>
          <cell r="AG511">
            <v>5773.7194105897815</v>
          </cell>
          <cell r="AH511">
            <v>7070.6377795101425</v>
          </cell>
          <cell r="AI511">
            <v>6127.2387006265408</v>
          </cell>
          <cell r="AJ511">
            <v>5732.549434424609</v>
          </cell>
          <cell r="AK511">
            <v>7025.0577510397552</v>
          </cell>
          <cell r="AL511">
            <v>7360.9056720815715</v>
          </cell>
          <cell r="AM511">
            <v>7312.5873708818544</v>
          </cell>
          <cell r="AN511">
            <v>8050.0206815380006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</row>
        <row r="512">
          <cell r="A512">
            <v>9965.5571003443329</v>
          </cell>
          <cell r="B512">
            <v>9730.5586642996241</v>
          </cell>
          <cell r="C512">
            <v>8317.3188297446759</v>
          </cell>
          <cell r="D512">
            <v>8297.5111449664419</v>
          </cell>
          <cell r="E512">
            <v>7711.1024910309579</v>
          </cell>
          <cell r="F512">
            <v>7399.5435479830121</v>
          </cell>
          <cell r="G512">
            <v>7535.0467734156982</v>
          </cell>
          <cell r="H512">
            <v>8112.5940174965472</v>
          </cell>
          <cell r="I512">
            <v>7985.5494621697335</v>
          </cell>
          <cell r="J512">
            <v>8395.8284736480673</v>
          </cell>
          <cell r="K512">
            <v>7700.6780760574493</v>
          </cell>
          <cell r="L512">
            <v>7919.3563735420612</v>
          </cell>
          <cell r="M512">
            <v>9568.2877667048015</v>
          </cell>
          <cell r="N512">
            <v>10677.23578441949</v>
          </cell>
          <cell r="O512">
            <v>10215.228838392009</v>
          </cell>
          <cell r="Z512">
            <v>7608.7427083412977</v>
          </cell>
          <cell r="AA512">
            <v>7429.3204624274185</v>
          </cell>
          <cell r="AB512">
            <v>6350.3061957853788</v>
          </cell>
          <cell r="AC512">
            <v>6335.1829492264569</v>
          </cell>
          <cell r="AD512">
            <v>5887.4575963121006</v>
          </cell>
          <cell r="AE512">
            <v>5649.5810970592211</v>
          </cell>
          <cell r="AF512">
            <v>5753.0383516899792</v>
          </cell>
          <cell r="AG512">
            <v>6193.9979827346824</v>
          </cell>
          <cell r="AH512">
            <v>6096.99895656444</v>
          </cell>
          <cell r="AI512">
            <v>6410.248622944192</v>
          </cell>
          <cell r="AJ512">
            <v>5879.4985137821668</v>
          </cell>
          <cell r="AK512">
            <v>6046.4602686248563</v>
          </cell>
          <cell r="AL512">
            <v>7305.4259830301826</v>
          </cell>
          <cell r="AM512">
            <v>8152.1122303474176</v>
          </cell>
          <cell r="AN512">
            <v>7799.3680790276521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</row>
        <row r="513">
          <cell r="A513">
            <v>9961.4852176270888</v>
          </cell>
          <cell r="B513">
            <v>6787.8658068066752</v>
          </cell>
          <cell r="C513">
            <v>8669.3376382642437</v>
          </cell>
          <cell r="D513">
            <v>8852.21426147698</v>
          </cell>
          <cell r="E513">
            <v>7018.667925339968</v>
          </cell>
          <cell r="F513">
            <v>6972.358889896087</v>
          </cell>
          <cell r="G513">
            <v>7930.1628997024463</v>
          </cell>
          <cell r="H513">
            <v>8223.6342874796683</v>
          </cell>
          <cell r="I513">
            <v>7470.4805975566123</v>
          </cell>
          <cell r="J513">
            <v>7825.4945917320338</v>
          </cell>
          <cell r="K513">
            <v>8435.5017383683935</v>
          </cell>
          <cell r="L513">
            <v>8032.368562450878</v>
          </cell>
          <cell r="M513">
            <v>8041.3452965933138</v>
          </cell>
          <cell r="N513">
            <v>7584.4087300337796</v>
          </cell>
          <cell r="O513">
            <v>8660.5707039656645</v>
          </cell>
          <cell r="Z513">
            <v>7605.6338095991523</v>
          </cell>
          <cell r="AA513">
            <v>5182.5626949601228</v>
          </cell>
          <cell r="AB513">
            <v>6619.0739641653017</v>
          </cell>
          <cell r="AC513">
            <v>6758.7009974947196</v>
          </cell>
          <cell r="AD513">
            <v>5358.781035668766</v>
          </cell>
          <cell r="AE513">
            <v>5323.4239018712215</v>
          </cell>
          <cell r="AF513">
            <v>6054.7110945744162</v>
          </cell>
          <cell r="AG513">
            <v>6278.7776730278774</v>
          </cell>
          <cell r="AH513">
            <v>5703.7418181568637</v>
          </cell>
          <cell r="AI513">
            <v>5974.7964227657749</v>
          </cell>
          <cell r="AJ513">
            <v>6440.5393192512201</v>
          </cell>
          <cell r="AK513">
            <v>6132.7455269054935</v>
          </cell>
          <cell r="AL513">
            <v>6139.5992993301797</v>
          </cell>
          <cell r="AM513">
            <v>5790.7264030157103</v>
          </cell>
          <cell r="AN513">
            <v>6612.3803747606007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</row>
        <row r="514">
          <cell r="A514">
            <v>9778.5680688398279</v>
          </cell>
          <cell r="B514">
            <v>7308.4014102579567</v>
          </cell>
          <cell r="C514">
            <v>8643.8737320505898</v>
          </cell>
          <cell r="D514">
            <v>7255.4112146350662</v>
          </cell>
          <cell r="E514">
            <v>7632.6937419826663</v>
          </cell>
          <cell r="F514">
            <v>7964.6673160566261</v>
          </cell>
          <cell r="G514">
            <v>8959.0316493831124</v>
          </cell>
          <cell r="H514">
            <v>8402.9076931547988</v>
          </cell>
          <cell r="I514">
            <v>8420.9735051702319</v>
          </cell>
          <cell r="J514">
            <v>9087.1101464759995</v>
          </cell>
          <cell r="K514">
            <v>10440.594649179326</v>
          </cell>
          <cell r="L514">
            <v>8016.3046373125753</v>
          </cell>
          <cell r="M514">
            <v>8797.7072203651369</v>
          </cell>
          <cell r="N514">
            <v>10558.488727699543</v>
          </cell>
          <cell r="O514">
            <v>9946.1586788541281</v>
          </cell>
          <cell r="Z514">
            <v>7465.9758348314817</v>
          </cell>
          <cell r="AA514">
            <v>5579.9937103375905</v>
          </cell>
          <cell r="AB514">
            <v>6599.6321699155524</v>
          </cell>
          <cell r="AC514">
            <v>5539.5354840187301</v>
          </cell>
          <cell r="AD514">
            <v>5827.5922027787319</v>
          </cell>
          <cell r="AE514">
            <v>6081.0553544784971</v>
          </cell>
          <cell r="AF514">
            <v>6840.2565004306034</v>
          </cell>
          <cell r="AG514">
            <v>6415.6536353544607</v>
          </cell>
          <cell r="AH514">
            <v>6429.4469550914919</v>
          </cell>
          <cell r="AI514">
            <v>6938.0449452750099</v>
          </cell>
          <cell r="AJ514">
            <v>7971.4357770270117</v>
          </cell>
          <cell r="AK514">
            <v>6120.4806558066994</v>
          </cell>
          <cell r="AL514">
            <v>6717.0846535776627</v>
          </cell>
          <cell r="AM514">
            <v>8061.44837755351</v>
          </cell>
          <cell r="AN514">
            <v>7593.9319359398396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</row>
        <row r="515">
          <cell r="A515">
            <v>8960.1224748728</v>
          </cell>
          <cell r="B515">
            <v>8206.3551529164415</v>
          </cell>
          <cell r="C515">
            <v>8416.4070425571699</v>
          </cell>
          <cell r="D515">
            <v>8691.5666215621477</v>
          </cell>
          <cell r="E515">
            <v>8132.0304686661393</v>
          </cell>
          <cell r="F515">
            <v>8019.3125437135177</v>
          </cell>
          <cell r="G515">
            <v>8973.4055395746145</v>
          </cell>
          <cell r="H515">
            <v>7753.9488166310948</v>
          </cell>
          <cell r="I515">
            <v>8014.6292647106502</v>
          </cell>
          <cell r="J515">
            <v>8347.8085133607638</v>
          </cell>
          <cell r="K515">
            <v>10071.757871401767</v>
          </cell>
          <cell r="L515">
            <v>7762.803343714515</v>
          </cell>
          <cell r="M515">
            <v>8792.9317144160614</v>
          </cell>
          <cell r="N515">
            <v>8636.8099941340024</v>
          </cell>
          <cell r="O515">
            <v>8910.8980686315717</v>
          </cell>
          <cell r="Z515">
            <v>6841.0893500552811</v>
          </cell>
          <cell r="AA515">
            <v>6265.5849846723149</v>
          </cell>
          <cell r="AB515">
            <v>6425.9604426205678</v>
          </cell>
          <cell r="AC515">
            <v>6636.0458818291845</v>
          </cell>
          <cell r="AD515">
            <v>6208.8377909484716</v>
          </cell>
          <cell r="AE515">
            <v>6122.7772043754449</v>
          </cell>
          <cell r="AF515">
            <v>6851.2310230873763</v>
          </cell>
          <cell r="AG515">
            <v>5920.1709372931064</v>
          </cell>
          <cell r="AH515">
            <v>6119.2015021236384</v>
          </cell>
          <cell r="AI515">
            <v>6373.585191184995</v>
          </cell>
          <cell r="AJ515">
            <v>7689.827421846735</v>
          </cell>
          <cell r="AK515">
            <v>5926.9314041394055</v>
          </cell>
          <cell r="AL515">
            <v>6713.4385356835201</v>
          </cell>
          <cell r="AM515">
            <v>6594.2389777612871</v>
          </cell>
          <cell r="AN515">
            <v>6803.5063189924795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</row>
        <row r="516">
          <cell r="A516">
            <v>9388.9001748758001</v>
          </cell>
          <cell r="B516">
            <v>8159.6322296855842</v>
          </cell>
          <cell r="C516">
            <v>6282.6874181754993</v>
          </cell>
          <cell r="D516">
            <v>7497.3564450239319</v>
          </cell>
          <cell r="E516">
            <v>7918.4729214403897</v>
          </cell>
          <cell r="F516">
            <v>7216.6040523842512</v>
          </cell>
          <cell r="G516">
            <v>7341.9081149892845</v>
          </cell>
          <cell r="H516">
            <v>8922.2346120903767</v>
          </cell>
          <cell r="I516">
            <v>9579.0829929410611</v>
          </cell>
          <cell r="J516">
            <v>7485.3043013819952</v>
          </cell>
          <cell r="K516">
            <v>7770.5909997055232</v>
          </cell>
          <cell r="L516">
            <v>8861.114388844122</v>
          </cell>
          <cell r="M516">
            <v>8280.600239126481</v>
          </cell>
          <cell r="N516">
            <v>8925.790951872119</v>
          </cell>
          <cell r="O516">
            <v>9533.8089791078601</v>
          </cell>
          <cell r="Z516">
            <v>7168.4628391183714</v>
          </cell>
          <cell r="AA516">
            <v>6229.911845893861</v>
          </cell>
          <cell r="AB516">
            <v>4796.8569745266641</v>
          </cell>
          <cell r="AC516">
            <v>5724.2616352015502</v>
          </cell>
          <cell r="AD516">
            <v>6045.7857494114223</v>
          </cell>
          <cell r="AE516">
            <v>5509.9060604115848</v>
          </cell>
          <cell r="AF516">
            <v>5605.5762134267779</v>
          </cell>
          <cell r="AG516">
            <v>6812.16181526945</v>
          </cell>
          <cell r="AH516">
            <v>7313.6681814424692</v>
          </cell>
          <cell r="AI516">
            <v>5715.0597753223574</v>
          </cell>
          <cell r="AJ516">
            <v>5932.8773106391645</v>
          </cell>
          <cell r="AK516">
            <v>6765.4962803400413</v>
          </cell>
          <cell r="AL516">
            <v>6322.2714049740225</v>
          </cell>
          <cell r="AM516">
            <v>6814.877094918168</v>
          </cell>
          <cell r="AN516">
            <v>7279.1012907847662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</row>
        <row r="517">
          <cell r="A517">
            <v>10667.721759366505</v>
          </cell>
          <cell r="B517">
            <v>8487.3929580707681</v>
          </cell>
          <cell r="C517">
            <v>8895.8078082191059</v>
          </cell>
          <cell r="D517">
            <v>7653.8420254508192</v>
          </cell>
          <cell r="E517">
            <v>9028.700416259855</v>
          </cell>
          <cell r="F517">
            <v>7541.6507372609494</v>
          </cell>
          <cell r="G517">
            <v>9128.1940885414206</v>
          </cell>
          <cell r="H517">
            <v>10016.559630493944</v>
          </cell>
          <cell r="I517">
            <v>8484.0465953822313</v>
          </cell>
          <cell r="J517">
            <v>8375.7773980286202</v>
          </cell>
          <cell r="K517">
            <v>8287.7396992557424</v>
          </cell>
          <cell r="L517">
            <v>10622.95722477482</v>
          </cell>
          <cell r="M517">
            <v>9064.285378467559</v>
          </cell>
          <cell r="N517">
            <v>10059.82460963576</v>
          </cell>
          <cell r="O517">
            <v>9273.7476828305862</v>
          </cell>
          <cell r="Z517">
            <v>8144.8482341633626</v>
          </cell>
          <cell r="AA517">
            <v>6480.1584730588638</v>
          </cell>
          <cell r="AB517">
            <v>6791.9848448065195</v>
          </cell>
          <cell r="AC517">
            <v>5843.7390017998023</v>
          </cell>
          <cell r="AD517">
            <v>6893.4488826160632</v>
          </cell>
          <cell r="AE517">
            <v>5758.0805045016832</v>
          </cell>
          <cell r="AF517">
            <v>6969.4126993777272</v>
          </cell>
          <cell r="AG517">
            <v>7647.6833441206472</v>
          </cell>
          <cell r="AH517">
            <v>6477.6035117607144</v>
          </cell>
          <cell r="AI517">
            <v>6394.9395465044427</v>
          </cell>
          <cell r="AJ517">
            <v>6327.7224113405555</v>
          </cell>
          <cell r="AK517">
            <v>8110.6703329444736</v>
          </cell>
          <cell r="AL517">
            <v>6920.618143601494</v>
          </cell>
          <cell r="AM517">
            <v>7680.7163287553394</v>
          </cell>
          <cell r="AN517">
            <v>7080.5434508318822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</row>
        <row r="518">
          <cell r="A518">
            <v>8465.4980710076561</v>
          </cell>
          <cell r="B518">
            <v>7256.7053111051873</v>
          </cell>
          <cell r="C518">
            <v>8246.8667750337099</v>
          </cell>
          <cell r="D518">
            <v>7362.5299170069356</v>
          </cell>
          <cell r="E518">
            <v>7978.0560749591787</v>
          </cell>
          <cell r="F518">
            <v>6665.2849591966851</v>
          </cell>
          <cell r="G518">
            <v>8849.1699959463567</v>
          </cell>
          <cell r="H518">
            <v>8298.9292159378365</v>
          </cell>
          <cell r="I518">
            <v>7888.8824620575151</v>
          </cell>
          <cell r="J518">
            <v>7694.0891199187372</v>
          </cell>
          <cell r="K518">
            <v>8609.0673601835097</v>
          </cell>
          <cell r="L518">
            <v>8315.7061576972537</v>
          </cell>
          <cell r="M518">
            <v>8944.5964323716908</v>
          </cell>
          <cell r="N518">
            <v>8710.5750637605124</v>
          </cell>
          <cell r="O518">
            <v>9928.3479115262635</v>
          </cell>
          <cell r="Z518">
            <v>6463.4416392066287</v>
          </cell>
          <cell r="AA518">
            <v>5540.5235318500545</v>
          </cell>
          <cell r="AB518">
            <v>6296.5157702053357</v>
          </cell>
          <cell r="AC518">
            <v>5621.3210417544615</v>
          </cell>
          <cell r="AD518">
            <v>6091.2777254556322</v>
          </cell>
          <cell r="AE518">
            <v>5088.9717274865061</v>
          </cell>
          <cell r="AF518">
            <v>6756.3766885850255</v>
          </cell>
          <cell r="AG518">
            <v>6336.2656520854016</v>
          </cell>
          <cell r="AH518">
            <v>6023.1933153107611</v>
          </cell>
          <cell r="AI518">
            <v>5874.4678194144353</v>
          </cell>
          <cell r="AJ518">
            <v>6573.0573657695486</v>
          </cell>
          <cell r="AK518">
            <v>6349.0749142264831</v>
          </cell>
          <cell r="AL518">
            <v>6829.2351545015144</v>
          </cell>
          <cell r="AM518">
            <v>6650.5589034814047</v>
          </cell>
          <cell r="AN518">
            <v>7580.3333438419477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</row>
        <row r="519">
          <cell r="A519">
            <v>8925.9680659215428</v>
          </cell>
          <cell r="B519">
            <v>7278.2991461655538</v>
          </cell>
          <cell r="C519">
            <v>7610.0708781669564</v>
          </cell>
          <cell r="D519">
            <v>7179.5807816444067</v>
          </cell>
          <cell r="E519">
            <v>8321.7322971037938</v>
          </cell>
          <cell r="F519">
            <v>7318.458076005305</v>
          </cell>
          <cell r="G519">
            <v>6859.8242911249563</v>
          </cell>
          <cell r="H519">
            <v>7977.0968631215792</v>
          </cell>
          <cell r="I519">
            <v>8633.2517513787661</v>
          </cell>
          <cell r="J519">
            <v>8451.7432507393351</v>
          </cell>
          <cell r="K519">
            <v>8837.7766005438407</v>
          </cell>
          <cell r="L519">
            <v>8390.3868720751034</v>
          </cell>
          <cell r="M519">
            <v>8675.2358753268472</v>
          </cell>
          <cell r="N519">
            <v>9167.304196253368</v>
          </cell>
          <cell r="O519">
            <v>9260.9074337756228</v>
          </cell>
          <cell r="Z519">
            <v>6815.0123222033599</v>
          </cell>
          <cell r="AA519">
            <v>5557.0105112939837</v>
          </cell>
          <cell r="AB519">
            <v>5810.3195557639838</v>
          </cell>
          <cell r="AC519">
            <v>5481.63864510863</v>
          </cell>
          <cell r="AD519">
            <v>6353.6758957679349</v>
          </cell>
          <cell r="AE519">
            <v>5587.6720148623535</v>
          </cell>
          <cell r="AF519">
            <v>5237.503285571067</v>
          </cell>
          <cell r="AG519">
            <v>6090.5453633807756</v>
          </cell>
          <cell r="AH519">
            <v>6591.5222451846921</v>
          </cell>
          <cell r="AI519">
            <v>6452.9397789124851</v>
          </cell>
          <cell r="AJ519">
            <v>6747.677785621624</v>
          </cell>
          <cell r="AK519">
            <v>6406.0939383768282</v>
          </cell>
          <cell r="AL519">
            <v>6623.5772917555487</v>
          </cell>
          <cell r="AM519">
            <v>6999.2734230562301</v>
          </cell>
          <cell r="AN519">
            <v>7070.7398693174218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</row>
        <row r="520">
          <cell r="A520">
            <v>11028.162988862381</v>
          </cell>
          <cell r="B520">
            <v>7928.524657354832</v>
          </cell>
          <cell r="C520">
            <v>7933.2559417476596</v>
          </cell>
          <cell r="D520">
            <v>8049.8083374221824</v>
          </cell>
          <cell r="E520">
            <v>7366.8189373404803</v>
          </cell>
          <cell r="F520">
            <v>7950.2028907751401</v>
          </cell>
          <cell r="G520">
            <v>9602.1955209085554</v>
          </cell>
          <cell r="H520">
            <v>7217.3423181782582</v>
          </cell>
          <cell r="I520">
            <v>7562.7359422129757</v>
          </cell>
          <cell r="J520">
            <v>8272.4616634992253</v>
          </cell>
          <cell r="K520">
            <v>9661.3763931034428</v>
          </cell>
          <cell r="L520">
            <v>9837.2369527322353</v>
          </cell>
          <cell r="M520">
            <v>10650.236660226259</v>
          </cell>
          <cell r="N520">
            <v>10935.138386598608</v>
          </cell>
          <cell r="O520">
            <v>9832.5029437127378</v>
          </cell>
          <cell r="Z520">
            <v>8420.0465546483811</v>
          </cell>
          <cell r="AA520">
            <v>6053.4602899890424</v>
          </cell>
          <cell r="AB520">
            <v>6057.0726445481032</v>
          </cell>
          <cell r="AC520">
            <v>6146.0608648551852</v>
          </cell>
          <cell r="AD520">
            <v>5624.5957259352053</v>
          </cell>
          <cell r="AE520">
            <v>6070.011707918381</v>
          </cell>
          <cell r="AF520">
            <v>7331.3146889957643</v>
          </cell>
          <cell r="AG520">
            <v>5510.469729298371</v>
          </cell>
          <cell r="AH520">
            <v>5774.1791428233746</v>
          </cell>
          <cell r="AI520">
            <v>6316.0575699283108</v>
          </cell>
          <cell r="AJ520">
            <v>7376.4995216400512</v>
          </cell>
          <cell r="AK520">
            <v>7510.769762358872</v>
          </cell>
          <cell r="AL520">
            <v>8131.4982910293884</v>
          </cell>
          <cell r="AM520">
            <v>8349.0218987215831</v>
          </cell>
          <cell r="AN520">
            <v>7507.1553275364477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</row>
        <row r="521">
          <cell r="A521">
            <v>9097.5303425832117</v>
          </cell>
          <cell r="B521">
            <v>8943.7242801705725</v>
          </cell>
          <cell r="C521">
            <v>8576.4536627162524</v>
          </cell>
          <cell r="D521">
            <v>8184.2658447383064</v>
          </cell>
          <cell r="E521">
            <v>7646.1124451159521</v>
          </cell>
          <cell r="F521">
            <v>7288.8642299615476</v>
          </cell>
          <cell r="G521">
            <v>7307.4548565507057</v>
          </cell>
          <cell r="H521">
            <v>9174.3670378737916</v>
          </cell>
          <cell r="I521">
            <v>9038.6575899780491</v>
          </cell>
          <cell r="J521">
            <v>9888.9455092873886</v>
          </cell>
          <cell r="K521">
            <v>9745.0106650168691</v>
          </cell>
          <cell r="L521">
            <v>9498.5425495695326</v>
          </cell>
          <cell r="M521">
            <v>8721.4845776551028</v>
          </cell>
          <cell r="N521">
            <v>8998.0288872073525</v>
          </cell>
          <cell r="O521">
            <v>9642.8916097834262</v>
          </cell>
          <cell r="Z521">
            <v>6946.0008066836508</v>
          </cell>
          <cell r="AA521">
            <v>6828.5692628073521</v>
          </cell>
          <cell r="AB521">
            <v>6548.1566772985079</v>
          </cell>
          <cell r="AC521">
            <v>6248.719709521074</v>
          </cell>
          <cell r="AD521">
            <v>5837.8374362958084</v>
          </cell>
          <cell r="AE521">
            <v>5565.0769950325612</v>
          </cell>
          <cell r="AF521">
            <v>5579.271012795889</v>
          </cell>
          <cell r="AG521">
            <v>7004.6659308847911</v>
          </cell>
          <cell r="AH521">
            <v>6901.0512245785994</v>
          </cell>
          <cell r="AI521">
            <v>7550.2494521229564</v>
          </cell>
          <cell r="AJ521">
            <v>7440.3546227830402</v>
          </cell>
          <cell r="AK521">
            <v>7252.1752307665356</v>
          </cell>
          <cell r="AL521">
            <v>6658.8883609779805</v>
          </cell>
          <cell r="AM521">
            <v>6870.0310474983607</v>
          </cell>
          <cell r="AN521">
            <v>7362.3863156360849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</row>
        <row r="522">
          <cell r="A522">
            <v>8427.9286796533524</v>
          </cell>
          <cell r="B522">
            <v>8253.8614116555418</v>
          </cell>
          <cell r="C522">
            <v>7119.303915976614</v>
          </cell>
          <cell r="D522">
            <v>10064.647507916896</v>
          </cell>
          <cell r="E522">
            <v>9560.1363012797319</v>
          </cell>
          <cell r="F522">
            <v>8293.1188212038087</v>
          </cell>
          <cell r="G522">
            <v>9050.1841213648731</v>
          </cell>
          <cell r="H522">
            <v>8432.9609025469344</v>
          </cell>
          <cell r="I522">
            <v>9621.6890820069693</v>
          </cell>
          <cell r="J522">
            <v>8885.6339102627644</v>
          </cell>
          <cell r="K522">
            <v>9430.6964641463601</v>
          </cell>
          <cell r="L522">
            <v>9689.2406478654902</v>
          </cell>
          <cell r="M522">
            <v>9128.4997421590306</v>
          </cell>
          <cell r="N522">
            <v>10231.348635654729</v>
          </cell>
          <cell r="O522">
            <v>10757.388134788167</v>
          </cell>
          <cell r="Z522">
            <v>6434.7572586300521</v>
          </cell>
          <cell r="AA522">
            <v>6301.8562032446516</v>
          </cell>
          <cell r="AB522">
            <v>5435.6170170638079</v>
          </cell>
          <cell r="AC522">
            <v>7684.3986308845788</v>
          </cell>
          <cell r="AD522">
            <v>7299.2023065722797</v>
          </cell>
          <cell r="AE522">
            <v>6331.8293924643922</v>
          </cell>
          <cell r="AF522">
            <v>6909.8517773985641</v>
          </cell>
          <cell r="AG522">
            <v>6438.5993809381935</v>
          </cell>
          <cell r="AH522">
            <v>7346.1981008686489</v>
          </cell>
          <cell r="AI522">
            <v>6784.2170330212612</v>
          </cell>
          <cell r="AJ522">
            <v>7200.3744731616007</v>
          </cell>
          <cell r="AK522">
            <v>7397.7739916078908</v>
          </cell>
          <cell r="AL522">
            <v>6969.646067137387</v>
          </cell>
          <cell r="AM522">
            <v>7811.6756087169279</v>
          </cell>
          <cell r="AN522">
            <v>8213.3088704633046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</row>
        <row r="523">
          <cell r="A523">
            <v>9474.6670106209822</v>
          </cell>
          <cell r="B523">
            <v>10909.061439372934</v>
          </cell>
          <cell r="C523">
            <v>9098.6278373885343</v>
          </cell>
          <cell r="D523">
            <v>7360.5843347496757</v>
          </cell>
          <cell r="E523">
            <v>7713.8427469895778</v>
          </cell>
          <cell r="F523">
            <v>8142.3531018704025</v>
          </cell>
          <cell r="G523">
            <v>7459.5664318819827</v>
          </cell>
          <cell r="H523">
            <v>7620.9802267634632</v>
          </cell>
          <cell r="I523">
            <v>7863.9763371859617</v>
          </cell>
          <cell r="J523">
            <v>9371.1375390440153</v>
          </cell>
          <cell r="K523">
            <v>9041.6146983678427</v>
          </cell>
          <cell r="L523">
            <v>10751.0302919106</v>
          </cell>
          <cell r="M523">
            <v>10222.92773180033</v>
          </cell>
          <cell r="N523">
            <v>9592.7315550303701</v>
          </cell>
          <cell r="O523">
            <v>10817.186321089384</v>
          </cell>
          <cell r="Z523">
            <v>7233.9461612771611</v>
          </cell>
          <cell r="AA523">
            <v>8329.1120452069936</v>
          </cell>
          <cell r="AB523">
            <v>6946.8387483574952</v>
          </cell>
          <cell r="AC523">
            <v>5619.8355819187154</v>
          </cell>
          <cell r="AD523">
            <v>5889.5497926975304</v>
          </cell>
          <cell r="AE523">
            <v>6216.7191626904587</v>
          </cell>
          <cell r="AF523">
            <v>5695.4088090076211</v>
          </cell>
          <cell r="AG523">
            <v>5818.6488870548101</v>
          </cell>
          <cell r="AH523">
            <v>6004.1773893468298</v>
          </cell>
          <cell r="AI523">
            <v>7154.9009956102609</v>
          </cell>
          <cell r="AJ523">
            <v>6903.3089886626403</v>
          </cell>
          <cell r="AK523">
            <v>8208.4546319949095</v>
          </cell>
          <cell r="AL523">
            <v>7805.2462149404773</v>
          </cell>
          <cell r="AM523">
            <v>7324.0889131919066</v>
          </cell>
          <cell r="AN523">
            <v>8258.9650248970283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</row>
        <row r="524">
          <cell r="A524">
            <v>9624.5163180866475</v>
          </cell>
          <cell r="B524">
            <v>8466.4949324988011</v>
          </cell>
          <cell r="C524">
            <v>7697.2048555280271</v>
          </cell>
          <cell r="D524">
            <v>9497.8289577238338</v>
          </cell>
          <cell r="E524">
            <v>8235.6657686315484</v>
          </cell>
          <cell r="F524">
            <v>8894.2302580819414</v>
          </cell>
          <cell r="G524">
            <v>8331.1128384903404</v>
          </cell>
          <cell r="H524">
            <v>8305.7546468806268</v>
          </cell>
          <cell r="I524">
            <v>9031.1628037341743</v>
          </cell>
          <cell r="J524">
            <v>8480.9668239429466</v>
          </cell>
          <cell r="K524">
            <v>9244.3131403575808</v>
          </cell>
          <cell r="L524">
            <v>8948.6242133719843</v>
          </cell>
          <cell r="M524">
            <v>9131.7952132797254</v>
          </cell>
          <cell r="N524">
            <v>9052.2023704275471</v>
          </cell>
          <cell r="O524">
            <v>8495.6439840504136</v>
          </cell>
          <cell r="Z524">
            <v>7348.3567069244264</v>
          </cell>
          <cell r="AA524">
            <v>6464.202746942562</v>
          </cell>
          <cell r="AB524">
            <v>5876.8466960150699</v>
          </cell>
          <cell r="AC524">
            <v>7251.6304005379761</v>
          </cell>
          <cell r="AD524">
            <v>6287.9637570132627</v>
          </cell>
          <cell r="AE524">
            <v>6790.7803789665932</v>
          </cell>
          <cell r="AF524">
            <v>6360.8379766387279</v>
          </cell>
          <cell r="AG524">
            <v>6341.4768959119447</v>
          </cell>
          <cell r="AH524">
            <v>6895.3289253022567</v>
          </cell>
          <cell r="AI524">
            <v>6475.2520939477345</v>
          </cell>
          <cell r="AJ524">
            <v>7058.0700599155725</v>
          </cell>
          <cell r="AK524">
            <v>6832.3103814063625</v>
          </cell>
          <cell r="AL524">
            <v>6972.1621725199211</v>
          </cell>
          <cell r="AM524">
            <v>6911.3927186309129</v>
          </cell>
          <cell r="AN524">
            <v>6486.4581643984266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</row>
        <row r="525">
          <cell r="A525">
            <v>10477.457928573014</v>
          </cell>
          <cell r="B525">
            <v>7340.549706727631</v>
          </cell>
          <cell r="C525">
            <v>8319.3770587966628</v>
          </cell>
          <cell r="D525">
            <v>8687.1169551185212</v>
          </cell>
          <cell r="E525">
            <v>8390.2804205766788</v>
          </cell>
          <cell r="F525">
            <v>7578.6636082840669</v>
          </cell>
          <cell r="G525">
            <v>9221.1333849480252</v>
          </cell>
          <cell r="H525">
            <v>8156.463298798104</v>
          </cell>
          <cell r="I525">
            <v>8626.2251090458158</v>
          </cell>
          <cell r="J525">
            <v>9569.8684347855433</v>
          </cell>
          <cell r="K525">
            <v>9182.4509252301832</v>
          </cell>
          <cell r="L525">
            <v>8768.4150999525282</v>
          </cell>
          <cell r="M525">
            <v>9733.9732085041433</v>
          </cell>
          <cell r="N525">
            <v>10967.330069208694</v>
          </cell>
          <cell r="O525">
            <v>10611.889825920125</v>
          </cell>
          <cell r="Z525">
            <v>7999.5810382972086</v>
          </cell>
          <cell r="AA525">
            <v>5604.5390632853714</v>
          </cell>
          <cell r="AB525">
            <v>6351.8776618994862</v>
          </cell>
          <cell r="AC525">
            <v>6632.6485437008105</v>
          </cell>
          <cell r="AD525">
            <v>6406.0126622319758</v>
          </cell>
          <cell r="AE525">
            <v>5786.3399795793184</v>
          </cell>
          <cell r="AF525">
            <v>7040.3722239413555</v>
          </cell>
          <cell r="AG525">
            <v>6227.4923544855465</v>
          </cell>
          <cell r="AH525">
            <v>6586.157375656916</v>
          </cell>
          <cell r="AI525">
            <v>7306.6328294325012</v>
          </cell>
          <cell r="AJ525">
            <v>7010.8380112169443</v>
          </cell>
          <cell r="AK525">
            <v>6694.7200024741533</v>
          </cell>
          <cell r="AL525">
            <v>7431.9274805857476</v>
          </cell>
          <cell r="AM525">
            <v>8373.600377161114</v>
          </cell>
          <cell r="AN525">
            <v>8102.220329649318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</row>
        <row r="526">
          <cell r="A526">
            <v>9117.4587850126773</v>
          </cell>
          <cell r="B526">
            <v>7769.9036988083881</v>
          </cell>
          <cell r="C526">
            <v>8057.4190283989938</v>
          </cell>
          <cell r="D526">
            <v>9349.8683100661237</v>
          </cell>
          <cell r="E526">
            <v>8367.4706062468813</v>
          </cell>
          <cell r="F526">
            <v>7645.8971612844171</v>
          </cell>
          <cell r="G526">
            <v>8023.7055585012349</v>
          </cell>
          <cell r="H526">
            <v>9931.7847520669457</v>
          </cell>
          <cell r="I526">
            <v>8354.072090672702</v>
          </cell>
          <cell r="J526">
            <v>10208.093281608515</v>
          </cell>
          <cell r="K526">
            <v>9875.289479820578</v>
          </cell>
          <cell r="L526">
            <v>9175.5063315219595</v>
          </cell>
          <cell r="M526">
            <v>8893.2699218900107</v>
          </cell>
          <cell r="N526">
            <v>9889.7251488741786</v>
          </cell>
          <cell r="O526">
            <v>9077.0901553311196</v>
          </cell>
          <cell r="Z526">
            <v>6961.2162521923192</v>
          </cell>
          <cell r="AA526">
            <v>5932.3525536549987</v>
          </cell>
          <cell r="AB526">
            <v>6151.8716578587428</v>
          </cell>
          <cell r="AC526">
            <v>7138.6618542087244</v>
          </cell>
          <cell r="AD526">
            <v>6388.5972777519164</v>
          </cell>
          <cell r="AE526">
            <v>5837.6730662292975</v>
          </cell>
          <cell r="AF526">
            <v>6126.1312887379263</v>
          </cell>
          <cell r="AG526">
            <v>7582.9573853421198</v>
          </cell>
          <cell r="AH526">
            <v>6378.3674575169689</v>
          </cell>
          <cell r="AI526">
            <v>7793.9200528812262</v>
          </cell>
          <cell r="AJ526">
            <v>7539.8230190009317</v>
          </cell>
          <cell r="AK526">
            <v>7005.5357861423408</v>
          </cell>
          <cell r="AL526">
            <v>6790.0471584427087</v>
          </cell>
          <cell r="AM526">
            <v>7550.8447100660287</v>
          </cell>
          <cell r="AN526">
            <v>6930.3946419559297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</row>
        <row r="527">
          <cell r="A527">
            <v>11201.593987226239</v>
          </cell>
          <cell r="B527">
            <v>8787.0242600158326</v>
          </cell>
          <cell r="C527">
            <v>8178.5672560739531</v>
          </cell>
          <cell r="D527">
            <v>7264.5512303110499</v>
          </cell>
          <cell r="E527">
            <v>7999.8070894658849</v>
          </cell>
          <cell r="F527">
            <v>9898.8350027462493</v>
          </cell>
          <cell r="G527">
            <v>8100.6571269948745</v>
          </cell>
          <cell r="H527">
            <v>9020.1217599589181</v>
          </cell>
          <cell r="I527">
            <v>8987.471646675016</v>
          </cell>
          <cell r="J527">
            <v>10192.798120352112</v>
          </cell>
          <cell r="K527">
            <v>8474.2944239457775</v>
          </cell>
          <cell r="L527">
            <v>9186.6352149339164</v>
          </cell>
          <cell r="M527">
            <v>10878.190569139266</v>
          </cell>
          <cell r="N527">
            <v>8369.141893560849</v>
          </cell>
          <cell r="O527">
            <v>9077.508547558733</v>
          </cell>
          <cell r="Z527">
            <v>8552.4618156231809</v>
          </cell>
          <cell r="AA527">
            <v>6708.9281706191277</v>
          </cell>
          <cell r="AB527">
            <v>6244.3688142814863</v>
          </cell>
          <cell r="AC527">
            <v>5546.5139225474077</v>
          </cell>
          <cell r="AD527">
            <v>6107.8847120355595</v>
          </cell>
          <cell r="AE527">
            <v>7557.80011993677</v>
          </cell>
          <cell r="AF527">
            <v>6184.8841190890926</v>
          </cell>
          <cell r="AG527">
            <v>6886.8990442156737</v>
          </cell>
          <cell r="AH527">
            <v>6861.9705521229598</v>
          </cell>
          <cell r="AI527">
            <v>7782.2421360813187</v>
          </cell>
          <cell r="AJ527">
            <v>6470.1576898602952</v>
          </cell>
          <cell r="AK527">
            <v>7014.0327331429035</v>
          </cell>
          <cell r="AL527">
            <v>8305.5420123001022</v>
          </cell>
          <cell r="AM527">
            <v>6389.8733123012807</v>
          </cell>
          <cell r="AN527">
            <v>6930.7140860952823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</row>
        <row r="528">
          <cell r="A528">
            <v>9601.7912983077767</v>
          </cell>
          <cell r="B528">
            <v>7498.2537476780954</v>
          </cell>
          <cell r="C528">
            <v>7378.9974228086176</v>
          </cell>
          <cell r="D528">
            <v>6957.0885440480297</v>
          </cell>
          <cell r="E528">
            <v>7975.6767592270189</v>
          </cell>
          <cell r="F528">
            <v>7839.1242587886736</v>
          </cell>
          <cell r="G528">
            <v>7645.4860904263796</v>
          </cell>
          <cell r="H528">
            <v>7920.9781365616209</v>
          </cell>
          <cell r="I528">
            <v>7089.0874647047431</v>
          </cell>
          <cell r="J528">
            <v>8939.0451789642393</v>
          </cell>
          <cell r="K528">
            <v>9464.2125243857208</v>
          </cell>
          <cell r="L528">
            <v>9806.6363363406526</v>
          </cell>
          <cell r="M528">
            <v>9885.141909316515</v>
          </cell>
          <cell r="N528">
            <v>9263.0699959155463</v>
          </cell>
          <cell r="O528">
            <v>9628.2603066969968</v>
          </cell>
          <cell r="Z528">
            <v>7331.0060634231804</v>
          </cell>
          <cell r="AA528">
            <v>5724.9467293672151</v>
          </cell>
          <cell r="AB528">
            <v>5633.8940483040687</v>
          </cell>
          <cell r="AC528">
            <v>5311.764931734846</v>
          </cell>
          <cell r="AD528">
            <v>6089.461108376865</v>
          </cell>
          <cell r="AE528">
            <v>5985.2027280821867</v>
          </cell>
          <cell r="AF528">
            <v>5837.3592119849018</v>
          </cell>
          <cell r="AG528">
            <v>6047.6984911773434</v>
          </cell>
          <cell r="AH528">
            <v>5412.5466356519282</v>
          </cell>
          <cell r="AI528">
            <v>6824.9967503199123</v>
          </cell>
          <cell r="AJ528">
            <v>7225.9641192185945</v>
          </cell>
          <cell r="AK528">
            <v>7487.4060693414312</v>
          </cell>
          <cell r="AL528">
            <v>7547.3453883307966</v>
          </cell>
          <cell r="AM528">
            <v>7072.3909941615011</v>
          </cell>
          <cell r="AN528">
            <v>7351.2152572043833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</row>
        <row r="529">
          <cell r="A529">
            <v>9434.713276127788</v>
          </cell>
          <cell r="B529">
            <v>6951.2329556366412</v>
          </cell>
          <cell r="C529">
            <v>9035.3409047840232</v>
          </cell>
          <cell r="D529">
            <v>7547.8167278900974</v>
          </cell>
          <cell r="E529">
            <v>7554.0395389469822</v>
          </cell>
          <cell r="F529">
            <v>9153.6806000370943</v>
          </cell>
          <cell r="G529">
            <v>8354.4006651247564</v>
          </cell>
          <cell r="H529">
            <v>8562.7674656457748</v>
          </cell>
          <cell r="I529">
            <v>7596.1118222320783</v>
          </cell>
          <cell r="J529">
            <v>9242.4903013958665</v>
          </cell>
          <cell r="K529">
            <v>9817.9801697733019</v>
          </cell>
          <cell r="L529">
            <v>8460.9502948628469</v>
          </cell>
          <cell r="M529">
            <v>9090.5175981773191</v>
          </cell>
          <cell r="N529">
            <v>9797.8078748088774</v>
          </cell>
          <cell r="O529">
            <v>9402.7281207369651</v>
          </cell>
          <cell r="Z529">
            <v>7203.4413251766682</v>
          </cell>
          <cell r="AA529">
            <v>5307.2941665603967</v>
          </cell>
          <cell r="AB529">
            <v>6898.5189221662195</v>
          </cell>
          <cell r="AC529">
            <v>5762.7882630110007</v>
          </cell>
          <cell r="AD529">
            <v>5767.5394041441768</v>
          </cell>
          <cell r="AE529">
            <v>6988.8717528507204</v>
          </cell>
          <cell r="AF529">
            <v>6378.6183254254129</v>
          </cell>
          <cell r="AG529">
            <v>6537.707211090411</v>
          </cell>
          <cell r="AH529">
            <v>5799.6617607214794</v>
          </cell>
          <cell r="AI529">
            <v>7056.6783150769479</v>
          </cell>
          <cell r="AJ529">
            <v>7496.0671315425925</v>
          </cell>
          <cell r="AK529">
            <v>6459.9693939289618</v>
          </cell>
          <cell r="AL529">
            <v>6940.6465482787753</v>
          </cell>
          <cell r="AM529">
            <v>7480.6655036480761</v>
          </cell>
          <cell r="AN529">
            <v>7179.020531095156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</row>
        <row r="530">
          <cell r="A530">
            <v>10343.672431539473</v>
          </cell>
          <cell r="B530">
            <v>8202.1158539124208</v>
          </cell>
          <cell r="C530">
            <v>6918.0525760404926</v>
          </cell>
          <cell r="D530">
            <v>7634.7771906443122</v>
          </cell>
          <cell r="E530">
            <v>7312.7476619748741</v>
          </cell>
          <cell r="F530">
            <v>6496.2620139355731</v>
          </cell>
          <cell r="G530">
            <v>9239.2394685109666</v>
          </cell>
          <cell r="H530">
            <v>9007.9071418271105</v>
          </cell>
          <cell r="I530">
            <v>8389.6390109803779</v>
          </cell>
          <cell r="J530">
            <v>9589.8385697182912</v>
          </cell>
          <cell r="K530">
            <v>9124.1713962521571</v>
          </cell>
          <cell r="L530">
            <v>8804.8969170540659</v>
          </cell>
          <cell r="M530">
            <v>9662.0385273084958</v>
          </cell>
          <cell r="N530">
            <v>9877.5084476500433</v>
          </cell>
          <cell r="O530">
            <v>9707.7440552423559</v>
          </cell>
          <cell r="Z530">
            <v>7897.435276170113</v>
          </cell>
          <cell r="AA530">
            <v>6262.3482629255468</v>
          </cell>
          <cell r="AB530">
            <v>5281.9608140172195</v>
          </cell>
          <cell r="AC530">
            <v>5829.1829241656933</v>
          </cell>
          <cell r="AD530">
            <v>5583.3120909084628</v>
          </cell>
          <cell r="AE530">
            <v>4959.9220326878649</v>
          </cell>
          <cell r="AF530">
            <v>7054.1962911659966</v>
          </cell>
          <cell r="AG530">
            <v>6877.5731344135647</v>
          </cell>
          <cell r="AH530">
            <v>6405.5229434395615</v>
          </cell>
          <cell r="AI530">
            <v>7321.8801073341929</v>
          </cell>
          <cell r="AJ530">
            <v>6966.3413577241054</v>
          </cell>
          <cell r="AK530">
            <v>6722.5740157584478</v>
          </cell>
          <cell r="AL530">
            <v>7377.0050637541453</v>
          </cell>
          <cell r="AM530">
            <v>7541.5172098145958</v>
          </cell>
          <cell r="AN530">
            <v>7411.9014171537592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</row>
        <row r="531">
          <cell r="A531">
            <v>10286.6469469201</v>
          </cell>
          <cell r="B531">
            <v>7276.1131754560547</v>
          </cell>
          <cell r="C531">
            <v>7527.6384569218772</v>
          </cell>
          <cell r="D531">
            <v>7980.4945464828406</v>
          </cell>
          <cell r="E531">
            <v>7876.8162341498073</v>
          </cell>
          <cell r="F531">
            <v>7997.2122579207062</v>
          </cell>
          <cell r="G531">
            <v>8942.9562525356869</v>
          </cell>
          <cell r="H531">
            <v>9565.6419843788208</v>
          </cell>
          <cell r="I531">
            <v>7451.1006810673916</v>
          </cell>
          <cell r="J531">
            <v>8895.2029227526527</v>
          </cell>
          <cell r="K531">
            <v>8914.5856909512149</v>
          </cell>
          <cell r="L531">
            <v>9059.3255579068245</v>
          </cell>
          <cell r="M531">
            <v>10080.118702044079</v>
          </cell>
          <cell r="N531">
            <v>10494.474941504121</v>
          </cell>
          <cell r="O531">
            <v>10738.261500121136</v>
          </cell>
          <cell r="Z531">
            <v>7853.8960905612839</v>
          </cell>
          <cell r="AA531">
            <v>5555.3415139133986</v>
          </cell>
          <cell r="AB531">
            <v>5747.3820724136795</v>
          </cell>
          <cell r="AC531">
            <v>6093.1395082178333</v>
          </cell>
          <cell r="AD531">
            <v>6013.9807020383132</v>
          </cell>
          <cell r="AE531">
            <v>6105.9035477714906</v>
          </cell>
          <cell r="AF531">
            <v>6827.9828706360058</v>
          </cell>
          <cell r="AG531">
            <v>7303.4059176411656</v>
          </cell>
          <cell r="AH531">
            <v>5688.945174397677</v>
          </cell>
          <cell r="AI531">
            <v>6791.5230123333404</v>
          </cell>
          <cell r="AJ531">
            <v>6806.321833384015</v>
          </cell>
          <cell r="AK531">
            <v>6916.8313007640927</v>
          </cell>
          <cell r="AL531">
            <v>7696.2109494854612</v>
          </cell>
          <cell r="AM531">
            <v>8012.5735957381603</v>
          </cell>
          <cell r="AN531">
            <v>8198.7056083884872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</row>
        <row r="532">
          <cell r="A532">
            <v>9581.1555239684567</v>
          </cell>
          <cell r="B532">
            <v>7447.9969141320271</v>
          </cell>
          <cell r="C532">
            <v>7671.9489630865855</v>
          </cell>
          <cell r="D532">
            <v>7804.4853262736015</v>
          </cell>
          <cell r="E532">
            <v>7657.9876618222579</v>
          </cell>
          <cell r="F532">
            <v>8433.9335286118567</v>
          </cell>
          <cell r="G532">
            <v>7688.9260171015385</v>
          </cell>
          <cell r="H532">
            <v>7721.0418384853738</v>
          </cell>
          <cell r="I532">
            <v>8044.7439032858265</v>
          </cell>
          <cell r="J532">
            <v>9579.7086914493066</v>
          </cell>
          <cell r="K532">
            <v>9388.0922715774213</v>
          </cell>
          <cell r="L532">
            <v>8355.869088196212</v>
          </cell>
          <cell r="M532">
            <v>8817.9321931377635</v>
          </cell>
          <cell r="N532">
            <v>8119.2888820091348</v>
          </cell>
          <cell r="O532">
            <v>10055.85279228487</v>
          </cell>
          <cell r="Z532">
            <v>7315.2505671720119</v>
          </cell>
          <cell r="AA532">
            <v>5686.5754359274588</v>
          </cell>
          <cell r="AB532">
            <v>5857.5637211124595</v>
          </cell>
          <cell r="AC532">
            <v>5958.7557645511979</v>
          </cell>
          <cell r="AD532">
            <v>5846.9042117519393</v>
          </cell>
          <cell r="AE532">
            <v>6439.3419848292651</v>
          </cell>
          <cell r="AF532">
            <v>5870.5257697610923</v>
          </cell>
          <cell r="AG532">
            <v>5895.046327850936</v>
          </cell>
          <cell r="AH532">
            <v>6142.1941491343405</v>
          </cell>
          <cell r="AI532">
            <v>7314.1459047563112</v>
          </cell>
          <cell r="AJ532">
            <v>7167.8460017184461</v>
          </cell>
          <cell r="AK532">
            <v>6379.7394723141588</v>
          </cell>
          <cell r="AL532">
            <v>6732.5265011894535</v>
          </cell>
          <cell r="AM532">
            <v>6199.1095385695025</v>
          </cell>
          <cell r="AN532">
            <v>7677.683830320665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</row>
        <row r="533">
          <cell r="A533">
            <v>9338.8315568399139</v>
          </cell>
          <cell r="B533">
            <v>8653.5828261977167</v>
          </cell>
          <cell r="C533">
            <v>7691.2381622868506</v>
          </cell>
          <cell r="D533">
            <v>7730.3186917822377</v>
          </cell>
          <cell r="E533">
            <v>6817.3059432468508</v>
          </cell>
          <cell r="F533">
            <v>8921.4255440372053</v>
          </cell>
          <cell r="G533">
            <v>8927.4724483439986</v>
          </cell>
          <cell r="H533">
            <v>8179.3731712420722</v>
          </cell>
          <cell r="I533">
            <v>8346.3664844650957</v>
          </cell>
          <cell r="J533">
            <v>8674.0083337613396</v>
          </cell>
          <cell r="K533">
            <v>8741.3549219903762</v>
          </cell>
          <cell r="L533">
            <v>9726.2569561636792</v>
          </cell>
          <cell r="M533">
            <v>8483.8264996050875</v>
          </cell>
          <cell r="N533">
            <v>9559.2487698708137</v>
          </cell>
          <cell r="O533">
            <v>8524.7733232962491</v>
          </cell>
          <cell r="Z533">
            <v>7130.2352489735003</v>
          </cell>
          <cell r="AA533">
            <v>6607.045102133261</v>
          </cell>
          <cell r="AB533">
            <v>5872.2911018586583</v>
          </cell>
          <cell r="AC533">
            <v>5902.1292424505036</v>
          </cell>
          <cell r="AD533">
            <v>5205.0403568927422</v>
          </cell>
          <cell r="AE533">
            <v>6811.5440885745811</v>
          </cell>
          <cell r="AF533">
            <v>6816.1609242004361</v>
          </cell>
          <cell r="AG533">
            <v>6244.9841337360058</v>
          </cell>
          <cell r="AH533">
            <v>6372.4841963550371</v>
          </cell>
          <cell r="AI533">
            <v>6622.6400588601182</v>
          </cell>
          <cell r="AJ533">
            <v>6674.0594483593386</v>
          </cell>
          <cell r="AK533">
            <v>7426.0360910587942</v>
          </cell>
          <cell r="AL533">
            <v>6477.4354677544825</v>
          </cell>
          <cell r="AM533">
            <v>7298.5246727914437</v>
          </cell>
          <cell r="AN533">
            <v>6508.6985314299782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</row>
        <row r="534">
          <cell r="A534">
            <v>9336.3857995446069</v>
          </cell>
          <cell r="B534">
            <v>8634.9709486198772</v>
          </cell>
          <cell r="C534">
            <v>9160.3781493869628</v>
          </cell>
          <cell r="D534">
            <v>8372.771662690644</v>
          </cell>
          <cell r="E534">
            <v>8043.8295754925957</v>
          </cell>
          <cell r="F534">
            <v>7997.8699094960994</v>
          </cell>
          <cell r="G534">
            <v>8177.3482281092192</v>
          </cell>
          <cell r="H534">
            <v>8722.4739576341017</v>
          </cell>
          <cell r="I534">
            <v>8255.9932446373659</v>
          </cell>
          <cell r="J534">
            <v>9691.7417912980418</v>
          </cell>
          <cell r="K534">
            <v>7500.0315026005255</v>
          </cell>
          <cell r="L534">
            <v>8720.4474397694303</v>
          </cell>
          <cell r="M534">
            <v>9630.9274686453737</v>
          </cell>
          <cell r="N534">
            <v>9205.4236171808097</v>
          </cell>
          <cell r="O534">
            <v>9130.1974838425649</v>
          </cell>
          <cell r="Z534">
            <v>7128.3679034955039</v>
          </cell>
          <cell r="AA534">
            <v>6592.8348591550703</v>
          </cell>
          <cell r="AB534">
            <v>6993.9853585695428</v>
          </cell>
          <cell r="AC534">
            <v>6392.6446555509565</v>
          </cell>
          <cell r="AD534">
            <v>6141.4960562068982</v>
          </cell>
          <cell r="AE534">
            <v>6106.4056673799096</v>
          </cell>
          <cell r="AF534">
            <v>6243.4380815543009</v>
          </cell>
          <cell r="AG534">
            <v>6659.643756549468</v>
          </cell>
          <cell r="AH534">
            <v>6303.4838662536085</v>
          </cell>
          <cell r="AI534">
            <v>7399.6836246232197</v>
          </cell>
          <cell r="AJ534">
            <v>5726.3040523615109</v>
          </cell>
          <cell r="AK534">
            <v>6658.0965020537178</v>
          </cell>
          <cell r="AL534">
            <v>7353.251646020617</v>
          </cell>
          <cell r="AM534">
            <v>7028.3777534120172</v>
          </cell>
          <cell r="AN534">
            <v>6970.9422997037336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</row>
        <row r="535">
          <cell r="A535">
            <v>11087.823067404914</v>
          </cell>
          <cell r="B535">
            <v>7929.0047312998504</v>
          </cell>
          <cell r="C535">
            <v>7915.3071964238334</v>
          </cell>
          <cell r="D535">
            <v>6758.8695510662865</v>
          </cell>
          <cell r="E535">
            <v>6930.9273807116015</v>
          </cell>
          <cell r="F535">
            <v>7351.3871651332593</v>
          </cell>
          <cell r="G535">
            <v>8489.8756885943258</v>
          </cell>
          <cell r="H535">
            <v>9417.4545889763031</v>
          </cell>
          <cell r="I535">
            <v>8352.2189647351024</v>
          </cell>
          <cell r="J535">
            <v>8857.7219747918098</v>
          </cell>
          <cell r="K535">
            <v>8559.3550517278018</v>
          </cell>
          <cell r="L535">
            <v>7957.2982584337697</v>
          </cell>
          <cell r="M535">
            <v>9350.6055850064949</v>
          </cell>
          <cell r="N535">
            <v>8965.4034931786191</v>
          </cell>
          <cell r="O535">
            <v>9682.8103320120263</v>
          </cell>
          <cell r="Z535">
            <v>8465.5972632559206</v>
          </cell>
          <cell r="AA535">
            <v>6053.8268283663592</v>
          </cell>
          <cell r="AB535">
            <v>6043.3687056983808</v>
          </cell>
          <cell r="AC535">
            <v>5160.4239377173135</v>
          </cell>
          <cell r="AD535">
            <v>5291.7907788828288</v>
          </cell>
          <cell r="AE535">
            <v>5612.8135061279027</v>
          </cell>
          <cell r="AF535">
            <v>6482.0540477445202</v>
          </cell>
          <cell r="AG535">
            <v>7190.2642485017632</v>
          </cell>
          <cell r="AH535">
            <v>6376.9525884511077</v>
          </cell>
          <cell r="AI535">
            <v>6762.9061586414455</v>
          </cell>
          <cell r="AJ535">
            <v>6535.1018194143835</v>
          </cell>
          <cell r="AK535">
            <v>6075.4290495072155</v>
          </cell>
          <cell r="AL535">
            <v>7139.2247665747991</v>
          </cell>
          <cell r="AM535">
            <v>6845.1214286558479</v>
          </cell>
          <cell r="AN535">
            <v>7392.8644197325111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</row>
        <row r="536">
          <cell r="A536">
            <v>9699.8788745468755</v>
          </cell>
          <cell r="B536">
            <v>7136.0647384545</v>
          </cell>
          <cell r="C536">
            <v>7213.2702365167979</v>
          </cell>
          <cell r="D536">
            <v>6081.0822337682475</v>
          </cell>
          <cell r="E536">
            <v>7989.6609016948369</v>
          </cell>
          <cell r="F536">
            <v>9012.274107789719</v>
          </cell>
          <cell r="G536">
            <v>7452.3841064004182</v>
          </cell>
          <cell r="H536">
            <v>8678.2788348710346</v>
          </cell>
          <cell r="I536">
            <v>8056.2383868686966</v>
          </cell>
          <cell r="J536">
            <v>8171.3790417572282</v>
          </cell>
          <cell r="K536">
            <v>7759.0340244078488</v>
          </cell>
          <cell r="L536">
            <v>9209.5198728069754</v>
          </cell>
          <cell r="M536">
            <v>8166.7247175439988</v>
          </cell>
          <cell r="N536">
            <v>9112.8215354232689</v>
          </cell>
          <cell r="O536">
            <v>9738.4497652637256</v>
          </cell>
          <cell r="Z536">
            <v>7405.8963202320356</v>
          </cell>
          <cell r="AA536">
            <v>5448.4139720689636</v>
          </cell>
          <cell r="AB536">
            <v>5507.360678661521</v>
          </cell>
          <cell r="AC536">
            <v>4642.9306098109919</v>
          </cell>
          <cell r="AD536">
            <v>6100.1380570876145</v>
          </cell>
          <cell r="AE536">
            <v>6880.9073303938803</v>
          </cell>
          <cell r="AF536">
            <v>5689.9250747731439</v>
          </cell>
          <cell r="AG536">
            <v>6625.9006035393732</v>
          </cell>
          <cell r="AH536">
            <v>6150.9702333277964</v>
          </cell>
          <cell r="AI536">
            <v>6238.8805838978096</v>
          </cell>
          <cell r="AJ536">
            <v>5924.0535137714896</v>
          </cell>
          <cell r="AK536">
            <v>7031.5052609676159</v>
          </cell>
          <cell r="AL536">
            <v>6235.3269887437118</v>
          </cell>
          <cell r="AM536">
            <v>6957.6756935818057</v>
          </cell>
          <cell r="AN536">
            <v>7435.345349577914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</row>
        <row r="537">
          <cell r="A537">
            <v>9719.0066579774502</v>
          </cell>
          <cell r="B537">
            <v>6835.7457607434244</v>
          </cell>
          <cell r="C537">
            <v>7140.5010441926779</v>
          </cell>
          <cell r="D537">
            <v>9289.609771420086</v>
          </cell>
          <cell r="E537">
            <v>8354.5133230819774</v>
          </cell>
          <cell r="F537">
            <v>8702.2750603014938</v>
          </cell>
          <cell r="G537">
            <v>7722.3198954003155</v>
          </cell>
          <cell r="H537">
            <v>8595.7267513573825</v>
          </cell>
          <cell r="I537">
            <v>8954.6867963185687</v>
          </cell>
          <cell r="J537">
            <v>8100.6618210391343</v>
          </cell>
          <cell r="K537">
            <v>9795.3471062510307</v>
          </cell>
          <cell r="L537">
            <v>8408.3949506556983</v>
          </cell>
          <cell r="M537">
            <v>10403.607161457276</v>
          </cell>
          <cell r="N537">
            <v>9091.7992122619362</v>
          </cell>
          <cell r="O537">
            <v>9099.6576295187897</v>
          </cell>
          <cell r="Z537">
            <v>7420.5004593924132</v>
          </cell>
          <cell r="AA537">
            <v>5219.1192313106476</v>
          </cell>
          <cell r="AB537">
            <v>5451.8011092452853</v>
          </cell>
          <cell r="AC537">
            <v>7092.6542189183183</v>
          </cell>
          <cell r="AD537">
            <v>6378.7043402263816</v>
          </cell>
          <cell r="AE537">
            <v>6644.2218176404313</v>
          </cell>
          <cell r="AF537">
            <v>5896.0221294177209</v>
          </cell>
          <cell r="AG537">
            <v>6562.8717575683668</v>
          </cell>
          <cell r="AH537">
            <v>6836.9391877364114</v>
          </cell>
          <cell r="AI537">
            <v>6184.8877030106614</v>
          </cell>
          <cell r="AJ537">
            <v>7478.7866970110863</v>
          </cell>
          <cell r="AK537">
            <v>6419.8431784054283</v>
          </cell>
          <cell r="AL537">
            <v>7943.1956822012735</v>
          </cell>
          <cell r="AM537">
            <v>6941.6250657588371</v>
          </cell>
          <cell r="AN537">
            <v>6947.624998768114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</row>
        <row r="538">
          <cell r="A538">
            <v>10295.501226754281</v>
          </cell>
          <cell r="B538">
            <v>8757.6102386587172</v>
          </cell>
          <cell r="C538">
            <v>8904.741681303316</v>
          </cell>
          <cell r="D538">
            <v>7726.9768443115763</v>
          </cell>
          <cell r="E538">
            <v>8732.0149774336878</v>
          </cell>
          <cell r="F538">
            <v>7544.7592804815513</v>
          </cell>
          <cell r="G538">
            <v>8734.2778748919754</v>
          </cell>
          <cell r="H538">
            <v>7144.1202689409583</v>
          </cell>
          <cell r="I538">
            <v>7915.5935213197035</v>
          </cell>
          <cell r="J538">
            <v>9942.6224514588812</v>
          </cell>
          <cell r="K538">
            <v>9666.7210511751946</v>
          </cell>
          <cell r="L538">
            <v>8894.3150217273742</v>
          </cell>
          <cell r="M538">
            <v>7834.0117394695253</v>
          </cell>
          <cell r="N538">
            <v>9659.3898057815077</v>
          </cell>
          <cell r="O538">
            <v>10036.799630489135</v>
          </cell>
          <cell r="Z538">
            <v>7860.6563686317986</v>
          </cell>
          <cell r="AA538">
            <v>6686.470447656885</v>
          </cell>
          <cell r="AB538">
            <v>6798.8058926418062</v>
          </cell>
          <cell r="AC538">
            <v>5899.5777285392642</v>
          </cell>
          <cell r="AD538">
            <v>6666.9283633305295</v>
          </cell>
          <cell r="AE538">
            <v>5760.4538896847862</v>
          </cell>
          <cell r="AF538">
            <v>6668.6560945915207</v>
          </cell>
          <cell r="AG538">
            <v>5454.5644018174962</v>
          </cell>
          <cell r="AH538">
            <v>6043.5873159016783</v>
          </cell>
          <cell r="AI538">
            <v>7591.2320121786606</v>
          </cell>
          <cell r="AJ538">
            <v>7380.5801894564656</v>
          </cell>
          <cell r="AK538">
            <v>6790.8450963489367</v>
          </cell>
          <cell r="AL538">
            <v>5981.2992991319397</v>
          </cell>
          <cell r="AM538">
            <v>7374.9827542734029</v>
          </cell>
          <cell r="AN538">
            <v>7663.136665076976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</row>
        <row r="539">
          <cell r="A539">
            <v>8828.4273090576335</v>
          </cell>
          <cell r="B539">
            <v>9095.3566599852511</v>
          </cell>
          <cell r="C539">
            <v>7282.1516194095484</v>
          </cell>
          <cell r="D539">
            <v>8025.4617980921639</v>
          </cell>
          <cell r="E539">
            <v>7629.6523645310608</v>
          </cell>
          <cell r="F539">
            <v>7881.0907694673051</v>
          </cell>
          <cell r="G539">
            <v>7896.6194923544535</v>
          </cell>
          <cell r="H539">
            <v>8262.7919029341629</v>
          </cell>
          <cell r="I539">
            <v>10115.55439094422</v>
          </cell>
          <cell r="J539">
            <v>8054.3171845710258</v>
          </cell>
          <cell r="K539">
            <v>7810.0127413854625</v>
          </cell>
          <cell r="L539">
            <v>8651.3632350617445</v>
          </cell>
          <cell r="M539">
            <v>10395.950671847237</v>
          </cell>
          <cell r="N539">
            <v>8800.7740207517181</v>
          </cell>
          <cell r="O539">
            <v>9622.3166124876661</v>
          </cell>
          <cell r="Z539">
            <v>6740.5395641747382</v>
          </cell>
          <cell r="AA539">
            <v>6944.3411913253785</v>
          </cell>
          <cell r="AB539">
            <v>5559.9518900256671</v>
          </cell>
          <cell r="AC539">
            <v>6127.4721846905586</v>
          </cell>
          <cell r="AD539">
            <v>5825.2700989289224</v>
          </cell>
          <cell r="AE539">
            <v>6017.2443268513653</v>
          </cell>
          <cell r="AF539">
            <v>6029.1005688905934</v>
          </cell>
          <cell r="AG539">
            <v>6308.6746690578439</v>
          </cell>
          <cell r="AH539">
            <v>7723.2662397034746</v>
          </cell>
          <cell r="AI539">
            <v>6149.5033876887146</v>
          </cell>
          <cell r="AJ539">
            <v>5962.9759680987663</v>
          </cell>
          <cell r="AK539">
            <v>6605.3504354225806</v>
          </cell>
          <cell r="AL539">
            <v>7937.349921758052</v>
          </cell>
          <cell r="AM539">
            <v>6719.4261679400197</v>
          </cell>
          <cell r="AN539">
            <v>7346.6772229007811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</row>
        <row r="540">
          <cell r="A540">
            <v>9233.2894757510858</v>
          </cell>
          <cell r="B540">
            <v>8559.8305581175682</v>
          </cell>
          <cell r="C540">
            <v>7445.178619835614</v>
          </cell>
          <cell r="D540">
            <v>4931.8577286907775</v>
          </cell>
          <cell r="E540">
            <v>7477.4758200959495</v>
          </cell>
          <cell r="F540">
            <v>8161.34788199384</v>
          </cell>
          <cell r="G540">
            <v>9142.6912529010606</v>
          </cell>
          <cell r="H540">
            <v>7863.0091655077731</v>
          </cell>
          <cell r="I540">
            <v>8430.305726491375</v>
          </cell>
          <cell r="J540">
            <v>9601.208355720657</v>
          </cell>
          <cell r="K540">
            <v>9582.6357232448845</v>
          </cell>
          <cell r="L540">
            <v>9344.6778945070128</v>
          </cell>
          <cell r="M540">
            <v>10747.015213757431</v>
          </cell>
          <cell r="N540">
            <v>9051.6261159235764</v>
          </cell>
          <cell r="O540">
            <v>9476.5243623077931</v>
          </cell>
          <cell r="Z540">
            <v>7049.6534478938556</v>
          </cell>
          <cell r="AA540">
            <v>6535.4648704449946</v>
          </cell>
          <cell r="AB540">
            <v>5684.4236569589702</v>
          </cell>
          <cell r="AC540">
            <v>3765.4931032863224</v>
          </cell>
          <cell r="AD540">
            <v>5709.0826985465364</v>
          </cell>
          <cell r="AE540">
            <v>6231.2217532938239</v>
          </cell>
          <cell r="AF540">
            <v>6980.4813423549704</v>
          </cell>
          <cell r="AG540">
            <v>6003.4389499018462</v>
          </cell>
          <cell r="AH540">
            <v>6436.5721433990693</v>
          </cell>
          <cell r="AI540">
            <v>7330.5609844261435</v>
          </cell>
          <cell r="AJ540">
            <v>7316.3807052403599</v>
          </cell>
          <cell r="AK540">
            <v>7134.6989511676793</v>
          </cell>
          <cell r="AL540">
            <v>8205.3891037646517</v>
          </cell>
          <cell r="AM540">
            <v>6910.9527460121144</v>
          </cell>
          <cell r="AN540">
            <v>7235.3642567194483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</row>
        <row r="541">
          <cell r="A541">
            <v>8813.8018385453088</v>
          </cell>
          <cell r="B541">
            <v>7791.6674428051592</v>
          </cell>
          <cell r="C541">
            <v>7895.1564732174775</v>
          </cell>
          <cell r="D541">
            <v>8311.4454844487991</v>
          </cell>
          <cell r="E541">
            <v>9109.3514266820293</v>
          </cell>
          <cell r="F541">
            <v>8189.203423116508</v>
          </cell>
          <cell r="G541">
            <v>8833.5856820951594</v>
          </cell>
          <cell r="H541">
            <v>8227.7048694631558</v>
          </cell>
          <cell r="I541">
            <v>8650.8320491806589</v>
          </cell>
          <cell r="J541">
            <v>9797.1246356251286</v>
          </cell>
          <cell r="K541">
            <v>8855.9593815466178</v>
          </cell>
          <cell r="L541">
            <v>9316.0102997727536</v>
          </cell>
          <cell r="M541">
            <v>7335.7068448538803</v>
          </cell>
          <cell r="N541">
            <v>9003.6886744604599</v>
          </cell>
          <cell r="O541">
            <v>9483.4552146936294</v>
          </cell>
          <cell r="Z541">
            <v>6729.3729589366958</v>
          </cell>
          <cell r="AA541">
            <v>5948.9692592515103</v>
          </cell>
          <cell r="AB541">
            <v>6027.983547927437</v>
          </cell>
          <cell r="AC541">
            <v>6345.8218731585948</v>
          </cell>
          <cell r="AD541">
            <v>6955.0262516774346</v>
          </cell>
          <cell r="AE541">
            <v>6252.4895703631455</v>
          </cell>
          <cell r="AF541">
            <v>6744.4780026223807</v>
          </cell>
          <cell r="AG541">
            <v>6281.8855786545973</v>
          </cell>
          <cell r="AH541">
            <v>6604.9448728776288</v>
          </cell>
          <cell r="AI541">
            <v>7480.1438477983284</v>
          </cell>
          <cell r="AJ541">
            <v>6761.5604116483682</v>
          </cell>
          <cell r="AK541">
            <v>7112.8111279176965</v>
          </cell>
          <cell r="AL541">
            <v>5600.8415188733161</v>
          </cell>
          <cell r="AM541">
            <v>6874.3523177052575</v>
          </cell>
          <cell r="AN541">
            <v>7240.6559902394447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</row>
        <row r="542">
          <cell r="A542">
            <v>10409.081762176998</v>
          </cell>
          <cell r="B542">
            <v>7247.8955100192643</v>
          </cell>
          <cell r="C542">
            <v>8409.5391811004865</v>
          </cell>
          <cell r="D542">
            <v>7427.9469008662845</v>
          </cell>
          <cell r="E542">
            <v>8977.6704836371118</v>
          </cell>
          <cell r="F542">
            <v>7273.2000711733654</v>
          </cell>
          <cell r="G542">
            <v>6755.1099425125303</v>
          </cell>
          <cell r="H542">
            <v>9610.4289813116648</v>
          </cell>
          <cell r="I542">
            <v>9341.0599274058441</v>
          </cell>
          <cell r="J542">
            <v>8520.6945601533353</v>
          </cell>
          <cell r="K542">
            <v>9779.9466802770748</v>
          </cell>
          <cell r="L542">
            <v>8863.6932613783265</v>
          </cell>
          <cell r="M542">
            <v>8287.9191577938018</v>
          </cell>
          <cell r="N542">
            <v>9123.4747171028339</v>
          </cell>
          <cell r="O542">
            <v>10874.800006881756</v>
          </cell>
          <cell r="Z542">
            <v>7947.3755617491852</v>
          </cell>
          <cell r="AA542">
            <v>5533.7972134817464</v>
          </cell>
          <cell r="AB542">
            <v>6420.7168029269442</v>
          </cell>
          <cell r="AC542">
            <v>5671.2671705990106</v>
          </cell>
          <cell r="AD542">
            <v>6854.4873249388684</v>
          </cell>
          <cell r="AE542">
            <v>5553.1173471411485</v>
          </cell>
          <cell r="AF542">
            <v>5157.5534615480865</v>
          </cell>
          <cell r="AG542">
            <v>7337.6009689473804</v>
          </cell>
          <cell r="AH542">
            <v>7131.9366188140702</v>
          </cell>
          <cell r="AI542">
            <v>6505.584379455312</v>
          </cell>
          <cell r="AJ542">
            <v>7467.0284101782663</v>
          </cell>
          <cell r="AK542">
            <v>6767.4652598353969</v>
          </cell>
          <cell r="AL542">
            <v>6327.8594286521975</v>
          </cell>
          <cell r="AM542">
            <v>6965.8094404068806</v>
          </cell>
          <cell r="AN542">
            <v>8302.9533044542495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</row>
        <row r="543">
          <cell r="A543">
            <v>11381.089816793763</v>
          </cell>
          <cell r="B543">
            <v>8224.3471684551696</v>
          </cell>
          <cell r="C543">
            <v>6791.3006871669113</v>
          </cell>
          <cell r="D543">
            <v>6615.611041615658</v>
          </cell>
          <cell r="E543">
            <v>8502.5793781805587</v>
          </cell>
          <cell r="F543">
            <v>7475.4294331381516</v>
          </cell>
          <cell r="G543">
            <v>8228.565520351578</v>
          </cell>
          <cell r="H543">
            <v>8689.9858651369541</v>
          </cell>
          <cell r="I543">
            <v>8814.2483883662371</v>
          </cell>
          <cell r="J543">
            <v>9895.5025667016835</v>
          </cell>
          <cell r="K543">
            <v>8753.5258349469223</v>
          </cell>
          <cell r="L543">
            <v>9652.1991717127585</v>
          </cell>
          <cell r="M543">
            <v>10399.428837949947</v>
          </cell>
          <cell r="N543">
            <v>7753.8731595367781</v>
          </cell>
          <cell r="O543">
            <v>9392.851969575855</v>
          </cell>
          <cell r="Z543">
            <v>8689.5075994813033</v>
          </cell>
          <cell r="AA543">
            <v>6279.321960504195</v>
          </cell>
          <cell r="AB543">
            <v>5185.1852398546844</v>
          </cell>
          <cell r="AC543">
            <v>5051.0454927177207</v>
          </cell>
          <cell r="AD543">
            <v>6491.7533655583693</v>
          </cell>
          <cell r="AE543">
            <v>5707.5202739187107</v>
          </cell>
          <cell r="AF543">
            <v>6282.5426890505087</v>
          </cell>
          <cell r="AG543">
            <v>6634.8389679755228</v>
          </cell>
          <cell r="AH543">
            <v>6729.7139015111743</v>
          </cell>
          <cell r="AI543">
            <v>7555.2557916870001</v>
          </cell>
          <cell r="AJ543">
            <v>6683.3519890853131</v>
          </cell>
          <cell r="AK543">
            <v>7369.4926763993763</v>
          </cell>
          <cell r="AL543">
            <v>7940.0055154901338</v>
          </cell>
          <cell r="AM543">
            <v>5920.1131727989668</v>
          </cell>
          <cell r="AN543">
            <v>7171.4800501790442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</row>
        <row r="544">
          <cell r="A544">
            <v>9778.8511919265584</v>
          </cell>
          <cell r="B544">
            <v>7298.3808237484791</v>
          </cell>
          <cell r="C544">
            <v>7647.2697964667868</v>
          </cell>
          <cell r="D544">
            <v>6287.0747779819876</v>
          </cell>
          <cell r="E544">
            <v>8209.7372927675951</v>
          </cell>
          <cell r="F544">
            <v>8602.5569610883667</v>
          </cell>
          <cell r="G544">
            <v>8020.2413228713576</v>
          </cell>
          <cell r="H544">
            <v>8706.5000264967894</v>
          </cell>
          <cell r="I544">
            <v>7998.5820297991067</v>
          </cell>
          <cell r="J544">
            <v>7930.1584404049863</v>
          </cell>
          <cell r="K544">
            <v>9412.0601148764654</v>
          </cell>
          <cell r="L544">
            <v>8681.5444364456089</v>
          </cell>
          <cell r="M544">
            <v>8035.8828704553189</v>
          </cell>
          <cell r="N544">
            <v>8945.6918735725721</v>
          </cell>
          <cell r="O544">
            <v>8537.7218847349232</v>
          </cell>
          <cell r="Z544">
            <v>7466.1920004406938</v>
          </cell>
          <cell r="AA544">
            <v>5572.3429524552585</v>
          </cell>
          <cell r="AB544">
            <v>5838.7210786815767</v>
          </cell>
          <cell r="AC544">
            <v>4800.2067412883571</v>
          </cell>
          <cell r="AD544">
            <v>6268.1672619772271</v>
          </cell>
          <cell r="AE544">
            <v>6568.0866500188113</v>
          </cell>
          <cell r="AF544">
            <v>6123.4863309775719</v>
          </cell>
          <cell r="AG544">
            <v>6647.4475962304023</v>
          </cell>
          <cell r="AH544">
            <v>6106.9493740797361</v>
          </cell>
          <cell r="AI544">
            <v>6054.7076898829691</v>
          </cell>
          <cell r="AJ544">
            <v>7186.1455459486406</v>
          </cell>
          <cell r="AK544">
            <v>6628.3939034039677</v>
          </cell>
          <cell r="AL544">
            <v>6135.4287151241169</v>
          </cell>
          <cell r="AM544">
            <v>6830.0715282401525</v>
          </cell>
          <cell r="AN544">
            <v>6518.5848098826509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</row>
        <row r="545">
          <cell r="A545">
            <v>10153.595904904018</v>
          </cell>
          <cell r="B545">
            <v>6940.8248074661169</v>
          </cell>
          <cell r="C545">
            <v>6668.8309138744162</v>
          </cell>
          <cell r="D545">
            <v>6552.501409427744</v>
          </cell>
          <cell r="E545">
            <v>7300.7399656332736</v>
          </cell>
          <cell r="F545">
            <v>7120.3022305440973</v>
          </cell>
          <cell r="G545">
            <v>8038.0557757667621</v>
          </cell>
          <cell r="H545">
            <v>7518.6060406454708</v>
          </cell>
          <cell r="I545">
            <v>7644.6597530689351</v>
          </cell>
          <cell r="J545">
            <v>8562.5152575923894</v>
          </cell>
          <cell r="K545">
            <v>10459.525370566022</v>
          </cell>
          <cell r="L545">
            <v>9619.8059263625437</v>
          </cell>
          <cell r="M545">
            <v>9344.5155760689267</v>
          </cell>
          <cell r="N545">
            <v>9623.6047329193552</v>
          </cell>
          <cell r="O545">
            <v>9314.4091447906667</v>
          </cell>
          <cell r="Z545">
            <v>7752.3110877778354</v>
          </cell>
          <cell r="AA545">
            <v>5299.3475037996095</v>
          </cell>
          <cell r="AB545">
            <v>5091.6790780667707</v>
          </cell>
          <cell r="AC545">
            <v>5002.8610361037199</v>
          </cell>
          <cell r="AD545">
            <v>5574.1441667208655</v>
          </cell>
          <cell r="AE545">
            <v>5436.37923422934</v>
          </cell>
          <cell r="AF545">
            <v>6137.0877370210246</v>
          </cell>
          <cell r="AG545">
            <v>5740.4857864569794</v>
          </cell>
          <cell r="AH545">
            <v>5836.7283001071437</v>
          </cell>
          <cell r="AI545">
            <v>6537.5146492328186</v>
          </cell>
          <cell r="AJ545">
            <v>7985.8894585286371</v>
          </cell>
          <cell r="AK545">
            <v>7344.7603040015047</v>
          </cell>
          <cell r="AL545">
            <v>7134.5750203909274</v>
          </cell>
          <cell r="AM545">
            <v>7347.6607080028589</v>
          </cell>
          <cell r="AN545">
            <v>7111.5886396842534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</row>
        <row r="546">
          <cell r="A546">
            <v>9370.9526662348708</v>
          </cell>
          <cell r="B546">
            <v>8082.0702730540943</v>
          </cell>
          <cell r="C546">
            <v>8046.3492652039968</v>
          </cell>
          <cell r="D546">
            <v>8757.0207015172891</v>
          </cell>
          <cell r="E546">
            <v>7701.448061038117</v>
          </cell>
          <cell r="F546">
            <v>7516.4928372951363</v>
          </cell>
          <cell r="G546">
            <v>8554.705244657689</v>
          </cell>
          <cell r="H546">
            <v>7320.4170781450039</v>
          </cell>
          <cell r="I546">
            <v>8445.2137483199658</v>
          </cell>
          <cell r="J546">
            <v>8130.1594410760054</v>
          </cell>
          <cell r="K546">
            <v>8690.7103755701264</v>
          </cell>
          <cell r="L546">
            <v>8316.6845496039696</v>
          </cell>
          <cell r="M546">
            <v>9067.0693098705688</v>
          </cell>
          <cell r="N546">
            <v>10669.081721987863</v>
          </cell>
          <cell r="O546">
            <v>8566.0575027408395</v>
          </cell>
          <cell r="Z546">
            <v>7154.7598444809873</v>
          </cell>
          <cell r="AA546">
            <v>6170.6929817578921</v>
          </cell>
          <cell r="AB546">
            <v>6143.4198493803106</v>
          </cell>
          <cell r="AC546">
            <v>6686.0203336912555</v>
          </cell>
          <cell r="AD546">
            <v>5880.0864003948445</v>
          </cell>
          <cell r="AE546">
            <v>5738.8723472461852</v>
          </cell>
          <cell r="AF546">
            <v>6531.5516731171219</v>
          </cell>
          <cell r="AG546">
            <v>5589.1677208320216</v>
          </cell>
          <cell r="AH546">
            <v>6447.954477697288</v>
          </cell>
          <cell r="AI546">
            <v>6207.4092538992945</v>
          </cell>
          <cell r="AJ546">
            <v>6635.3921345892932</v>
          </cell>
          <cell r="AK546">
            <v>6349.8219203608296</v>
          </cell>
          <cell r="AL546">
            <v>6922.7436863634175</v>
          </cell>
          <cell r="AM546">
            <v>8145.8865710646214</v>
          </cell>
          <cell r="AN546">
            <v>6540.2191675726417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</row>
        <row r="547">
          <cell r="A547">
            <v>8437.713945215648</v>
          </cell>
          <cell r="B547">
            <v>7153.2094694573916</v>
          </cell>
          <cell r="C547">
            <v>7518.9410929006217</v>
          </cell>
          <cell r="D547">
            <v>8626.2941593953401</v>
          </cell>
          <cell r="E547">
            <v>7326.6841215281438</v>
          </cell>
          <cell r="F547">
            <v>8024.6864708679905</v>
          </cell>
          <cell r="G547">
            <v>7577.9050717109776</v>
          </cell>
          <cell r="H547">
            <v>8420.4242251861215</v>
          </cell>
          <cell r="I547">
            <v>7711.4531808681268</v>
          </cell>
          <cell r="J547">
            <v>8250.8398818533879</v>
          </cell>
          <cell r="K547">
            <v>8748.2014565734662</v>
          </cell>
          <cell r="L547">
            <v>9298.9705430838949</v>
          </cell>
          <cell r="M547">
            <v>9627.1162660373193</v>
          </cell>
          <cell r="N547">
            <v>8163.2358856417768</v>
          </cell>
          <cell r="O547">
            <v>8393.1321535161605</v>
          </cell>
          <cell r="Z547">
            <v>6442.2283480279275</v>
          </cell>
          <cell r="AA547">
            <v>5461.5040427685954</v>
          </cell>
          <cell r="AB547">
            <v>5740.7416001939955</v>
          </cell>
          <cell r="AC547">
            <v>6586.2100958749779</v>
          </cell>
          <cell r="AD547">
            <v>5593.9526335232222</v>
          </cell>
          <cell r="AE547">
            <v>6126.8802192535932</v>
          </cell>
          <cell r="AF547">
            <v>5785.7608338716173</v>
          </cell>
          <cell r="AG547">
            <v>6429.0275776265034</v>
          </cell>
          <cell r="AH547">
            <v>5887.7253494055367</v>
          </cell>
          <cell r="AI547">
            <v>6299.5492531545879</v>
          </cell>
          <cell r="AJ547">
            <v>6679.2868048996679</v>
          </cell>
          <cell r="AK547">
            <v>7099.8012055267245</v>
          </cell>
          <cell r="AL547">
            <v>7350.3417775845564</v>
          </cell>
          <cell r="AM547">
            <v>6232.6632516310383</v>
          </cell>
          <cell r="AN547">
            <v>6408.1899717382012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</row>
        <row r="548">
          <cell r="A548">
            <v>8886.7870546245595</v>
          </cell>
          <cell r="B548">
            <v>8189.0289572599895</v>
          </cell>
          <cell r="C548">
            <v>8818.2778223891746</v>
          </cell>
          <cell r="D548">
            <v>7787.7558883932425</v>
          </cell>
          <cell r="E548">
            <v>7865.945919501949</v>
          </cell>
          <cell r="F548">
            <v>7827.0271899362715</v>
          </cell>
          <cell r="G548">
            <v>8187.9196498884739</v>
          </cell>
          <cell r="H548">
            <v>8669.1328310632543</v>
          </cell>
          <cell r="I548">
            <v>9661.0250546492316</v>
          </cell>
          <cell r="J548">
            <v>7904.8478467589212</v>
          </cell>
          <cell r="K548">
            <v>8574.013585394734</v>
          </cell>
          <cell r="L548">
            <v>9334.0618715691999</v>
          </cell>
          <cell r="M548">
            <v>8981.0251450485721</v>
          </cell>
          <cell r="N548">
            <v>7603.1697790311318</v>
          </cell>
          <cell r="O548">
            <v>8593.4233277842886</v>
          </cell>
          <cell r="Z548">
            <v>6785.0974633540673</v>
          </cell>
          <cell r="AA548">
            <v>6252.3563649838297</v>
          </cell>
          <cell r="AB548">
            <v>6732.7903905054254</v>
          </cell>
          <cell r="AC548">
            <v>5945.982771811794</v>
          </cell>
          <cell r="AD548">
            <v>6005.6811733234144</v>
          </cell>
          <cell r="AE548">
            <v>5975.9665676251016</v>
          </cell>
          <cell r="AF548">
            <v>6251.5094043684485</v>
          </cell>
          <cell r="AG548">
            <v>6618.9175930481169</v>
          </cell>
          <cell r="AH548">
            <v>7376.2312733249055</v>
          </cell>
          <cell r="AI548">
            <v>6035.3829503918223</v>
          </cell>
          <cell r="AJ548">
            <v>6546.2936685032191</v>
          </cell>
          <cell r="AK548">
            <v>7126.593575190569</v>
          </cell>
          <cell r="AL548">
            <v>6857.0486223451644</v>
          </cell>
          <cell r="AM548">
            <v>5805.0505389693844</v>
          </cell>
          <cell r="AN548">
            <v>6561.1130844566142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</row>
        <row r="549">
          <cell r="A549">
            <v>10360.13104271353</v>
          </cell>
          <cell r="B549">
            <v>7297.7332669608177</v>
          </cell>
          <cell r="C549">
            <v>6696.7163059640043</v>
          </cell>
          <cell r="D549">
            <v>8001.617712720722</v>
          </cell>
          <cell r="E549">
            <v>8115.6333175167574</v>
          </cell>
          <cell r="F549">
            <v>9114.2283485771222</v>
          </cell>
          <cell r="G549">
            <v>8342.3248137005539</v>
          </cell>
          <cell r="H549">
            <v>8084.4924098809697</v>
          </cell>
          <cell r="I549">
            <v>7921.1793438314999</v>
          </cell>
          <cell r="J549">
            <v>8103.5593297450869</v>
          </cell>
          <cell r="K549">
            <v>8446.6075671334675</v>
          </cell>
          <cell r="L549">
            <v>9095.329754383567</v>
          </cell>
          <cell r="M549">
            <v>9058.0361088962964</v>
          </cell>
          <cell r="N549">
            <v>10647.030808212341</v>
          </cell>
          <cell r="O549">
            <v>10574.841924666856</v>
          </cell>
          <cell r="Z549">
            <v>7910.0014916359487</v>
          </cell>
          <cell r="AA549">
            <v>5571.8485402576516</v>
          </cell>
          <cell r="AB549">
            <v>5112.9696864687403</v>
          </cell>
          <cell r="AC549">
            <v>6109.2671301331211</v>
          </cell>
          <cell r="AD549">
            <v>6196.3185004573133</v>
          </cell>
          <cell r="AE549">
            <v>6958.7498010520267</v>
          </cell>
          <cell r="AF549">
            <v>6369.3983645596263</v>
          </cell>
          <cell r="AG549">
            <v>6172.5422929137594</v>
          </cell>
          <cell r="AH549">
            <v>6047.8521137327252</v>
          </cell>
          <cell r="AI549">
            <v>6187.0999624976912</v>
          </cell>
          <cell r="AJ549">
            <v>6449.0186639366711</v>
          </cell>
          <cell r="AK549">
            <v>6944.3206487908692</v>
          </cell>
          <cell r="AL549">
            <v>6915.8468012867579</v>
          </cell>
          <cell r="AM549">
            <v>8129.0506101933543</v>
          </cell>
          <cell r="AN549">
            <v>8073.9341088508427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</row>
        <row r="550">
          <cell r="A550">
            <v>7767.9577971874232</v>
          </cell>
          <cell r="B550">
            <v>8310.7617852308758</v>
          </cell>
          <cell r="C550">
            <v>6844.5029887892588</v>
          </cell>
          <cell r="D550">
            <v>7626.8675712554968</v>
          </cell>
          <cell r="E550">
            <v>9521.8486439362896</v>
          </cell>
          <cell r="F550">
            <v>6994.7346816521431</v>
          </cell>
          <cell r="G550">
            <v>8126.7379878640659</v>
          </cell>
          <cell r="H550">
            <v>8901.4127996542065</v>
          </cell>
          <cell r="I550">
            <v>8995.6886389140964</v>
          </cell>
          <cell r="J550">
            <v>8356.9401556339581</v>
          </cell>
          <cell r="K550">
            <v>9981.7809623310332</v>
          </cell>
          <cell r="L550">
            <v>8922.2907980948894</v>
          </cell>
          <cell r="M550">
            <v>8864.9369276295856</v>
          </cell>
          <cell r="N550">
            <v>8985.5493009535076</v>
          </cell>
          <cell r="O550">
            <v>9710.0437589235971</v>
          </cell>
          <cell r="Z550">
            <v>5930.8668499837859</v>
          </cell>
          <cell r="AA550">
            <v>6345.2998660709127</v>
          </cell>
          <cell r="AB550">
            <v>5225.8054099525534</v>
          </cell>
          <cell r="AC550">
            <v>5823.1438981238553</v>
          </cell>
          <cell r="AD550">
            <v>7269.9695270399325</v>
          </cell>
          <cell r="AE550">
            <v>5340.5079083801365</v>
          </cell>
          <cell r="AF550">
            <v>6204.7969606861652</v>
          </cell>
          <cell r="AG550">
            <v>6796.2642781871837</v>
          </cell>
          <cell r="AH550">
            <v>6868.2442585654671</v>
          </cell>
          <cell r="AI550">
            <v>6380.5572365871503</v>
          </cell>
          <cell r="AJ550">
            <v>7621.1296918635917</v>
          </cell>
          <cell r="AK550">
            <v>6812.2047135086386</v>
          </cell>
          <cell r="AL550">
            <v>6768.4148039928978</v>
          </cell>
          <cell r="AM550">
            <v>6860.5028334752051</v>
          </cell>
          <cell r="AN550">
            <v>7413.6572501132014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</row>
        <row r="551">
          <cell r="A551">
            <v>9316.2950745766266</v>
          </cell>
          <cell r="B551">
            <v>7973.8344984028672</v>
          </cell>
          <cell r="C551">
            <v>7889.4921248486789</v>
          </cell>
          <cell r="D551">
            <v>7487.9108528307306</v>
          </cell>
          <cell r="E551">
            <v>7941.2746967464818</v>
          </cell>
          <cell r="F551">
            <v>8194.3179181931264</v>
          </cell>
          <cell r="G551">
            <v>7413.8783773408659</v>
          </cell>
          <cell r="H551">
            <v>8288.8690610343056</v>
          </cell>
          <cell r="I551">
            <v>8928.522515824814</v>
          </cell>
          <cell r="J551">
            <v>9087.5127074619431</v>
          </cell>
          <cell r="K551">
            <v>8199.3922885231605</v>
          </cell>
          <cell r="L551">
            <v>8026.7735287680744</v>
          </cell>
          <cell r="M551">
            <v>9883.5478775573283</v>
          </cell>
          <cell r="N551">
            <v>9115.505234045293</v>
          </cell>
          <cell r="O551">
            <v>7657.2482229364778</v>
          </cell>
          <cell r="Z551">
            <v>7113.0285546195519</v>
          </cell>
          <cell r="AA551">
            <v>6088.054534868581</v>
          </cell>
          <cell r="AB551">
            <v>6023.6587952904647</v>
          </cell>
          <cell r="AC551">
            <v>5717.0498877796736</v>
          </cell>
          <cell r="AD551">
            <v>6063.1949960647253</v>
          </cell>
          <cell r="AE551">
            <v>6256.3945078121251</v>
          </cell>
          <cell r="AF551">
            <v>5660.5257966132585</v>
          </cell>
          <cell r="AG551">
            <v>6328.5846835759348</v>
          </cell>
          <cell r="AH551">
            <v>6816.9626549223076</v>
          </cell>
          <cell r="AI551">
            <v>6938.3523021980236</v>
          </cell>
          <cell r="AJ551">
            <v>6260.2688098565859</v>
          </cell>
          <cell r="AK551">
            <v>6128.4736963085406</v>
          </cell>
          <cell r="AL551">
            <v>7546.1283387065314</v>
          </cell>
          <cell r="AM551">
            <v>6959.7247082145177</v>
          </cell>
          <cell r="AN551">
            <v>5846.3396472048908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</row>
        <row r="552">
          <cell r="A552">
            <v>9807.1488704090389</v>
          </cell>
          <cell r="B552">
            <v>8051.2234386599121</v>
          </cell>
          <cell r="C552">
            <v>7862.2103985129816</v>
          </cell>
          <cell r="D552">
            <v>8772.8885837221933</v>
          </cell>
          <cell r="E552">
            <v>8560.5160769115737</v>
          </cell>
          <cell r="F552">
            <v>7792.7529273799082</v>
          </cell>
          <cell r="G552">
            <v>7442.1001503663301</v>
          </cell>
          <cell r="H552">
            <v>7704.7683488756466</v>
          </cell>
          <cell r="I552">
            <v>8558.6437700782135</v>
          </cell>
          <cell r="J552">
            <v>8286.2548104307407</v>
          </cell>
          <cell r="K552">
            <v>9309.4434807137295</v>
          </cell>
          <cell r="L552">
            <v>9971.7051382868522</v>
          </cell>
          <cell r="M552">
            <v>9371.7171624143466</v>
          </cell>
          <cell r="N552">
            <v>9238.8446605524496</v>
          </cell>
          <cell r="O552">
            <v>10722.117048859311</v>
          </cell>
          <cell r="Z552">
            <v>7487.7973911527815</v>
          </cell>
          <cell r="AA552">
            <v>6147.1413003105972</v>
          </cell>
          <cell r="AB552">
            <v>6002.8290881062549</v>
          </cell>
          <cell r="AC552">
            <v>6698.1355252262292</v>
          </cell>
          <cell r="AD552">
            <v>6535.9882667862939</v>
          </cell>
          <cell r="AE552">
            <v>5949.7980310662688</v>
          </cell>
          <cell r="AF552">
            <v>5682.0732332052949</v>
          </cell>
          <cell r="AG552">
            <v>5882.6214534399505</v>
          </cell>
          <cell r="AH552">
            <v>6534.5587530297953</v>
          </cell>
          <cell r="AI552">
            <v>6326.5886927831107</v>
          </cell>
          <cell r="AJ552">
            <v>7107.7973352988547</v>
          </cell>
          <cell r="AK552">
            <v>7613.4367599025645</v>
          </cell>
          <cell r="AL552">
            <v>7155.3435403720014</v>
          </cell>
          <cell r="AM552">
            <v>7053.894853710437</v>
          </cell>
          <cell r="AN552">
            <v>8186.3792552722771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</row>
        <row r="553">
          <cell r="A553">
            <v>9669.8678734599744</v>
          </cell>
          <cell r="B553">
            <v>8549.9920345655883</v>
          </cell>
          <cell r="C553">
            <v>8026.6530250802434</v>
          </cell>
          <cell r="D553">
            <v>7418.1775260784634</v>
          </cell>
          <cell r="E553">
            <v>9136.9286822293125</v>
          </cell>
          <cell r="F553">
            <v>8393.8351067226795</v>
          </cell>
          <cell r="G553">
            <v>6218.3434169969069</v>
          </cell>
          <cell r="H553">
            <v>8373.3278913370686</v>
          </cell>
          <cell r="I553">
            <v>8541.9513650139852</v>
          </cell>
          <cell r="J553">
            <v>8564.2403273499913</v>
          </cell>
          <cell r="K553">
            <v>9062.4474236803653</v>
          </cell>
          <cell r="L553">
            <v>8405.7901023459908</v>
          </cell>
          <cell r="M553">
            <v>10222.007956528885</v>
          </cell>
          <cell r="N553">
            <v>10211.204290188296</v>
          </cell>
          <cell r="O553">
            <v>11140.299537769988</v>
          </cell>
          <cell r="Z553">
            <v>7382.9828008581817</v>
          </cell>
          <cell r="AA553">
            <v>6527.9531183589634</v>
          </cell>
          <cell r="AB553">
            <v>6128.3816912608645</v>
          </cell>
          <cell r="AC553">
            <v>5663.8082138710106</v>
          </cell>
          <cell r="AD553">
            <v>6976.0815965968086</v>
          </cell>
          <cell r="AE553">
            <v>6408.7266793231911</v>
          </cell>
          <cell r="AF553">
            <v>4747.7300722508044</v>
          </cell>
          <cell r="AG553">
            <v>6393.0693383474163</v>
          </cell>
          <cell r="AH553">
            <v>6521.8140349936366</v>
          </cell>
          <cell r="AI553">
            <v>6538.8317468930263</v>
          </cell>
          <cell r="AJ553">
            <v>6919.2148577696526</v>
          </cell>
          <cell r="AK553">
            <v>6417.8543663015726</v>
          </cell>
          <cell r="AL553">
            <v>7804.5439628416289</v>
          </cell>
          <cell r="AM553">
            <v>7796.2953203759234</v>
          </cell>
          <cell r="AN553">
            <v>8505.6632582855345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</row>
        <row r="554">
          <cell r="A554">
            <v>9876.9876769357907</v>
          </cell>
          <cell r="B554">
            <v>9460.01378605643</v>
          </cell>
          <cell r="C554">
            <v>8873.3587716763213</v>
          </cell>
          <cell r="D554">
            <v>9185.1652862930932</v>
          </cell>
          <cell r="E554">
            <v>7947.5157301108402</v>
          </cell>
          <cell r="F554">
            <v>7878.117058079959</v>
          </cell>
          <cell r="G554">
            <v>8090.5757464770668</v>
          </cell>
          <cell r="H554">
            <v>7780.2759920706094</v>
          </cell>
          <cell r="I554">
            <v>8568.4110419305016</v>
          </cell>
          <cell r="J554">
            <v>9465.9639923202685</v>
          </cell>
          <cell r="K554">
            <v>9027.4285540959445</v>
          </cell>
          <cell r="L554">
            <v>9244.625685080031</v>
          </cell>
          <cell r="M554">
            <v>9187.6216738984622</v>
          </cell>
          <cell r="N554">
            <v>10426.234651670091</v>
          </cell>
          <cell r="O554">
            <v>9440.2793330865879</v>
          </cell>
          <cell r="Z554">
            <v>7541.1195992911835</v>
          </cell>
          <cell r="AA554">
            <v>7222.7583657092291</v>
          </cell>
          <cell r="AB554">
            <v>6774.8449156099578</v>
          </cell>
          <cell r="AC554">
            <v>7012.9104367459222</v>
          </cell>
          <cell r="AD554">
            <v>6067.9600500025463</v>
          </cell>
          <cell r="AE554">
            <v>6014.9738863122802</v>
          </cell>
          <cell r="AF554">
            <v>6177.1869447382269</v>
          </cell>
          <cell r="AG554">
            <v>5940.2718410498783</v>
          </cell>
          <cell r="AH554">
            <v>6542.016104158105</v>
          </cell>
          <cell r="AI554">
            <v>7227.3013719924929</v>
          </cell>
          <cell r="AJ554">
            <v>6892.4778107664688</v>
          </cell>
          <cell r="AK554">
            <v>7058.3086890613431</v>
          </cell>
          <cell r="AL554">
            <v>7014.7858985081712</v>
          </cell>
          <cell r="AM554">
            <v>7960.4718614887197</v>
          </cell>
          <cell r="AN554">
            <v>7207.6910319289409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</row>
        <row r="555">
          <cell r="A555">
            <v>9531.0665121414913</v>
          </cell>
          <cell r="B555">
            <v>8481.028713370195</v>
          </cell>
          <cell r="C555">
            <v>8162.5543883934806</v>
          </cell>
          <cell r="D555">
            <v>6673.9074636820387</v>
          </cell>
          <cell r="E555">
            <v>7788.1747675658144</v>
          </cell>
          <cell r="F555">
            <v>8701.8317554853256</v>
          </cell>
          <cell r="G555">
            <v>7726.42910186059</v>
          </cell>
          <cell r="H555">
            <v>8162.1004255043636</v>
          </cell>
          <cell r="I555">
            <v>9003.5142205136144</v>
          </cell>
          <cell r="J555">
            <v>8390.3493998835056</v>
          </cell>
          <cell r="K555">
            <v>8995.8944441408548</v>
          </cell>
          <cell r="L555">
            <v>8815.5979791835816</v>
          </cell>
          <cell r="M555">
            <v>8073.9172556269004</v>
          </cell>
          <cell r="N555">
            <v>8808.654747047718</v>
          </cell>
          <cell r="O555">
            <v>10614.923397414279</v>
          </cell>
          <cell r="Z555">
            <v>7277.0074062860767</v>
          </cell>
          <cell r="AA555">
            <v>6475.2993467729966</v>
          </cell>
          <cell r="AB555">
            <v>6232.1429257559748</v>
          </cell>
          <cell r="AC555">
            <v>5095.5550441510895</v>
          </cell>
          <cell r="AD555">
            <v>5946.3025877355694</v>
          </cell>
          <cell r="AE555">
            <v>6643.8833526400676</v>
          </cell>
          <cell r="AF555">
            <v>5899.1595249869679</v>
          </cell>
          <cell r="AG555">
            <v>6231.7963232742823</v>
          </cell>
          <cell r="AH555">
            <v>6874.2191214190252</v>
          </cell>
          <cell r="AI555">
            <v>6406.0653282086541</v>
          </cell>
          <cell r="AJ555">
            <v>6868.4013916793183</v>
          </cell>
          <cell r="AK555">
            <v>6730.7443194985808</v>
          </cell>
          <cell r="AL555">
            <v>6164.4681203401597</v>
          </cell>
          <cell r="AM555">
            <v>6725.4431339899211</v>
          </cell>
          <cell r="AN555">
            <v>8104.5364736193887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</row>
        <row r="556">
          <cell r="A556">
            <v>9632.8739040935216</v>
          </cell>
          <cell r="B556">
            <v>7838.8197433913301</v>
          </cell>
          <cell r="C556">
            <v>7197.118077191476</v>
          </cell>
          <cell r="D556">
            <v>8863.7294400658338</v>
          </cell>
          <cell r="E556">
            <v>9078.9273029714786</v>
          </cell>
          <cell r="F556">
            <v>9374.0980382834678</v>
          </cell>
          <cell r="G556">
            <v>8978.7011036119056</v>
          </cell>
          <cell r="H556">
            <v>10186.089113520109</v>
          </cell>
          <cell r="I556">
            <v>9842.1179413743303</v>
          </cell>
          <cell r="J556">
            <v>9802.1833283595824</v>
          </cell>
          <cell r="K556">
            <v>8407.6291151441219</v>
          </cell>
          <cell r="L556">
            <v>10128.880687233239</v>
          </cell>
          <cell r="M556">
            <v>9052.0648272864291</v>
          </cell>
          <cell r="N556">
            <v>9863.0227538737654</v>
          </cell>
          <cell r="O556">
            <v>9659.6963164163553</v>
          </cell>
          <cell r="Z556">
            <v>7354.7377572710193</v>
          </cell>
          <cell r="AA556">
            <v>5984.9702293582523</v>
          </cell>
          <cell r="AB556">
            <v>5495.0284404079994</v>
          </cell>
          <cell r="AC556">
            <v>6767.4928824080225</v>
          </cell>
          <cell r="AD556">
            <v>6931.7973115279347</v>
          </cell>
          <cell r="AE556">
            <v>7157.1613486215792</v>
          </cell>
          <cell r="AF556">
            <v>6855.2742074121034</v>
          </cell>
          <cell r="AG556">
            <v>7777.1197825290565</v>
          </cell>
          <cell r="AH556">
            <v>7514.4964167110647</v>
          </cell>
          <cell r="AI556">
            <v>7484.0061799358518</v>
          </cell>
          <cell r="AJ556">
            <v>6419.2584599289967</v>
          </cell>
          <cell r="AK556">
            <v>7733.4409202253264</v>
          </cell>
          <cell r="AL556">
            <v>6911.287703892498</v>
          </cell>
          <cell r="AM556">
            <v>7530.4573246736336</v>
          </cell>
          <cell r="AN556">
            <v>7375.2167763691514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</row>
        <row r="557">
          <cell r="A557">
            <v>10009.458049678246</v>
          </cell>
          <cell r="B557">
            <v>8055.1212353890087</v>
          </cell>
          <cell r="C557">
            <v>10015.581809781766</v>
          </cell>
          <cell r="D557">
            <v>7587.0688253063227</v>
          </cell>
          <cell r="E557">
            <v>7128.8784933826073</v>
          </cell>
          <cell r="F557">
            <v>8541.7381348852505</v>
          </cell>
          <cell r="G557">
            <v>7779.9371519569277</v>
          </cell>
          <cell r="H557">
            <v>7395.0693564511139</v>
          </cell>
          <cell r="I557">
            <v>7862.0086101193365</v>
          </cell>
          <cell r="J557">
            <v>8639.2439399885807</v>
          </cell>
          <cell r="K557">
            <v>9354.0688361859047</v>
          </cell>
          <cell r="L557">
            <v>9318.1548120054777</v>
          </cell>
          <cell r="M557">
            <v>9808.9898990061483</v>
          </cell>
          <cell r="N557">
            <v>10218.627426389283</v>
          </cell>
          <cell r="O557">
            <v>9377.0043553757587</v>
          </cell>
          <cell r="Z557">
            <v>7642.2612587615376</v>
          </cell>
          <cell r="AA557">
            <v>6150.1172837044478</v>
          </cell>
          <cell r="AB557">
            <v>7646.9367740956177</v>
          </cell>
          <cell r="AC557">
            <v>5792.7573963966788</v>
          </cell>
          <cell r="AD557">
            <v>5442.9272452115938</v>
          </cell>
          <cell r="AE557">
            <v>6521.6512329374282</v>
          </cell>
          <cell r="AF557">
            <v>5940.0131352677208</v>
          </cell>
          <cell r="AG557">
            <v>5646.1650339278503</v>
          </cell>
          <cell r="AH557">
            <v>6002.675021860553</v>
          </cell>
          <cell r="AI557">
            <v>6596.0973051570409</v>
          </cell>
          <cell r="AJ557">
            <v>7141.8689727032815</v>
          </cell>
          <cell r="AK557">
            <v>7114.4484715854278</v>
          </cell>
          <cell r="AL557">
            <v>7489.2030238507878</v>
          </cell>
          <cell r="AM557">
            <v>7801.9629145579211</v>
          </cell>
          <cell r="AN557">
            <v>7159.3803333468104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</row>
        <row r="558">
          <cell r="A558">
            <v>9370.029081638575</v>
          </cell>
          <cell r="B558">
            <v>8714.297982367334</v>
          </cell>
          <cell r="C558">
            <v>7675.5986465937576</v>
          </cell>
          <cell r="D558">
            <v>8194.5873752724256</v>
          </cell>
          <cell r="E558">
            <v>8524.0366883830156</v>
          </cell>
          <cell r="F558">
            <v>7205.834870621512</v>
          </cell>
          <cell r="G558">
            <v>8624.7368865035278</v>
          </cell>
          <cell r="H558">
            <v>9385.5154515397717</v>
          </cell>
          <cell r="I558">
            <v>7992.6652078178931</v>
          </cell>
          <cell r="J558">
            <v>8922.7997387527685</v>
          </cell>
          <cell r="K558">
            <v>8354.753012284431</v>
          </cell>
          <cell r="L558">
            <v>10124.555973839897</v>
          </cell>
          <cell r="M558">
            <v>10968.184237748801</v>
          </cell>
          <cell r="N558">
            <v>10028.217527233488</v>
          </cell>
          <cell r="O558">
            <v>9350.9361194786688</v>
          </cell>
          <cell r="Z558">
            <v>7154.0546839473773</v>
          </cell>
          <cell r="AA558">
            <v>6653.4013667293893</v>
          </cell>
          <cell r="AB558">
            <v>5860.3502690689193</v>
          </cell>
          <cell r="AC558">
            <v>6256.6002393699964</v>
          </cell>
          <cell r="AD558">
            <v>6508.1361077271849</v>
          </cell>
          <cell r="AE558">
            <v>5501.6837470590053</v>
          </cell>
          <cell r="AF558">
            <v>6585.0211117929884</v>
          </cell>
          <cell r="AG558">
            <v>7165.8785893124195</v>
          </cell>
          <cell r="AH558">
            <v>6102.4318568297904</v>
          </cell>
          <cell r="AI558">
            <v>6812.5932917366927</v>
          </cell>
          <cell r="AJ558">
            <v>6378.8873438912105</v>
          </cell>
          <cell r="AK558">
            <v>7730.138984250656</v>
          </cell>
          <cell r="AL558">
            <v>8374.2525382581589</v>
          </cell>
          <cell r="AM558">
            <v>7656.5841949128762</v>
          </cell>
          <cell r="AN558">
            <v>7139.4771309664411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</row>
        <row r="559">
          <cell r="A559">
            <v>9251.4540838758167</v>
          </cell>
          <cell r="B559">
            <v>8867.4328959119393</v>
          </cell>
          <cell r="C559">
            <v>8338.5158032878535</v>
          </cell>
          <cell r="D559">
            <v>6889.8904243359784</v>
          </cell>
          <cell r="E559">
            <v>8821.8341335118075</v>
          </cell>
          <cell r="F559">
            <v>8469.707411191499</v>
          </cell>
          <cell r="G559">
            <v>8920.4171116095495</v>
          </cell>
          <cell r="H559">
            <v>8729.6982851339799</v>
          </cell>
          <cell r="I559">
            <v>8164.4969374779894</v>
          </cell>
          <cell r="J559">
            <v>8300.6164202930559</v>
          </cell>
          <cell r="K559">
            <v>7921.0301426281294</v>
          </cell>
          <cell r="L559">
            <v>8242.5922718266938</v>
          </cell>
          <cell r="M559">
            <v>9085.0444496933487</v>
          </cell>
          <cell r="N559">
            <v>11314.529308765008</v>
          </cell>
          <cell r="O559">
            <v>9538.5883001899256</v>
          </cell>
          <cell r="Z559">
            <v>7063.5221988555204</v>
          </cell>
          <cell r="AA559">
            <v>6770.3204857603487</v>
          </cell>
          <cell r="AB559">
            <v>6366.4901698734884</v>
          </cell>
          <cell r="AC559">
            <v>5260.4588985422151</v>
          </cell>
          <cell r="AD559">
            <v>6735.5056482727978</v>
          </cell>
          <cell r="AE559">
            <v>6466.6554872743536</v>
          </cell>
          <cell r="AF559">
            <v>6810.7741463823368</v>
          </cell>
          <cell r="AG559">
            <v>6665.1595594929331</v>
          </cell>
          <cell r="AH559">
            <v>6233.6260697521939</v>
          </cell>
          <cell r="AI559">
            <v>6337.5538393594279</v>
          </cell>
          <cell r="AJ559">
            <v>6047.7381980171458</v>
          </cell>
          <cell r="AK559">
            <v>6293.2521699087665</v>
          </cell>
          <cell r="AL559">
            <v>6936.4677775186701</v>
          </cell>
          <cell r="AM559">
            <v>8638.6883853593154</v>
          </cell>
          <cell r="AN559">
            <v>7282.7503215482084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</row>
        <row r="560">
          <cell r="A560">
            <v>9342.1983687793963</v>
          </cell>
          <cell r="B560">
            <v>7620.822620540619</v>
          </cell>
          <cell r="C560">
            <v>6627.3038260881158</v>
          </cell>
          <cell r="D560">
            <v>8909.6165597996096</v>
          </cell>
          <cell r="E560">
            <v>8287.8487949143764</v>
          </cell>
          <cell r="F560">
            <v>7833.8136106331394</v>
          </cell>
          <cell r="G560">
            <v>7713.9364420322927</v>
          </cell>
          <cell r="H560">
            <v>7969.6727717270314</v>
          </cell>
          <cell r="I560">
            <v>8751.7266828797565</v>
          </cell>
          <cell r="J560">
            <v>8185.1936456690164</v>
          </cell>
          <cell r="K560">
            <v>8760.16091168606</v>
          </cell>
          <cell r="L560">
            <v>9406.339665283549</v>
          </cell>
          <cell r="M560">
            <v>8017.1546180422001</v>
          </cell>
          <cell r="N560">
            <v>9052.7665812753839</v>
          </cell>
          <cell r="O560">
            <v>9026.7999280023305</v>
          </cell>
          <cell r="Z560">
            <v>7132.8058233565425</v>
          </cell>
          <cell r="AA560">
            <v>5818.528554073243</v>
          </cell>
          <cell r="AB560">
            <v>5059.9729804335802</v>
          </cell>
          <cell r="AC560">
            <v>6802.5278818732404</v>
          </cell>
          <cell r="AD560">
            <v>6327.805706312306</v>
          </cell>
          <cell r="AE560">
            <v>5981.1480269728445</v>
          </cell>
          <cell r="AF560">
            <v>5889.6213292374223</v>
          </cell>
          <cell r="AG560">
            <v>6084.8770399046753</v>
          </cell>
          <cell r="AH560">
            <v>6681.9783292854254</v>
          </cell>
          <cell r="AI560">
            <v>6249.4280892428751</v>
          </cell>
          <cell r="AJ560">
            <v>6688.4178967159532</v>
          </cell>
          <cell r="AK560">
            <v>7181.77795980265</v>
          </cell>
          <cell r="AL560">
            <v>6121.1296194936904</v>
          </cell>
          <cell r="AM560">
            <v>6911.8234958700796</v>
          </cell>
          <cell r="AN560">
            <v>6891.9978522294914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</row>
        <row r="561">
          <cell r="A561">
            <v>9929.6666210584463</v>
          </cell>
          <cell r="B561">
            <v>7740.8747250473671</v>
          </cell>
          <cell r="C561">
            <v>8039.5485147023282</v>
          </cell>
          <cell r="D561">
            <v>8506.3587672254343</v>
          </cell>
          <cell r="E561">
            <v>9187.3249225569089</v>
          </cell>
          <cell r="F561">
            <v>7429.8228369020517</v>
          </cell>
          <cell r="G561">
            <v>7450.21789780164</v>
          </cell>
          <cell r="H561">
            <v>8934.4559497900409</v>
          </cell>
          <cell r="I561">
            <v>9301.1326232820611</v>
          </cell>
          <cell r="J561">
            <v>9628.7844632227352</v>
          </cell>
          <cell r="K561">
            <v>11105.141883595641</v>
          </cell>
          <cell r="L561">
            <v>8044.5963254731587</v>
          </cell>
          <cell r="M561">
            <v>9146.8993465999665</v>
          </cell>
          <cell r="N561">
            <v>9455.7672002764302</v>
          </cell>
          <cell r="O561">
            <v>9358.2090185249635</v>
          </cell>
          <cell r="Z561">
            <v>7581.3401838446061</v>
          </cell>
          <cell r="AA561">
            <v>5910.1888160725648</v>
          </cell>
          <cell r="AB561">
            <v>6138.2274491692851</v>
          </cell>
          <cell r="AC561">
            <v>6494.638944211687</v>
          </cell>
          <cell r="AD561">
            <v>7014.5593276718892</v>
          </cell>
          <cell r="AE561">
            <v>5672.6994552660644</v>
          </cell>
          <cell r="AF561">
            <v>5688.2711658431426</v>
          </cell>
          <cell r="AG561">
            <v>6821.4928554884955</v>
          </cell>
          <cell r="AH561">
            <v>7101.4519624063469</v>
          </cell>
          <cell r="AI561">
            <v>7351.6154528084107</v>
          </cell>
          <cell r="AJ561">
            <v>8478.8202486928058</v>
          </cell>
          <cell r="AK561">
            <v>6142.0814728840578</v>
          </cell>
          <cell r="AL561">
            <v>6983.6942387264598</v>
          </cell>
          <cell r="AM561">
            <v>7219.5160804798561</v>
          </cell>
          <cell r="AN561">
            <v>7145.0300184798834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</row>
        <row r="562">
          <cell r="A562">
            <v>10135.509424548627</v>
          </cell>
          <cell r="B562">
            <v>7883.8842963309544</v>
          </cell>
          <cell r="C562">
            <v>8050.7812154811763</v>
          </cell>
          <cell r="D562">
            <v>7905.2716835051851</v>
          </cell>
          <cell r="E562">
            <v>8380.9054830360274</v>
          </cell>
          <cell r="F562">
            <v>8844.7447803509203</v>
          </cell>
          <cell r="G562">
            <v>8137.145980756025</v>
          </cell>
          <cell r="H562">
            <v>8020.4411325075234</v>
          </cell>
          <cell r="I562">
            <v>8727.8910983122441</v>
          </cell>
          <cell r="J562">
            <v>9103.7832025611297</v>
          </cell>
          <cell r="K562">
            <v>8099.8466223524847</v>
          </cell>
          <cell r="L562">
            <v>8150.8784365993379</v>
          </cell>
          <cell r="M562">
            <v>8173.6400754528395</v>
          </cell>
          <cell r="N562">
            <v>9218.9416429032899</v>
          </cell>
          <cell r="O562">
            <v>11179.437367778241</v>
          </cell>
          <cell r="Z562">
            <v>7738.5019876805745</v>
          </cell>
          <cell r="AA562">
            <v>6019.3771957858689</v>
          </cell>
          <cell r="AB562">
            <v>6146.8036611447387</v>
          </cell>
          <cell r="AC562">
            <v>6035.7065514429423</v>
          </cell>
          <cell r="AD562">
            <v>6398.8548599199385</v>
          </cell>
          <cell r="AE562">
            <v>6752.998018777047</v>
          </cell>
          <cell r="AF562">
            <v>6212.7435048911466</v>
          </cell>
          <cell r="AG562">
            <v>6123.6388864340233</v>
          </cell>
          <cell r="AH562">
            <v>6663.7797651257897</v>
          </cell>
          <cell r="AI562">
            <v>6950.7748902882322</v>
          </cell>
          <cell r="AJ562">
            <v>6184.2652955526119</v>
          </cell>
          <cell r="AK562">
            <v>6223.2282898573394</v>
          </cell>
          <cell r="AL562">
            <v>6240.6068921685428</v>
          </cell>
          <cell r="AM562">
            <v>7038.6988201232316</v>
          </cell>
          <cell r="AN562">
            <v>8535.5451480481552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</row>
        <row r="563">
          <cell r="A563">
            <v>9472.5534976649051</v>
          </cell>
          <cell r="B563">
            <v>9204.7991811948359</v>
          </cell>
          <cell r="C563">
            <v>8435.6596358806928</v>
          </cell>
          <cell r="D563">
            <v>8917.2500963648963</v>
          </cell>
          <cell r="E563">
            <v>6862.211961824557</v>
          </cell>
          <cell r="F563">
            <v>7872.2682665191842</v>
          </cell>
          <cell r="G563">
            <v>7777.4928019583749</v>
          </cell>
          <cell r="H563">
            <v>8280.1904780930054</v>
          </cell>
          <cell r="I563">
            <v>7599.7254466191389</v>
          </cell>
          <cell r="J563">
            <v>8204.7399548980375</v>
          </cell>
          <cell r="K563">
            <v>7871.2930479977513</v>
          </cell>
          <cell r="L563">
            <v>8991.7206731898805</v>
          </cell>
          <cell r="M563">
            <v>8171.4236347194374</v>
          </cell>
          <cell r="N563">
            <v>9177.5414970251586</v>
          </cell>
          <cell r="O563">
            <v>8826.2754305681337</v>
          </cell>
          <cell r="Z563">
            <v>7232.3324856811441</v>
          </cell>
          <cell r="AA563">
            <v>7027.9009940389797</v>
          </cell>
          <cell r="AB563">
            <v>6440.6598746334521</v>
          </cell>
          <cell r="AC563">
            <v>6808.3561175749828</v>
          </cell>
          <cell r="AD563">
            <v>5239.3262817008945</v>
          </cell>
          <cell r="AE563">
            <v>6010.5083105604626</v>
          </cell>
          <cell r="AF563">
            <v>5938.1468642664267</v>
          </cell>
          <cell r="AG563">
            <v>6321.9585507859201</v>
          </cell>
          <cell r="AH563">
            <v>5802.4207773954995</v>
          </cell>
          <cell r="AI563">
            <v>6264.3517745244699</v>
          </cell>
          <cell r="AJ563">
            <v>6009.7637273184737</v>
          </cell>
          <cell r="AK563">
            <v>6865.2147008631664</v>
          </cell>
          <cell r="AL563">
            <v>6238.9146308028276</v>
          </cell>
          <cell r="AM563">
            <v>7007.0896431446945</v>
          </cell>
          <cell r="AN563">
            <v>6738.8965963404926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</row>
        <row r="564">
          <cell r="A564">
            <v>8176.7738809954371</v>
          </cell>
          <cell r="B564">
            <v>8673.5770463667104</v>
          </cell>
          <cell r="C564">
            <v>8492.1532463310705</v>
          </cell>
          <cell r="D564">
            <v>10467.287941081766</v>
          </cell>
          <cell r="E564">
            <v>7232.5369977925566</v>
          </cell>
          <cell r="F564">
            <v>8249.5852281260595</v>
          </cell>
          <cell r="G564">
            <v>8657.2090630106595</v>
          </cell>
          <cell r="H564">
            <v>8124.3563026688025</v>
          </cell>
          <cell r="I564">
            <v>9995.4952723896404</v>
          </cell>
          <cell r="J564">
            <v>7826.6560007484122</v>
          </cell>
          <cell r="K564">
            <v>9403.8094734815841</v>
          </cell>
          <cell r="L564">
            <v>9740.5580610700854</v>
          </cell>
          <cell r="M564">
            <v>9519.243384698475</v>
          </cell>
          <cell r="N564">
            <v>8781.8007089244365</v>
          </cell>
          <cell r="O564">
            <v>10421.65526266993</v>
          </cell>
          <cell r="Z564">
            <v>6242.9995652355392</v>
          </cell>
          <cell r="AA564">
            <v>6622.3107692091671</v>
          </cell>
          <cell r="AB564">
            <v>6483.7929721867558</v>
          </cell>
          <cell r="AC564">
            <v>7991.8162121676914</v>
          </cell>
          <cell r="AD564">
            <v>5522.070927962608</v>
          </cell>
          <cell r="AE564">
            <v>6298.5913200151581</v>
          </cell>
          <cell r="AF564">
            <v>6609.8137484448898</v>
          </cell>
          <cell r="AG564">
            <v>6202.9785345128403</v>
          </cell>
          <cell r="AH564">
            <v>7631.6006224505782</v>
          </cell>
          <cell r="AI564">
            <v>5975.6831631954146</v>
          </cell>
          <cell r="AJ564">
            <v>7179.8461482410821</v>
          </cell>
          <cell r="AK564">
            <v>7436.9550418592544</v>
          </cell>
          <cell r="AL564">
            <v>7267.9804011908227</v>
          </cell>
          <cell r="AM564">
            <v>6704.9399684666432</v>
          </cell>
          <cell r="AN564">
            <v>7956.9754796695406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</row>
        <row r="565">
          <cell r="A565">
            <v>10154.303337774203</v>
          </cell>
          <cell r="B565">
            <v>7271.3486161189176</v>
          </cell>
          <cell r="C565">
            <v>7883.4647846269136</v>
          </cell>
          <cell r="D565">
            <v>7862.8780198871136</v>
          </cell>
          <cell r="E565">
            <v>8388.7404386747821</v>
          </cell>
          <cell r="F565">
            <v>8125.1430799279779</v>
          </cell>
          <cell r="G565">
            <v>8688.0748313009699</v>
          </cell>
          <cell r="H565">
            <v>8693.9984906161299</v>
          </cell>
          <cell r="I565">
            <v>9737.3513173661722</v>
          </cell>
          <cell r="J565">
            <v>9650.9226111299231</v>
          </cell>
          <cell r="K565">
            <v>9195.8083938424079</v>
          </cell>
          <cell r="L565">
            <v>10014.028015628972</v>
          </cell>
          <cell r="M565">
            <v>8825.1887825329522</v>
          </cell>
          <cell r="N565">
            <v>9057.3650806213736</v>
          </cell>
          <cell r="O565">
            <v>9762.9868122935095</v>
          </cell>
          <cell r="Z565">
            <v>7752.8512156039542</v>
          </cell>
          <cell r="AA565">
            <v>5551.7037538012564</v>
          </cell>
          <cell r="AB565">
            <v>6019.0568969217857</v>
          </cell>
          <cell r="AC565">
            <v>6003.3388196958904</v>
          </cell>
          <cell r="AD565">
            <v>6404.8368798899501</v>
          </cell>
          <cell r="AE565">
            <v>6203.5792420973303</v>
          </cell>
          <cell r="AF565">
            <v>6633.379885997615</v>
          </cell>
          <cell r="AG565">
            <v>6637.9026235793772</v>
          </cell>
          <cell r="AH565">
            <v>7434.5066802143401</v>
          </cell>
          <cell r="AI565">
            <v>7368.5180172881383</v>
          </cell>
          <cell r="AJ565">
            <v>7021.0364919322537</v>
          </cell>
          <cell r="AK565">
            <v>7645.7504460447826</v>
          </cell>
          <cell r="AL565">
            <v>6738.0669362190383</v>
          </cell>
          <cell r="AM565">
            <v>6915.3344685147395</v>
          </cell>
          <cell r="AN565">
            <v>7454.0794831333433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</row>
        <row r="566">
          <cell r="A566">
            <v>9711.1647702342216</v>
          </cell>
          <cell r="B566">
            <v>8473.5930448000418</v>
          </cell>
          <cell r="C566">
            <v>8244.6598058062264</v>
          </cell>
          <cell r="D566">
            <v>8797.2462554319882</v>
          </cell>
          <cell r="E566">
            <v>7555.4665223770126</v>
          </cell>
          <cell r="F566">
            <v>7463.4796771861947</v>
          </cell>
          <cell r="G566">
            <v>9524.9949532029132</v>
          </cell>
          <cell r="H566">
            <v>9358.7970905779948</v>
          </cell>
          <cell r="I566">
            <v>8156.4143515373917</v>
          </cell>
          <cell r="J566">
            <v>9256.9955792919282</v>
          </cell>
          <cell r="K566">
            <v>9861.824276921112</v>
          </cell>
          <cell r="L566">
            <v>8983.83354495819</v>
          </cell>
          <cell r="M566">
            <v>10010.42335339212</v>
          </cell>
          <cell r="N566">
            <v>10202.355115266573</v>
          </cell>
          <cell r="O566">
            <v>10036.801328872893</v>
          </cell>
          <cell r="Z566">
            <v>7414.5131467329084</v>
          </cell>
          <cell r="AA566">
            <v>6469.6221840770095</v>
          </cell>
          <cell r="AB566">
            <v>6294.8307403722774</v>
          </cell>
          <cell r="AC566">
            <v>6716.7327050073436</v>
          </cell>
          <cell r="AD566">
            <v>5768.6289117009383</v>
          </cell>
          <cell r="AE566">
            <v>5698.3965874503674</v>
          </cell>
          <cell r="AF566">
            <v>7272.3717467502347</v>
          </cell>
          <cell r="AG566">
            <v>7145.4790138446615</v>
          </cell>
          <cell r="AH566">
            <v>6227.4549830562037</v>
          </cell>
          <cell r="AI566">
            <v>7067.7531527717038</v>
          </cell>
          <cell r="AJ566">
            <v>7529.5422827263756</v>
          </cell>
          <cell r="AK566">
            <v>6859.1928469097575</v>
          </cell>
          <cell r="AL566">
            <v>7642.9982720082962</v>
          </cell>
          <cell r="AM566">
            <v>7789.5389399264868</v>
          </cell>
          <cell r="AN566">
            <v>7663.1379617997682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</row>
        <row r="567">
          <cell r="A567">
            <v>11248.025964247159</v>
          </cell>
          <cell r="B567">
            <v>9150.2805665233263</v>
          </cell>
          <cell r="C567">
            <v>7060.2908108033598</v>
          </cell>
          <cell r="D567">
            <v>7769.8417186162906</v>
          </cell>
          <cell r="E567">
            <v>8081.5707894064972</v>
          </cell>
          <cell r="F567">
            <v>8307.7425103053483</v>
          </cell>
          <cell r="G567">
            <v>7884.039196877553</v>
          </cell>
          <cell r="H567">
            <v>7991.8858902142292</v>
          </cell>
          <cell r="I567">
            <v>8412.3833433849904</v>
          </cell>
          <cell r="J567">
            <v>8652.6141134107966</v>
          </cell>
          <cell r="K567">
            <v>8172.0372925105876</v>
          </cell>
          <cell r="L567">
            <v>9248.4294138403384</v>
          </cell>
          <cell r="M567">
            <v>8905.9929604587724</v>
          </cell>
          <cell r="N567">
            <v>9067.4481015705514</v>
          </cell>
          <cell r="O567">
            <v>10058.735964693877</v>
          </cell>
          <cell r="Z567">
            <v>8587.9128158065614</v>
          </cell>
          <cell r="AA567">
            <v>6986.2758136628254</v>
          </cell>
          <cell r="AB567">
            <v>5390.5602752116065</v>
          </cell>
          <cell r="AC567">
            <v>5932.3052315304112</v>
          </cell>
          <cell r="AD567">
            <v>6170.3116239950168</v>
          </cell>
          <cell r="AE567">
            <v>6342.9946375881746</v>
          </cell>
          <cell r="AF567">
            <v>6019.4954629727972</v>
          </cell>
          <cell r="AG567">
            <v>6101.8368447221246</v>
          </cell>
          <cell r="AH567">
            <v>6422.8883322078127</v>
          </cell>
          <cell r="AI567">
            <v>6606.305486045595</v>
          </cell>
          <cell r="AJ567">
            <v>6239.383160981004</v>
          </cell>
          <cell r="AK567">
            <v>7061.2128511847532</v>
          </cell>
          <cell r="AL567">
            <v>6799.7612492821145</v>
          </cell>
          <cell r="AM567">
            <v>6923.0328953415201</v>
          </cell>
          <cell r="AN567">
            <v>7679.8851439876325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</row>
        <row r="568">
          <cell r="A568">
            <v>9702.3880178971522</v>
          </cell>
          <cell r="B568">
            <v>7612.6025927963619</v>
          </cell>
          <cell r="C568">
            <v>9140.0763878555026</v>
          </cell>
          <cell r="D568">
            <v>7919.2548170359423</v>
          </cell>
          <cell r="E568">
            <v>7775.0033439052995</v>
          </cell>
          <cell r="F568">
            <v>8448.6451230965067</v>
          </cell>
          <cell r="G568">
            <v>10345.836891680679</v>
          </cell>
          <cell r="H568">
            <v>7362.1198452399804</v>
          </cell>
          <cell r="I568">
            <v>8847.8001596385839</v>
          </cell>
          <cell r="J568">
            <v>8672.3903485910614</v>
          </cell>
          <cell r="K568">
            <v>10369.108458451235</v>
          </cell>
          <cell r="L568">
            <v>8752.1983267482065</v>
          </cell>
          <cell r="M568">
            <v>10138.931528224344</v>
          </cell>
          <cell r="N568">
            <v>8572.2302508563444</v>
          </cell>
          <cell r="O568">
            <v>9326.5453332905763</v>
          </cell>
          <cell r="Z568">
            <v>7407.8120612165458</v>
          </cell>
          <cell r="AA568">
            <v>5812.2525300103916</v>
          </cell>
          <cell r="AB568">
            <v>6978.4848824332266</v>
          </cell>
          <cell r="AC568">
            <v>6046.3827298262104</v>
          </cell>
          <cell r="AD568">
            <v>5936.2461530850696</v>
          </cell>
          <cell r="AE568">
            <v>6450.5743460646745</v>
          </cell>
          <cell r="AF568">
            <v>7899.0878501457637</v>
          </cell>
          <cell r="AG568">
            <v>5621.007950320105</v>
          </cell>
          <cell r="AH568">
            <v>6755.3308130846972</v>
          </cell>
          <cell r="AI568">
            <v>6621.4047207106687</v>
          </cell>
          <cell r="AJ568">
            <v>7916.8557844613506</v>
          </cell>
          <cell r="AK568">
            <v>6682.3384312655608</v>
          </cell>
          <cell r="AL568">
            <v>7741.1147775253994</v>
          </cell>
          <cell r="AM568">
            <v>6544.932085449821</v>
          </cell>
          <cell r="AN568">
            <v>7120.8546681486887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</row>
        <row r="569">
          <cell r="A569">
            <v>8412.188989084294</v>
          </cell>
          <cell r="B569">
            <v>7947.2899382600508</v>
          </cell>
          <cell r="C569">
            <v>7343.5099487476127</v>
          </cell>
          <cell r="D569">
            <v>8366.9248156413541</v>
          </cell>
          <cell r="E569">
            <v>8684.417388598149</v>
          </cell>
          <cell r="F569">
            <v>7367.0044751480664</v>
          </cell>
          <cell r="G569">
            <v>7627.1526774545518</v>
          </cell>
          <cell r="H569">
            <v>8810.6959834348618</v>
          </cell>
          <cell r="I569">
            <v>8391.9488100733815</v>
          </cell>
          <cell r="J569">
            <v>7859.5076629131418</v>
          </cell>
          <cell r="K569">
            <v>8289.4351160417609</v>
          </cell>
          <cell r="L569">
            <v>8540.4316016949342</v>
          </cell>
          <cell r="M569">
            <v>7916.5616783092364</v>
          </cell>
          <cell r="N569">
            <v>9553.6447721918557</v>
          </cell>
          <cell r="O569">
            <v>9529.1215636369852</v>
          </cell>
          <cell r="Z569">
            <v>6422.7399419218127</v>
          </cell>
          <cell r="AA569">
            <v>6067.7876570213002</v>
          </cell>
          <cell r="AB569">
            <v>5606.7992199085966</v>
          </cell>
          <cell r="AC569">
            <v>6388.180564441438</v>
          </cell>
          <cell r="AD569">
            <v>6630.5874138642394</v>
          </cell>
          <cell r="AE569">
            <v>5624.7373847934487</v>
          </cell>
          <cell r="AF569">
            <v>5823.3615778472595</v>
          </cell>
          <cell r="AG569">
            <v>6727.0016261364499</v>
          </cell>
          <cell r="AH569">
            <v>6407.2864842862664</v>
          </cell>
          <cell r="AI569">
            <v>6000.7655386648348</v>
          </cell>
          <cell r="AJ569">
            <v>6329.0168688383492</v>
          </cell>
          <cell r="AK569">
            <v>6520.6536896204889</v>
          </cell>
          <cell r="AL569">
            <v>6044.3265076358148</v>
          </cell>
          <cell r="AM569">
            <v>7294.2459981475695</v>
          </cell>
          <cell r="AN569">
            <v>7275.5224303230916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</row>
        <row r="570">
          <cell r="A570">
            <v>10481.926886541598</v>
          </cell>
          <cell r="B570">
            <v>8930.0367221609249</v>
          </cell>
          <cell r="C570">
            <v>8227.0513439068854</v>
          </cell>
          <cell r="D570">
            <v>8851.9387686260488</v>
          </cell>
          <cell r="E570">
            <v>7045.9945593576758</v>
          </cell>
          <cell r="F570">
            <v>9280.7164747293937</v>
          </cell>
          <cell r="G570">
            <v>8898.5475189493154</v>
          </cell>
          <cell r="H570">
            <v>8207.6353407121769</v>
          </cell>
          <cell r="I570">
            <v>7899.2481352436052</v>
          </cell>
          <cell r="J570">
            <v>8591.7572709052056</v>
          </cell>
          <cell r="K570">
            <v>10375.146055495166</v>
          </cell>
          <cell r="L570">
            <v>10810.012934576442</v>
          </cell>
          <cell r="M570">
            <v>9166.7780815273818</v>
          </cell>
          <cell r="N570">
            <v>9129.699675498272</v>
          </cell>
          <cell r="O570">
            <v>10627.633644436475</v>
          </cell>
          <cell r="Z570">
            <v>8002.9931055820562</v>
          </cell>
          <cell r="AA570">
            <v>6818.1187575167523</v>
          </cell>
          <cell r="AB570">
            <v>6281.3866092782828</v>
          </cell>
          <cell r="AC570">
            <v>6758.4906576010617</v>
          </cell>
          <cell r="AD570">
            <v>5379.6450300478218</v>
          </cell>
          <cell r="AE570">
            <v>7085.8641513217899</v>
          </cell>
          <cell r="AF570">
            <v>6794.076624907877</v>
          </cell>
          <cell r="AG570">
            <v>6266.5624131751083</v>
          </cell>
          <cell r="AH570">
            <v>6031.1075482510332</v>
          </cell>
          <cell r="AI570">
            <v>6559.841043365207</v>
          </cell>
          <cell r="AJ570">
            <v>7921.4655139547813</v>
          </cell>
          <cell r="AK570">
            <v>8253.4881156008505</v>
          </cell>
          <cell r="AL570">
            <v>6998.8717323584815</v>
          </cell>
          <cell r="AM570">
            <v>6970.5622210416323</v>
          </cell>
          <cell r="AN570">
            <v>8114.2407980618245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</row>
        <row r="571">
          <cell r="A571">
            <v>9351.0636586829714</v>
          </cell>
          <cell r="B571">
            <v>8035.2993975963118</v>
          </cell>
          <cell r="C571">
            <v>8493.6186183774644</v>
          </cell>
          <cell r="D571">
            <v>8115.224757962691</v>
          </cell>
          <cell r="E571">
            <v>6198.064609195535</v>
          </cell>
          <cell r="F571">
            <v>8372.3237160179669</v>
          </cell>
          <cell r="G571">
            <v>9658.2825191752909</v>
          </cell>
          <cell r="H571">
            <v>9217.593513444981</v>
          </cell>
          <cell r="I571">
            <v>8624.9125861716493</v>
          </cell>
          <cell r="J571">
            <v>8168.0820633269959</v>
          </cell>
          <cell r="K571">
            <v>8309.6437142490358</v>
          </cell>
          <cell r="L571">
            <v>10592.924445017714</v>
          </cell>
          <cell r="M571">
            <v>8793.773911295033</v>
          </cell>
          <cell r="N571">
            <v>8622.595203569439</v>
          </cell>
          <cell r="O571">
            <v>9913.764471700566</v>
          </cell>
          <cell r="Z571">
            <v>7139.5745076590838</v>
          </cell>
          <cell r="AA571">
            <v>6134.983231262373</v>
          </cell>
          <cell r="AB571">
            <v>6484.9117896056669</v>
          </cell>
          <cell r="AC571">
            <v>6196.0065636035451</v>
          </cell>
          <cell r="AD571">
            <v>4732.247121379226</v>
          </cell>
          <cell r="AE571">
            <v>6392.3026464745808</v>
          </cell>
          <cell r="AF571">
            <v>7374.1373365204099</v>
          </cell>
          <cell r="AG571">
            <v>7037.6695178892969</v>
          </cell>
          <cell r="AH571">
            <v>6585.1552591923983</v>
          </cell>
          <cell r="AI571">
            <v>6236.363327678414</v>
          </cell>
          <cell r="AJ571">
            <v>6344.4462144039953</v>
          </cell>
          <cell r="AK571">
            <v>8087.7401854688032</v>
          </cell>
          <cell r="AL571">
            <v>6714.0815563694014</v>
          </cell>
          <cell r="AM571">
            <v>6583.3859283060792</v>
          </cell>
          <cell r="AN571">
            <v>7569.1988292012684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</row>
        <row r="572">
          <cell r="A572">
            <v>9221.25873697303</v>
          </cell>
          <cell r="B572">
            <v>9523.4110730401335</v>
          </cell>
          <cell r="C572">
            <v>6781.1489974944543</v>
          </cell>
          <cell r="D572">
            <v>7977.0083632579381</v>
          </cell>
          <cell r="E572">
            <v>6802.0286182907357</v>
          </cell>
          <cell r="F572">
            <v>8171.3077269647893</v>
          </cell>
          <cell r="G572">
            <v>8307.8165387318841</v>
          </cell>
          <cell r="H572">
            <v>9284.4790757844003</v>
          </cell>
          <cell r="I572">
            <v>8610.2866130150451</v>
          </cell>
          <cell r="J572">
            <v>8404.8430782185624</v>
          </cell>
          <cell r="K572">
            <v>9700.0800630177637</v>
          </cell>
          <cell r="L572">
            <v>10223.751520218762</v>
          </cell>
          <cell r="M572">
            <v>9036.3592553882409</v>
          </cell>
          <cell r="N572">
            <v>8517.9293337005129</v>
          </cell>
          <cell r="O572">
            <v>10310.00110586522</v>
          </cell>
          <cell r="Z572">
            <v>7040.4679307138567</v>
          </cell>
          <cell r="AA572">
            <v>7271.162447910433</v>
          </cell>
          <cell r="AB572">
            <v>5177.434384183005</v>
          </cell>
          <cell r="AC572">
            <v>6090.4777933808882</v>
          </cell>
          <cell r="AD572">
            <v>5193.3760581794486</v>
          </cell>
          <cell r="AE572">
            <v>6238.826134768522</v>
          </cell>
          <cell r="AF572">
            <v>6343.0511585879476</v>
          </cell>
          <cell r="AG572">
            <v>7088.7369122776936</v>
          </cell>
          <cell r="AH572">
            <v>6573.9882701834395</v>
          </cell>
          <cell r="AI572">
            <v>6417.1313095921842</v>
          </cell>
          <cell r="AJ572">
            <v>7406.0499284343132</v>
          </cell>
          <cell r="AK572">
            <v>7805.875180693105</v>
          </cell>
          <cell r="AL572">
            <v>6899.2964369259444</v>
          </cell>
          <cell r="AM572">
            <v>6503.4731179976752</v>
          </cell>
          <cell r="AN572">
            <v>7871.7270843325168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</row>
        <row r="573">
          <cell r="A573">
            <v>10784.564989016606</v>
          </cell>
          <cell r="B573">
            <v>9009.5083892501316</v>
          </cell>
          <cell r="C573">
            <v>7946.3102774501604</v>
          </cell>
          <cell r="D573">
            <v>7413.5279711640023</v>
          </cell>
          <cell r="E573">
            <v>8828.4623133774421</v>
          </cell>
          <cell r="F573">
            <v>7844.0387951490193</v>
          </cell>
          <cell r="G573">
            <v>8197.1545001051345</v>
          </cell>
          <cell r="H573">
            <v>7639.0081663256206</v>
          </cell>
          <cell r="I573">
            <v>8681.2745303067695</v>
          </cell>
          <cell r="J573">
            <v>9135.2293951351439</v>
          </cell>
          <cell r="K573">
            <v>10975.944844239717</v>
          </cell>
          <cell r="L573">
            <v>8347.3964811878068</v>
          </cell>
          <cell r="M573">
            <v>9115.9712887571968</v>
          </cell>
          <cell r="N573">
            <v>8322.691745304217</v>
          </cell>
          <cell r="O573">
            <v>9592.3653108669205</v>
          </cell>
          <cell r="Z573">
            <v>8234.0585073741349</v>
          </cell>
          <cell r="AA573">
            <v>6878.7956932260322</v>
          </cell>
          <cell r="AB573">
            <v>6067.0396820743063</v>
          </cell>
          <cell r="AC573">
            <v>5660.2582600955993</v>
          </cell>
          <cell r="AD573">
            <v>6740.566290112929</v>
          </cell>
          <cell r="AE573">
            <v>5988.9549962514548</v>
          </cell>
          <cell r="AF573">
            <v>6258.56024944827</v>
          </cell>
          <cell r="AG573">
            <v>5832.4132910222752</v>
          </cell>
          <cell r="AH573">
            <v>6628.1878289873384</v>
          </cell>
          <cell r="AI573">
            <v>6974.7841841032623</v>
          </cell>
          <cell r="AJ573">
            <v>8380.1777923564005</v>
          </cell>
          <cell r="AK573">
            <v>6373.2706029728151</v>
          </cell>
          <cell r="AL573">
            <v>6960.0805428512731</v>
          </cell>
          <cell r="AM573">
            <v>6354.4084383067502</v>
          </cell>
          <cell r="AN573">
            <v>7323.8092843081367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</row>
        <row r="574">
          <cell r="A574">
            <v>9048.7753036686627</v>
          </cell>
          <cell r="B574">
            <v>7285.4004540923361</v>
          </cell>
          <cell r="C574">
            <v>8592.8450153725298</v>
          </cell>
          <cell r="D574">
            <v>9002.267141427159</v>
          </cell>
          <cell r="E574">
            <v>8699.7460232668473</v>
          </cell>
          <cell r="F574">
            <v>7637.0047491267378</v>
          </cell>
          <cell r="G574">
            <v>7524.9734015021913</v>
          </cell>
          <cell r="H574">
            <v>8166.2029481505833</v>
          </cell>
          <cell r="I574">
            <v>8137.2862870731187</v>
          </cell>
          <cell r="J574">
            <v>8349.3992404957571</v>
          </cell>
          <cell r="K574">
            <v>8278.2221576894499</v>
          </cell>
          <cell r="L574">
            <v>9139.4642188887847</v>
          </cell>
          <cell r="M574">
            <v>9272.6502176112372</v>
          </cell>
          <cell r="N574">
            <v>9381.4110753182194</v>
          </cell>
          <cell r="O574">
            <v>8628.0413948436017</v>
          </cell>
          <cell r="Z574">
            <v>6908.7761394522377</v>
          </cell>
          <cell r="AA574">
            <v>5562.4323883013139</v>
          </cell>
          <cell r="AB574">
            <v>6560.6715406169878</v>
          </cell>
          <cell r="AC574">
            <v>6873.2669715481998</v>
          </cell>
          <cell r="AD574">
            <v>6642.2908877483296</v>
          </cell>
          <cell r="AE574">
            <v>5830.8836739772596</v>
          </cell>
          <cell r="AF574">
            <v>5745.3472919405294</v>
          </cell>
          <cell r="AG574">
            <v>6234.9286157247625</v>
          </cell>
          <cell r="AH574">
            <v>6212.8506293254732</v>
          </cell>
          <cell r="AI574">
            <v>6374.7997177154712</v>
          </cell>
          <cell r="AJ574">
            <v>6320.4557302845233</v>
          </cell>
          <cell r="AK574">
            <v>6978.0174889784612</v>
          </cell>
          <cell r="AL574">
            <v>7079.7055317470476</v>
          </cell>
          <cell r="AM574">
            <v>7162.7448816497608</v>
          </cell>
          <cell r="AN574">
            <v>6587.5441171286693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</row>
        <row r="575">
          <cell r="A575">
            <v>8598.8844529172839</v>
          </cell>
          <cell r="B575">
            <v>6897.8493703319591</v>
          </cell>
          <cell r="C575">
            <v>7201.1515132637423</v>
          </cell>
          <cell r="D575">
            <v>7544.1692179877837</v>
          </cell>
          <cell r="E575">
            <v>7269.4086941123378</v>
          </cell>
          <cell r="F575">
            <v>8337.3692539013446</v>
          </cell>
          <cell r="G575">
            <v>8013.6090606240459</v>
          </cell>
          <cell r="H575">
            <v>7967.2778974166067</v>
          </cell>
          <cell r="I575">
            <v>9603.5123982144542</v>
          </cell>
          <cell r="J575">
            <v>7951.081263494546</v>
          </cell>
          <cell r="K575">
            <v>9079.394913002001</v>
          </cell>
          <cell r="L575">
            <v>9115.5105365850068</v>
          </cell>
          <cell r="M575">
            <v>9083.5880419669884</v>
          </cell>
          <cell r="N575">
            <v>10951.715767340344</v>
          </cell>
          <cell r="O575">
            <v>10972.472761943114</v>
          </cell>
          <cell r="Z575">
            <v>6565.2826753401578</v>
          </cell>
          <cell r="AA575">
            <v>5266.53558564593</v>
          </cell>
          <cell r="AB575">
            <v>5498.1079849829202</v>
          </cell>
          <cell r="AC575">
            <v>5760.0033746105446</v>
          </cell>
          <cell r="AD575">
            <v>5550.2226155895451</v>
          </cell>
          <cell r="AE575">
            <v>6365.6147748306912</v>
          </cell>
          <cell r="AF575">
            <v>6118.4225722226993</v>
          </cell>
          <cell r="AG575">
            <v>6083.0485437891684</v>
          </cell>
          <cell r="AH575">
            <v>7332.3201300863266</v>
          </cell>
          <cell r="AI575">
            <v>6070.6823490031402</v>
          </cell>
          <cell r="AJ575">
            <v>6932.1543336566783</v>
          </cell>
          <cell r="AK575">
            <v>6959.7287567247968</v>
          </cell>
          <cell r="AL575">
            <v>6935.3558043939629</v>
          </cell>
          <cell r="AM575">
            <v>8361.678795227419</v>
          </cell>
          <cell r="AN575">
            <v>8377.5268436346159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</row>
        <row r="576">
          <cell r="A576">
            <v>9462.6328846884862</v>
          </cell>
          <cell r="B576">
            <v>8557.252180259602</v>
          </cell>
          <cell r="C576">
            <v>6920.3091744946614</v>
          </cell>
          <cell r="D576">
            <v>9021.0905005486002</v>
          </cell>
          <cell r="E576">
            <v>9115.652567922094</v>
          </cell>
          <cell r="F576">
            <v>7588.0702434992963</v>
          </cell>
          <cell r="G576">
            <v>8157.0163170116075</v>
          </cell>
          <cell r="H576">
            <v>8919.6636057949072</v>
          </cell>
          <cell r="I576">
            <v>9557.0420066908719</v>
          </cell>
          <cell r="J576">
            <v>10314.550041101134</v>
          </cell>
          <cell r="K576">
            <v>9008.4167603565165</v>
          </cell>
          <cell r="L576">
            <v>8841.1707369802461</v>
          </cell>
          <cell r="M576">
            <v>8439.9991504603513</v>
          </cell>
          <cell r="N576">
            <v>8834.0473474394094</v>
          </cell>
          <cell r="O576">
            <v>9346.1488757891366</v>
          </cell>
          <cell r="Z576">
            <v>7224.7580579911973</v>
          </cell>
          <cell r="AA576">
            <v>6533.4962686369263</v>
          </cell>
          <cell r="AB576">
            <v>5283.6837359633719</v>
          </cell>
          <cell r="AC576">
            <v>6887.638681530857</v>
          </cell>
          <cell r="AD576">
            <v>6959.8371982187891</v>
          </cell>
          <cell r="AE576">
            <v>5793.521983192687</v>
          </cell>
          <cell r="AF576">
            <v>6227.9145861036286</v>
          </cell>
          <cell r="AG576">
            <v>6810.1988416788336</v>
          </cell>
          <cell r="AH576">
            <v>7296.8398002765061</v>
          </cell>
          <cell r="AI576">
            <v>7875.2002145808783</v>
          </cell>
          <cell r="AJ576">
            <v>6877.9622301992413</v>
          </cell>
          <cell r="AK576">
            <v>6750.2692223673648</v>
          </cell>
          <cell r="AL576">
            <v>6443.9731113730786</v>
          </cell>
          <cell r="AM576">
            <v>6744.8304859593782</v>
          </cell>
          <cell r="AN576">
            <v>7135.8220512605094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</row>
        <row r="577">
          <cell r="A577">
            <v>9223.8700549427776</v>
          </cell>
          <cell r="B577">
            <v>8185.7091684208108</v>
          </cell>
          <cell r="C577">
            <v>8130.9741336405714</v>
          </cell>
          <cell r="D577">
            <v>8241.1259272249754</v>
          </cell>
          <cell r="E577">
            <v>8143.0349611176416</v>
          </cell>
          <cell r="F577">
            <v>8214.8632877148066</v>
          </cell>
          <cell r="G577">
            <v>8103.8999009733097</v>
          </cell>
          <cell r="H577">
            <v>7930.3594456353339</v>
          </cell>
          <cell r="I577">
            <v>9709.3905897658951</v>
          </cell>
          <cell r="J577">
            <v>8726.0061632243614</v>
          </cell>
          <cell r="K577">
            <v>8511.473554991604</v>
          </cell>
          <cell r="L577">
            <v>7488.1544966868387</v>
          </cell>
          <cell r="M577">
            <v>9165.2918315699408</v>
          </cell>
          <cell r="N577">
            <v>9216.0941255648704</v>
          </cell>
          <cell r="O577">
            <v>9961.2391675826748</v>
          </cell>
          <cell r="Z577">
            <v>7042.4616824290288</v>
          </cell>
          <cell r="AA577">
            <v>6249.8216929259625</v>
          </cell>
          <cell r="AB577">
            <v>6208.0312749311097</v>
          </cell>
          <cell r="AC577">
            <v>6292.1326099399766</v>
          </cell>
          <cell r="AD577">
            <v>6217.2397649531631</v>
          </cell>
          <cell r="AE577">
            <v>6272.0809796234053</v>
          </cell>
          <cell r="AF577">
            <v>6187.359989992724</v>
          </cell>
          <cell r="AG577">
            <v>6054.8611581803598</v>
          </cell>
          <cell r="AH577">
            <v>7413.1585528486185</v>
          </cell>
          <cell r="AI577">
            <v>6662.3406096464514</v>
          </cell>
          <cell r="AJ577">
            <v>6498.5441051303105</v>
          </cell>
          <cell r="AK577">
            <v>5717.2359108383871</v>
          </cell>
          <cell r="AL577">
            <v>6997.7369745709757</v>
          </cell>
          <cell r="AM577">
            <v>7036.5247292452796</v>
          </cell>
          <cell r="AN577">
            <v>7605.4459494060402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</row>
        <row r="578">
          <cell r="A578">
            <v>9284.1084981525782</v>
          </cell>
          <cell r="B578">
            <v>8850.0527127663463</v>
          </cell>
          <cell r="C578">
            <v>7056.0508754417015</v>
          </cell>
          <cell r="D578">
            <v>7244.5677677198582</v>
          </cell>
          <cell r="E578">
            <v>8843.1243902853239</v>
          </cell>
          <cell r="F578">
            <v>7889.0179325516183</v>
          </cell>
          <cell r="G578">
            <v>7649.9934112589099</v>
          </cell>
          <cell r="H578">
            <v>7300.818058416231</v>
          </cell>
          <cell r="I578">
            <v>8181.8829526036207</v>
          </cell>
          <cell r="J578">
            <v>9018.9255995175772</v>
          </cell>
          <cell r="K578">
            <v>9755.9792227535818</v>
          </cell>
          <cell r="L578">
            <v>8748.2519931370953</v>
          </cell>
          <cell r="M578">
            <v>9593.4935405439792</v>
          </cell>
          <cell r="N578">
            <v>8223.0008237765633</v>
          </cell>
          <cell r="O578">
            <v>8817.4516713158573</v>
          </cell>
          <cell r="Z578">
            <v>7088.4539747734852</v>
          </cell>
          <cell r="AA578">
            <v>6757.0506464079563</v>
          </cell>
          <cell r="AB578">
            <v>5387.3230676032408</v>
          </cell>
          <cell r="AC578">
            <v>5531.2564689251813</v>
          </cell>
          <cell r="AD578">
            <v>6751.7608444804036</v>
          </cell>
          <cell r="AE578">
            <v>6023.2967475748901</v>
          </cell>
          <cell r="AF578">
            <v>5840.8005694698222</v>
          </cell>
          <cell r="AG578">
            <v>5574.2037908730254</v>
          </cell>
          <cell r="AH578">
            <v>6246.9003618446741</v>
          </cell>
          <cell r="AI578">
            <v>6885.9857709340667</v>
          </cell>
          <cell r="AJ578">
            <v>7448.7291604892507</v>
          </cell>
          <cell r="AK578">
            <v>6679.3253897681434</v>
          </cell>
          <cell r="AL578">
            <v>7324.6706921794903</v>
          </cell>
          <cell r="AM578">
            <v>6278.2940209567005</v>
          </cell>
          <cell r="AN578">
            <v>6732.1596208563415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</row>
        <row r="579">
          <cell r="A579">
            <v>9684.5308702588045</v>
          </cell>
          <cell r="B579">
            <v>7517.3009763022637</v>
          </cell>
          <cell r="C579">
            <v>6813.5148269886267</v>
          </cell>
          <cell r="D579">
            <v>6702.0483214722244</v>
          </cell>
          <cell r="E579">
            <v>7660.3473355396354</v>
          </cell>
          <cell r="F579">
            <v>8485.134767735155</v>
          </cell>
          <cell r="G579">
            <v>7473.5083077029922</v>
          </cell>
          <cell r="H579">
            <v>8262.2064351870213</v>
          </cell>
          <cell r="I579">
            <v>10350.934952068497</v>
          </cell>
          <cell r="J579">
            <v>8579.464153981342</v>
          </cell>
          <cell r="K579">
            <v>9399.43079881423</v>
          </cell>
          <cell r="L579">
            <v>10997.767303920418</v>
          </cell>
          <cell r="M579">
            <v>9007.257179231503</v>
          </cell>
          <cell r="N579">
            <v>10319.895387063742</v>
          </cell>
          <cell r="O579">
            <v>8809.4261015329157</v>
          </cell>
          <cell r="Z579">
            <v>7394.1780575660787</v>
          </cell>
          <cell r="AA579">
            <v>5739.4893646106821</v>
          </cell>
          <cell r="AB579">
            <v>5202.145824465123</v>
          </cell>
          <cell r="AC579">
            <v>5117.0407016373283</v>
          </cell>
          <cell r="AD579">
            <v>5848.7058320738533</v>
          </cell>
          <cell r="AE579">
            <v>6478.434335704862</v>
          </cell>
          <cell r="AF579">
            <v>5706.0534869644644</v>
          </cell>
          <cell r="AG579">
            <v>6308.2276620910297</v>
          </cell>
          <cell r="AH579">
            <v>7902.9802396441055</v>
          </cell>
          <cell r="AI579">
            <v>6550.455199421368</v>
          </cell>
          <cell r="AJ579">
            <v>7176.503012617859</v>
          </cell>
          <cell r="AK579">
            <v>8396.8393276124552</v>
          </cell>
          <cell r="AL579">
            <v>6877.0768853719692</v>
          </cell>
          <cell r="AM579">
            <v>7879.2814076047143</v>
          </cell>
          <cell r="AN579">
            <v>6726.0320662247859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</row>
        <row r="580">
          <cell r="A580">
            <v>8906.8325245091073</v>
          </cell>
          <cell r="B580">
            <v>7408.8601694118679</v>
          </cell>
          <cell r="C580">
            <v>7763.3155446306209</v>
          </cell>
          <cell r="D580">
            <v>8199.4554033795557</v>
          </cell>
          <cell r="E580">
            <v>7748.7959631637004</v>
          </cell>
          <cell r="F580">
            <v>8948.1140414346883</v>
          </cell>
          <cell r="G580">
            <v>8655.8555152638328</v>
          </cell>
          <cell r="H580">
            <v>9247.2324902133223</v>
          </cell>
          <cell r="I580">
            <v>8778.4559898123262</v>
          </cell>
          <cell r="J580">
            <v>9797.4509055803919</v>
          </cell>
          <cell r="K580">
            <v>9976.0230992678298</v>
          </cell>
          <cell r="L580">
            <v>8680.4682191980519</v>
          </cell>
          <cell r="M580">
            <v>8987.1537716050134</v>
          </cell>
          <cell r="N580">
            <v>9468.1507775961818</v>
          </cell>
          <cell r="O580">
            <v>10323.550539413896</v>
          </cell>
          <cell r="Z580">
            <v>6800.4022597927997</v>
          </cell>
          <cell r="AA580">
            <v>5656.6943747866371</v>
          </cell>
          <cell r="AB580">
            <v>5927.3224715876568</v>
          </cell>
          <cell r="AC580">
            <v>6260.3169983019034</v>
          </cell>
          <cell r="AD580">
            <v>5916.2367130593375</v>
          </cell>
          <cell r="AE580">
            <v>6831.9208630915491</v>
          </cell>
          <cell r="AF580">
            <v>6608.7803093259963</v>
          </cell>
          <cell r="AG580">
            <v>7060.2989952078315</v>
          </cell>
          <cell r="AH580">
            <v>6702.3862620456703</v>
          </cell>
          <cell r="AI580">
            <v>7480.3929562142494</v>
          </cell>
          <cell r="AJ580">
            <v>7616.7335403833822</v>
          </cell>
          <cell r="AK580">
            <v>6627.572207230588</v>
          </cell>
          <cell r="AL580">
            <v>6861.7278532355122</v>
          </cell>
          <cell r="AM580">
            <v>7228.9709912977942</v>
          </cell>
          <cell r="AN580">
            <v>7882.072131044667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</row>
        <row r="581">
          <cell r="A581">
            <v>9377.4621303030599</v>
          </cell>
          <cell r="B581">
            <v>8780.1402488773547</v>
          </cell>
          <cell r="C581">
            <v>7297.4784197965055</v>
          </cell>
          <cell r="D581">
            <v>7438.0166385143593</v>
          </cell>
          <cell r="E581">
            <v>9195.1581043352726</v>
          </cell>
          <cell r="F581">
            <v>10198.042620095508</v>
          </cell>
          <cell r="G581">
            <v>8977.4409328291076</v>
          </cell>
          <cell r="H581">
            <v>8301.0252847240608</v>
          </cell>
          <cell r="I581">
            <v>9256.6553308315924</v>
          </cell>
          <cell r="J581">
            <v>8884.6715981904963</v>
          </cell>
          <cell r="K581">
            <v>9138.4599197985208</v>
          </cell>
          <cell r="L581">
            <v>8257.1396179456024</v>
          </cell>
          <cell r="M581">
            <v>9446.5227674533035</v>
          </cell>
          <cell r="N581">
            <v>11285.390423928442</v>
          </cell>
          <cell r="O581">
            <v>9881.994806259323</v>
          </cell>
          <cell r="Z581">
            <v>7159.7298463349052</v>
          </cell>
          <cell r="AA581">
            <v>6703.6722005788533</v>
          </cell>
          <cell r="AB581">
            <v>5571.6539634283108</v>
          </cell>
          <cell r="AC581">
            <v>5678.9554555722671</v>
          </cell>
          <cell r="AD581">
            <v>7020.5399932923974</v>
          </cell>
          <cell r="AE581">
            <v>7786.2463326134011</v>
          </cell>
          <cell r="AF581">
            <v>6854.3120619787524</v>
          </cell>
          <cell r="AG581">
            <v>6337.8660089879595</v>
          </cell>
          <cell r="AH581">
            <v>7067.4933717112435</v>
          </cell>
          <cell r="AI581">
            <v>6783.4823039048351</v>
          </cell>
          <cell r="AJ581">
            <v>6977.2507026058483</v>
          </cell>
          <cell r="AK581">
            <v>6304.3591268599394</v>
          </cell>
          <cell r="AL581">
            <v>7212.4579190416653</v>
          </cell>
          <cell r="AM581">
            <v>8616.4407302310592</v>
          </cell>
          <cell r="AN581">
            <v>7544.9425625582162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</row>
        <row r="582">
          <cell r="A582">
            <v>9625.6832995560999</v>
          </cell>
          <cell r="B582">
            <v>8371.5890459870006</v>
          </cell>
          <cell r="C582">
            <v>7700.1776175412742</v>
          </cell>
          <cell r="D582">
            <v>7820.4299800417039</v>
          </cell>
          <cell r="E582">
            <v>7395.6830393927794</v>
          </cell>
          <cell r="F582">
            <v>7624.3698200566741</v>
          </cell>
          <cell r="G582">
            <v>7207.2602650185399</v>
          </cell>
          <cell r="H582">
            <v>8101.9458975139269</v>
          </cell>
          <cell r="I582">
            <v>8707.5727589456237</v>
          </cell>
          <cell r="J582">
            <v>8037.5543037766547</v>
          </cell>
          <cell r="K582">
            <v>8727.9881414986794</v>
          </cell>
          <cell r="L582">
            <v>8000.3764200040914</v>
          </cell>
          <cell r="M582">
            <v>8646.7764253643709</v>
          </cell>
          <cell r="N582">
            <v>10069.818168797487</v>
          </cell>
          <cell r="O582">
            <v>10885.260914744498</v>
          </cell>
          <cell r="Z582">
            <v>7349.2477019442795</v>
          </cell>
          <cell r="AA582">
            <v>6391.7417229672583</v>
          </cell>
          <cell r="AB582">
            <v>5879.1164117032322</v>
          </cell>
          <cell r="AC582">
            <v>5970.9295714817599</v>
          </cell>
          <cell r="AD582">
            <v>5646.6335833085441</v>
          </cell>
          <cell r="AE582">
            <v>5821.2368550925503</v>
          </cell>
          <cell r="AF582">
            <v>5502.7720413827146</v>
          </cell>
          <cell r="AG582">
            <v>6185.868100535472</v>
          </cell>
          <cell r="AH582">
            <v>6648.2666317460189</v>
          </cell>
          <cell r="AI582">
            <v>6136.7048611506898</v>
          </cell>
          <cell r="AJ582">
            <v>6663.8538579868055</v>
          </cell>
          <cell r="AK582">
            <v>6108.3193981788027</v>
          </cell>
          <cell r="AL582">
            <v>6601.8483878713969</v>
          </cell>
          <cell r="AM582">
            <v>7688.3464511495549</v>
          </cell>
          <cell r="AN582">
            <v>8310.9402494510814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</row>
        <row r="583">
          <cell r="A583">
            <v>10037.17876854329</v>
          </cell>
          <cell r="B583">
            <v>8971.1160839872027</v>
          </cell>
          <cell r="C583">
            <v>8362.8395201101048</v>
          </cell>
          <cell r="D583">
            <v>8608.4502944435062</v>
          </cell>
          <cell r="E583">
            <v>8648.014814969134</v>
          </cell>
          <cell r="F583">
            <v>8471.0911272257163</v>
          </cell>
          <cell r="G583">
            <v>8290.8779788424454</v>
          </cell>
          <cell r="H583">
            <v>7258.9649589970413</v>
          </cell>
          <cell r="I583">
            <v>8599.873273545536</v>
          </cell>
          <cell r="J583">
            <v>9246.1227821871653</v>
          </cell>
          <cell r="K583">
            <v>8259.2817332742525</v>
          </cell>
          <cell r="L583">
            <v>10436.651588917724</v>
          </cell>
          <cell r="M583">
            <v>9198.2273516155674</v>
          </cell>
          <cell r="N583">
            <v>9600.7687539965646</v>
          </cell>
          <cell r="O583">
            <v>10836.865575335401</v>
          </cell>
          <cell r="Z583">
            <v>7663.4261384978763</v>
          </cell>
          <cell r="AA583">
            <v>6849.4830145885644</v>
          </cell>
          <cell r="AB583">
            <v>6385.061424962144</v>
          </cell>
          <cell r="AC583">
            <v>6572.586233608793</v>
          </cell>
          <cell r="AD583">
            <v>6602.7939032881923</v>
          </cell>
          <cell r="AE583">
            <v>6467.711960001342</v>
          </cell>
          <cell r="AF583">
            <v>6330.1185003581222</v>
          </cell>
          <cell r="AG583">
            <v>5542.2487820540764</v>
          </cell>
          <cell r="AH583">
            <v>6566.0376438451112</v>
          </cell>
          <cell r="AI583">
            <v>7059.4517286910277</v>
          </cell>
          <cell r="AJ583">
            <v>6305.9946404818238</v>
          </cell>
          <cell r="AK583">
            <v>7968.4252347450383</v>
          </cell>
          <cell r="AL583">
            <v>7022.8833758678911</v>
          </cell>
          <cell r="AM583">
            <v>7330.225346751391</v>
          </cell>
          <cell r="AN583">
            <v>8273.9902142308802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</row>
        <row r="584">
          <cell r="A584">
            <v>8959.0565511938548</v>
          </cell>
          <cell r="B584">
            <v>8410.7825752234658</v>
          </cell>
          <cell r="C584">
            <v>8249.371028011572</v>
          </cell>
          <cell r="D584">
            <v>8602.1662581851524</v>
          </cell>
          <cell r="E584">
            <v>8704.4558797792233</v>
          </cell>
          <cell r="F584">
            <v>7334.8311040513236</v>
          </cell>
          <cell r="G584">
            <v>8187.5126033269935</v>
          </cell>
          <cell r="H584">
            <v>7519.3091708321854</v>
          </cell>
          <cell r="I584">
            <v>8466.3510056398209</v>
          </cell>
          <cell r="J584">
            <v>9161.1667876676365</v>
          </cell>
          <cell r="K584">
            <v>9112.9587058561174</v>
          </cell>
          <cell r="L584">
            <v>10443.330488080683</v>
          </cell>
          <cell r="M584">
            <v>9419.6343643453838</v>
          </cell>
          <cell r="N584">
            <v>10468.543617406283</v>
          </cell>
          <cell r="O584">
            <v>9912.9475870103997</v>
          </cell>
          <cell r="Z584">
            <v>6840.275513062712</v>
          </cell>
          <cell r="AA584">
            <v>6421.6661393134154</v>
          </cell>
          <cell r="AB584">
            <v>6298.4277773709464</v>
          </cell>
          <cell r="AC584">
            <v>6567.7883467893962</v>
          </cell>
          <cell r="AD584">
            <v>6645.8868820349553</v>
          </cell>
          <cell r="AE584">
            <v>5600.1728872676013</v>
          </cell>
          <cell r="AF584">
            <v>6251.1986226905719</v>
          </cell>
          <cell r="AG584">
            <v>5741.022629167056</v>
          </cell>
          <cell r="AH584">
            <v>6464.092858210026</v>
          </cell>
          <cell r="AI584">
            <v>6994.5874870513908</v>
          </cell>
          <cell r="AJ584">
            <v>6957.7804237559685</v>
          </cell>
          <cell r="AK584">
            <v>7973.524600971552</v>
          </cell>
          <cell r="AL584">
            <v>7191.9285157151571</v>
          </cell>
          <cell r="AM584">
            <v>7992.7749260641667</v>
          </cell>
          <cell r="AN584">
            <v>7568.5751344727878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</row>
        <row r="585">
          <cell r="A585">
            <v>10373.846573017212</v>
          </cell>
          <cell r="B585">
            <v>8019.3138313044619</v>
          </cell>
          <cell r="C585">
            <v>7860.3698708978109</v>
          </cell>
          <cell r="D585">
            <v>8811.4284153374356</v>
          </cell>
          <cell r="E585">
            <v>6996.0971767007431</v>
          </cell>
          <cell r="F585">
            <v>7274.3194227532649</v>
          </cell>
          <cell r="G585">
            <v>8508.1696900709503</v>
          </cell>
          <cell r="H585">
            <v>7614.9673360492625</v>
          </cell>
          <cell r="I585">
            <v>8375.2225178801491</v>
          </cell>
          <cell r="J585">
            <v>8734.0968962346669</v>
          </cell>
          <cell r="K585">
            <v>9661.4013882879954</v>
          </cell>
          <cell r="L585">
            <v>9141.3966537663036</v>
          </cell>
          <cell r="M585">
            <v>11066.606084109846</v>
          </cell>
          <cell r="N585">
            <v>8882.8279923798273</v>
          </cell>
          <cell r="O585">
            <v>9644.8475629334298</v>
          </cell>
          <cell r="Z585">
            <v>7920.4733538849341</v>
          </cell>
          <cell r="AA585">
            <v>6122.7781874562816</v>
          </cell>
          <cell r="AB585">
            <v>6001.4238379099606</v>
          </cell>
          <cell r="AC585">
            <v>6727.5608408237931</v>
          </cell>
          <cell r="AD585">
            <v>5341.5481787997223</v>
          </cell>
          <cell r="AE585">
            <v>5553.9719765498076</v>
          </cell>
          <cell r="AF585">
            <v>6496.0215910479283</v>
          </cell>
          <cell r="AG585">
            <v>5814.0580209429554</v>
          </cell>
          <cell r="AH585">
            <v>6394.5158932915638</v>
          </cell>
          <cell r="AI585">
            <v>6668.5179166627522</v>
          </cell>
          <cell r="AJ585">
            <v>7376.5186055634358</v>
          </cell>
          <cell r="AK585">
            <v>6979.4929107371863</v>
          </cell>
          <cell r="AL585">
            <v>8449.3980116422044</v>
          </cell>
          <cell r="AM585">
            <v>6782.074703493965</v>
          </cell>
          <cell r="AN585">
            <v>7363.8796936899253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</row>
        <row r="586">
          <cell r="A586">
            <v>10132.566466061991</v>
          </cell>
          <cell r="B586">
            <v>8885.0325274676343</v>
          </cell>
          <cell r="C586">
            <v>8625.2362061567528</v>
          </cell>
          <cell r="D586">
            <v>8073.6932148908509</v>
          </cell>
          <cell r="E586">
            <v>7937.7424454074944</v>
          </cell>
          <cell r="F586">
            <v>7989.9308069215322</v>
          </cell>
          <cell r="G586">
            <v>8627.6158551446752</v>
          </cell>
          <cell r="H586">
            <v>9994.6769824222538</v>
          </cell>
          <cell r="I586">
            <v>8145.2228908610359</v>
          </cell>
          <cell r="J586">
            <v>8688.2317026810342</v>
          </cell>
          <cell r="K586">
            <v>9319.9561109650476</v>
          </cell>
          <cell r="L586">
            <v>8931.5034354627915</v>
          </cell>
          <cell r="M586">
            <v>10056.91468082244</v>
          </cell>
          <cell r="N586">
            <v>9767.0506970994593</v>
          </cell>
          <cell r="O586">
            <v>10618.317627283064</v>
          </cell>
          <cell r="Z586">
            <v>7736.2550271041946</v>
          </cell>
          <cell r="AA586">
            <v>6783.7578748516471</v>
          </cell>
          <cell r="AB586">
            <v>6585.4023443455035</v>
          </cell>
          <cell r="AC586">
            <v>6164.2970643420231</v>
          </cell>
          <cell r="AD586">
            <v>6060.4981080384041</v>
          </cell>
          <cell r="AE586">
            <v>6100.3441308078172</v>
          </cell>
          <cell r="AF586">
            <v>6587.2192158663793</v>
          </cell>
          <cell r="AG586">
            <v>7630.9758547873207</v>
          </cell>
          <cell r="AH586">
            <v>6218.9102580639637</v>
          </cell>
          <cell r="AI586">
            <v>6633.4996579237786</v>
          </cell>
          <cell r="AJ586">
            <v>7115.8237705462579</v>
          </cell>
          <cell r="AK586">
            <v>6819.2385989895811</v>
          </cell>
          <cell r="AL586">
            <v>7678.4945864666533</v>
          </cell>
          <cell r="AM586">
            <v>7457.1822754382256</v>
          </cell>
          <cell r="AN586">
            <v>8107.1279817011273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</row>
        <row r="587">
          <cell r="A587">
            <v>8880.456270697714</v>
          </cell>
          <cell r="B587">
            <v>9094.8647120887126</v>
          </cell>
          <cell r="C587">
            <v>8182.4930717661546</v>
          </cell>
          <cell r="D587">
            <v>7269.8476581117948</v>
          </cell>
          <cell r="E587">
            <v>7730.7311691515069</v>
          </cell>
          <cell r="F587">
            <v>8170.7802951377134</v>
          </cell>
          <cell r="G587">
            <v>8699.9469747987678</v>
          </cell>
          <cell r="H587">
            <v>8370.4514500349469</v>
          </cell>
          <cell r="I587">
            <v>8552.4775045589777</v>
          </cell>
          <cell r="J587">
            <v>8115.3817138439681</v>
          </cell>
          <cell r="K587">
            <v>10092.071759712748</v>
          </cell>
          <cell r="L587">
            <v>11287.826761188926</v>
          </cell>
          <cell r="M587">
            <v>9853.7955648874504</v>
          </cell>
          <cell r="N587">
            <v>10236.415491226604</v>
          </cell>
          <cell r="O587">
            <v>9993.9168824994958</v>
          </cell>
          <cell r="Z587">
            <v>6780.2638845027868</v>
          </cell>
          <cell r="AA587">
            <v>6943.9655871385794</v>
          </cell>
          <cell r="AB587">
            <v>6247.3661902657459</v>
          </cell>
          <cell r="AC587">
            <v>5550.5577663589866</v>
          </cell>
          <cell r="AD587">
            <v>5902.44417057185</v>
          </cell>
          <cell r="AE587">
            <v>6238.4234384588235</v>
          </cell>
          <cell r="AF587">
            <v>6642.4443150467569</v>
          </cell>
          <cell r="AG587">
            <v>6390.8731639074813</v>
          </cell>
          <cell r="AH587">
            <v>6529.8507846407965</v>
          </cell>
          <cell r="AI587">
            <v>6196.1264000467245</v>
          </cell>
          <cell r="AJ587">
            <v>7705.3371568277216</v>
          </cell>
          <cell r="AK587">
            <v>8618.3008834747889</v>
          </cell>
          <cell r="AL587">
            <v>7523.4123289738282</v>
          </cell>
          <cell r="AM587">
            <v>7815.5441732134768</v>
          </cell>
          <cell r="AN587">
            <v>7630.3955154558935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</row>
        <row r="588">
          <cell r="A588">
            <v>9065.6733741294029</v>
          </cell>
          <cell r="B588">
            <v>8063.5858034868197</v>
          </cell>
          <cell r="C588">
            <v>9323.9382541891919</v>
          </cell>
          <cell r="D588">
            <v>6971.9421989187867</v>
          </cell>
          <cell r="E588">
            <v>7255.4847353588921</v>
          </cell>
          <cell r="F588">
            <v>7688.9399782518894</v>
          </cell>
          <cell r="G588">
            <v>8571.4121747841709</v>
          </cell>
          <cell r="H588">
            <v>7967.1245541236949</v>
          </cell>
          <cell r="I588">
            <v>7900.5204701162265</v>
          </cell>
          <cell r="J588">
            <v>9090.4050300653635</v>
          </cell>
          <cell r="K588">
            <v>9912.9332283207696</v>
          </cell>
          <cell r="L588">
            <v>10299.797522937035</v>
          </cell>
          <cell r="M588">
            <v>9439.9570682389767</v>
          </cell>
          <cell r="N588">
            <v>11121.657880366638</v>
          </cell>
          <cell r="O588">
            <v>10926.046693650753</v>
          </cell>
          <cell r="Z588">
            <v>6921.6778838412947</v>
          </cell>
          <cell r="AA588">
            <v>6156.5800153054006</v>
          </cell>
          <cell r="AB588">
            <v>7118.8641528264652</v>
          </cell>
          <cell r="AC588">
            <v>5323.1057566432883</v>
          </cell>
          <cell r="AD588">
            <v>5539.5916173854548</v>
          </cell>
          <cell r="AE588">
            <v>5870.5364291552296</v>
          </cell>
          <cell r="AF588">
            <v>6544.3074810964144</v>
          </cell>
          <cell r="AG588">
            <v>6082.9314655716553</v>
          </cell>
          <cell r="AH588">
            <v>6032.0789810156193</v>
          </cell>
          <cell r="AI588">
            <v>6940.5606020750238</v>
          </cell>
          <cell r="AJ588">
            <v>7568.5641715558195</v>
          </cell>
          <cell r="AK588">
            <v>7863.9366079525171</v>
          </cell>
          <cell r="AL588">
            <v>7207.4449814287327</v>
          </cell>
          <cell r="AM588">
            <v>8491.4302782914474</v>
          </cell>
          <cell r="AN588">
            <v>8342.0803547891246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</row>
        <row r="589">
          <cell r="A589">
            <v>8509.4495409192423</v>
          </cell>
          <cell r="B589">
            <v>7622.0203512581384</v>
          </cell>
          <cell r="C589">
            <v>7402.3167281800706</v>
          </cell>
          <cell r="D589">
            <v>7501.8331455330863</v>
          </cell>
          <cell r="E589">
            <v>8517.3145447736042</v>
          </cell>
          <cell r="F589">
            <v>8278.6757227004455</v>
          </cell>
          <cell r="G589">
            <v>9219.1126275435199</v>
          </cell>
          <cell r="H589">
            <v>8076.3854346649887</v>
          </cell>
          <cell r="I589">
            <v>10144.891328481322</v>
          </cell>
          <cell r="J589">
            <v>7939.0895095963788</v>
          </cell>
          <cell r="K589">
            <v>9125.8258614797833</v>
          </cell>
          <cell r="L589">
            <v>9010.2681876004026</v>
          </cell>
          <cell r="M589">
            <v>9779.6520563277263</v>
          </cell>
          <cell r="N589">
            <v>8774.1130815963224</v>
          </cell>
          <cell r="O589">
            <v>9233.7272358606715</v>
          </cell>
          <cell r="Z589">
            <v>6496.9987622900044</v>
          </cell>
          <cell r="AA589">
            <v>5819.443026266993</v>
          </cell>
          <cell r="AB589">
            <v>5651.6984312323957</v>
          </cell>
          <cell r="AC589">
            <v>5727.6796139470935</v>
          </cell>
          <cell r="AD589">
            <v>6503.0037241928258</v>
          </cell>
          <cell r="AE589">
            <v>6320.8020289846781</v>
          </cell>
          <cell r="AF589">
            <v>7038.829367579986</v>
          </cell>
          <cell r="AG589">
            <v>6166.3525849084563</v>
          </cell>
          <cell r="AH589">
            <v>7745.6651088608014</v>
          </cell>
          <cell r="AI589">
            <v>6061.526596934872</v>
          </cell>
          <cell r="AJ589">
            <v>6967.6045485432596</v>
          </cell>
          <cell r="AK589">
            <v>6879.3758023056553</v>
          </cell>
          <cell r="AL589">
            <v>7466.803463614443</v>
          </cell>
          <cell r="AM589">
            <v>6699.070434251119</v>
          </cell>
          <cell r="AN589">
            <v>7049.9876794885668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</row>
        <row r="590">
          <cell r="A590">
            <v>9511.0667774953436</v>
          </cell>
          <cell r="B590">
            <v>8608.3324497621998</v>
          </cell>
          <cell r="C590">
            <v>7714.785849099997</v>
          </cell>
          <cell r="D590">
            <v>8451.9957156006458</v>
          </cell>
          <cell r="E590">
            <v>8630.4566003459768</v>
          </cell>
          <cell r="F590">
            <v>8178.6469326768884</v>
          </cell>
          <cell r="G590">
            <v>9018.7757095170564</v>
          </cell>
          <cell r="H590">
            <v>8797.2828885243252</v>
          </cell>
          <cell r="I590">
            <v>9538.6268265554263</v>
          </cell>
          <cell r="J590">
            <v>9415.2811537236666</v>
          </cell>
          <cell r="K590">
            <v>8719.1413849593682</v>
          </cell>
          <cell r="L590">
            <v>8807.6426505353284</v>
          </cell>
          <cell r="M590">
            <v>9385.2649405778702</v>
          </cell>
          <cell r="N590">
            <v>9735.4747081700389</v>
          </cell>
          <cell r="O590">
            <v>9907.7954769370681</v>
          </cell>
          <cell r="Z590">
            <v>7261.7375288848043</v>
          </cell>
          <cell r="AA590">
            <v>6572.4962587232367</v>
          </cell>
          <cell r="AB590">
            <v>5890.2698549312436</v>
          </cell>
          <cell r="AC590">
            <v>6453.1325368439539</v>
          </cell>
          <cell r="AD590">
            <v>6589.3881361905542</v>
          </cell>
          <cell r="AE590">
            <v>6244.4296476865338</v>
          </cell>
          <cell r="AF590">
            <v>6885.8713293191095</v>
          </cell>
          <cell r="AG590">
            <v>6716.7606745198764</v>
          </cell>
          <cell r="AH590">
            <v>7282.7797365823717</v>
          </cell>
          <cell r="AI590">
            <v>7188.6048219926342</v>
          </cell>
          <cell r="AJ590">
            <v>6657.0993239820173</v>
          </cell>
          <cell r="AK590">
            <v>6724.6703942543245</v>
          </cell>
          <cell r="AL590">
            <v>7165.687323190964</v>
          </cell>
          <cell r="AM590">
            <v>7433.0738815866553</v>
          </cell>
          <cell r="AN590">
            <v>7564.6414778233575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</row>
        <row r="591">
          <cell r="A591">
            <v>9118.3578532926604</v>
          </cell>
          <cell r="B591">
            <v>7950.3452146196732</v>
          </cell>
          <cell r="C591">
            <v>7724.2308802330599</v>
          </cell>
          <cell r="D591">
            <v>7221.9388697214536</v>
          </cell>
          <cell r="E591">
            <v>6386.3702330531542</v>
          </cell>
          <cell r="F591">
            <v>7652.5333349028433</v>
          </cell>
          <cell r="G591">
            <v>8127.6288834597362</v>
          </cell>
          <cell r="H591">
            <v>9024.9216769087343</v>
          </cell>
          <cell r="I591">
            <v>8756.2848261140662</v>
          </cell>
          <cell r="J591">
            <v>8471.9641368178764</v>
          </cell>
          <cell r="K591">
            <v>8396.1170440944516</v>
          </cell>
          <cell r="L591">
            <v>8425.5020797989018</v>
          </cell>
          <cell r="M591">
            <v>7818.0734726519431</v>
          </cell>
          <cell r="N591">
            <v>10570.331217833667</v>
          </cell>
          <cell r="O591">
            <v>9708.0788534685453</v>
          </cell>
          <cell r="Z591">
            <v>6961.9026944203597</v>
          </cell>
          <cell r="AA591">
            <v>6070.1203727429784</v>
          </cell>
          <cell r="AB591">
            <v>5897.4811739814613</v>
          </cell>
          <cell r="AC591">
            <v>5513.9792147878088</v>
          </cell>
          <cell r="AD591">
            <v>4876.0192184170155</v>
          </cell>
          <cell r="AE591">
            <v>5842.7398113316613</v>
          </cell>
          <cell r="AF591">
            <v>6205.4771630370406</v>
          </cell>
          <cell r="AG591">
            <v>6890.5638000065255</v>
          </cell>
          <cell r="AH591">
            <v>6685.4584898773928</v>
          </cell>
          <cell r="AI591">
            <v>6468.3785063169953</v>
          </cell>
          <cell r="AJ591">
            <v>6410.4689476342892</v>
          </cell>
          <cell r="AK591">
            <v>6432.9045399347797</v>
          </cell>
          <cell r="AL591">
            <v>5969.1303686636475</v>
          </cell>
          <cell r="AM591">
            <v>8070.4901661408749</v>
          </cell>
          <cell r="AN591">
            <v>7412.1570369386473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</row>
        <row r="592">
          <cell r="A592">
            <v>8761.1124772889452</v>
          </cell>
          <cell r="B592">
            <v>7281.0948878411655</v>
          </cell>
          <cell r="C592">
            <v>9093.0663456404563</v>
          </cell>
          <cell r="D592">
            <v>7806.1407994156343</v>
          </cell>
          <cell r="E592">
            <v>7858.4122103332502</v>
          </cell>
          <cell r="F592">
            <v>6926.8488935189635</v>
          </cell>
          <cell r="G592">
            <v>6963.0605650612979</v>
          </cell>
          <cell r="H592">
            <v>7703.9911935358332</v>
          </cell>
          <cell r="I592">
            <v>7864.3360506734152</v>
          </cell>
          <cell r="J592">
            <v>8825.7876107298325</v>
          </cell>
          <cell r="K592">
            <v>8481.8463163211909</v>
          </cell>
          <cell r="L592">
            <v>10041.158205214993</v>
          </cell>
          <cell r="M592">
            <v>9580.6938614662249</v>
          </cell>
          <cell r="N592">
            <v>9703.9990948251525</v>
          </cell>
          <cell r="O592">
            <v>8648.778699133396</v>
          </cell>
          <cell r="Z592">
            <v>6689.1444208600187</v>
          </cell>
          <cell r="AA592">
            <v>5559.1450712462802</v>
          </cell>
          <cell r="AB592">
            <v>6942.5925271618707</v>
          </cell>
          <cell r="AC592">
            <v>5960.0197249170333</v>
          </cell>
          <cell r="AD592">
            <v>5999.9291562382778</v>
          </cell>
          <cell r="AE592">
            <v>5288.6768375973024</v>
          </cell>
          <cell r="AF592">
            <v>5316.3245936665608</v>
          </cell>
          <cell r="AG592">
            <v>5882.0280922293823</v>
          </cell>
          <cell r="AH592">
            <v>6004.452032033355</v>
          </cell>
          <cell r="AI592">
            <v>6738.52414394267</v>
          </cell>
          <cell r="AJ592">
            <v>6475.9235898964935</v>
          </cell>
          <cell r="AK592">
            <v>7666.4644543144677</v>
          </cell>
          <cell r="AL592">
            <v>7314.8980860049069</v>
          </cell>
          <cell r="AM592">
            <v>7409.0421248953817</v>
          </cell>
          <cell r="AN592">
            <v>6603.3771319031439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</row>
        <row r="593">
          <cell r="A593">
            <v>9290.4224536286019</v>
          </cell>
          <cell r="B593">
            <v>7960.7383805692416</v>
          </cell>
          <cell r="C593">
            <v>7128.3209689307487</v>
          </cell>
          <cell r="D593">
            <v>7842.2663674800051</v>
          </cell>
          <cell r="E593">
            <v>8572.9114453472521</v>
          </cell>
          <cell r="F593">
            <v>8336.9152972073571</v>
          </cell>
          <cell r="G593">
            <v>7626.4894806606617</v>
          </cell>
          <cell r="H593">
            <v>8120.9014814330721</v>
          </cell>
          <cell r="I593">
            <v>8432.047748673669</v>
          </cell>
          <cell r="J593">
            <v>9917.4077122292747</v>
          </cell>
          <cell r="K593">
            <v>10048.281885860604</v>
          </cell>
          <cell r="L593">
            <v>9259.5140935137442</v>
          </cell>
          <cell r="M593">
            <v>8577.6654411635955</v>
          </cell>
          <cell r="N593">
            <v>8974.0829075581714</v>
          </cell>
          <cell r="O593">
            <v>9683.2051186461613</v>
          </cell>
          <cell r="Z593">
            <v>7093.2747050352509</v>
          </cell>
          <cell r="AA593">
            <v>6078.0555965181356</v>
          </cell>
          <cell r="AB593">
            <v>5442.5015730625009</v>
          </cell>
          <cell r="AC593">
            <v>5987.6017406364526</v>
          </cell>
          <cell r="AD593">
            <v>6545.4521801684068</v>
          </cell>
          <cell r="AE593">
            <v>6365.268177079005</v>
          </cell>
          <cell r="AF593">
            <v>5822.8552244423381</v>
          </cell>
          <cell r="AG593">
            <v>6200.3407646800752</v>
          </cell>
          <cell r="AH593">
            <v>6437.9021843033397</v>
          </cell>
          <cell r="AI593">
            <v>7571.980457917899</v>
          </cell>
          <cell r="AJ593">
            <v>7671.9034129821139</v>
          </cell>
          <cell r="AK593">
            <v>7069.6760484541164</v>
          </cell>
          <cell r="AL593">
            <v>6549.0818749901691</v>
          </cell>
          <cell r="AM593">
            <v>6851.7481962522943</v>
          </cell>
          <cell r="AN593">
            <v>7393.1658409068177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</row>
        <row r="594">
          <cell r="A594">
            <v>9258.644368230498</v>
          </cell>
          <cell r="B594">
            <v>9457.8903439411642</v>
          </cell>
          <cell r="C594">
            <v>10291.455923531224</v>
          </cell>
          <cell r="D594">
            <v>7609.1399852603381</v>
          </cell>
          <cell r="E594">
            <v>7622.1889482956003</v>
          </cell>
          <cell r="F594">
            <v>8471.7521600932741</v>
          </cell>
          <cell r="G594">
            <v>8294.4101482940478</v>
          </cell>
          <cell r="H594">
            <v>7557.0881576982902</v>
          </cell>
          <cell r="I594">
            <v>7532.361976751753</v>
          </cell>
          <cell r="J594">
            <v>9595.3011854859687</v>
          </cell>
          <cell r="K594">
            <v>8561.3393409902692</v>
          </cell>
          <cell r="L594">
            <v>9860.4314875758828</v>
          </cell>
          <cell r="M594">
            <v>10102.524937980532</v>
          </cell>
          <cell r="N594">
            <v>9189.5997133299115</v>
          </cell>
          <cell r="O594">
            <v>9343.5664112620088</v>
          </cell>
          <cell r="Z594">
            <v>7069.0120097214567</v>
          </cell>
          <cell r="AA594">
            <v>7221.1371091604542</v>
          </cell>
          <cell r="AB594">
            <v>7857.5677634397834</v>
          </cell>
          <cell r="AC594">
            <v>5809.6088153062092</v>
          </cell>
          <cell r="AD594">
            <v>5819.5717507794825</v>
          </cell>
          <cell r="AE594">
            <v>6468.2166612398541</v>
          </cell>
          <cell r="AF594">
            <v>6332.8153258630982</v>
          </cell>
          <cell r="AG594">
            <v>5769.8670367552731</v>
          </cell>
          <cell r="AH594">
            <v>5750.9884986978695</v>
          </cell>
          <cell r="AI594">
            <v>7326.0508363232793</v>
          </cell>
          <cell r="AJ594">
            <v>6536.6168322034328</v>
          </cell>
          <cell r="AK594">
            <v>7528.478882490137</v>
          </cell>
          <cell r="AL594">
            <v>7713.3182002478861</v>
          </cell>
          <cell r="AM594">
            <v>7016.2961395262391</v>
          </cell>
          <cell r="AN594">
            <v>7133.8503292641872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</row>
        <row r="595">
          <cell r="A595">
            <v>10897.989982823627</v>
          </cell>
          <cell r="B595">
            <v>7981.107092244536</v>
          </cell>
          <cell r="C595">
            <v>7374.7306695218385</v>
          </cell>
          <cell r="D595">
            <v>8576.8199371736355</v>
          </cell>
          <cell r="E595">
            <v>8648.1035078743498</v>
          </cell>
          <cell r="F595">
            <v>8358.9960045467542</v>
          </cell>
          <cell r="G595">
            <v>8040.5023369463124</v>
          </cell>
          <cell r="H595">
            <v>9626.0010662154582</v>
          </cell>
          <cell r="I595">
            <v>9772.4261238657382</v>
          </cell>
          <cell r="J595">
            <v>9072.30885266732</v>
          </cell>
          <cell r="K595">
            <v>9367.9499780294427</v>
          </cell>
          <cell r="L595">
            <v>8985.6387605730961</v>
          </cell>
          <cell r="M595">
            <v>8217.4494216755047</v>
          </cell>
          <cell r="N595">
            <v>8350.8069116052284</v>
          </cell>
          <cell r="O595">
            <v>9322.4609311166932</v>
          </cell>
          <cell r="Z595">
            <v>8320.6589438457686</v>
          </cell>
          <cell r="AA595">
            <v>6093.6071893570715</v>
          </cell>
          <cell r="AB595">
            <v>5630.6363651026013</v>
          </cell>
          <cell r="AC595">
            <v>6548.4363293118176</v>
          </cell>
          <cell r="AD595">
            <v>6602.861620676098</v>
          </cell>
          <cell r="AE595">
            <v>6382.1268854554637</v>
          </cell>
          <cell r="AF595">
            <v>6138.9556962678562</v>
          </cell>
          <cell r="AG595">
            <v>7349.4903180597676</v>
          </cell>
          <cell r="AH595">
            <v>7461.2864352759852</v>
          </cell>
          <cell r="AI595">
            <v>6926.7440982469097</v>
          </cell>
          <cell r="AJ595">
            <v>7152.4672800253911</v>
          </cell>
          <cell r="AK595">
            <v>6860.5711362525999</v>
          </cell>
          <cell r="AL595">
            <v>6274.0555032469338</v>
          </cell>
          <cell r="AM595">
            <v>6375.874480238238</v>
          </cell>
          <cell r="AN595">
            <v>7117.7362107513181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</row>
        <row r="596">
          <cell r="A596">
            <v>9378.8720095914632</v>
          </cell>
          <cell r="B596">
            <v>7336.9857547738256</v>
          </cell>
          <cell r="C596">
            <v>8673.6552462052896</v>
          </cell>
          <cell r="D596">
            <v>8640.6004149980836</v>
          </cell>
          <cell r="E596">
            <v>8488.0633523553824</v>
          </cell>
          <cell r="F596">
            <v>7902.4690169387077</v>
          </cell>
          <cell r="G596">
            <v>8694.0344366563259</v>
          </cell>
          <cell r="H596">
            <v>8413.5834345904204</v>
          </cell>
          <cell r="I596">
            <v>8720.1800303807086</v>
          </cell>
          <cell r="J596">
            <v>9465.6018818441826</v>
          </cell>
          <cell r="K596">
            <v>8173.3819439531235</v>
          </cell>
          <cell r="L596">
            <v>9569.7934469434604</v>
          </cell>
          <cell r="M596">
            <v>10732.386680104941</v>
          </cell>
          <cell r="N596">
            <v>8754.8063905119088</v>
          </cell>
          <cell r="O596">
            <v>9551.6807965232929</v>
          </cell>
          <cell r="Z596">
            <v>7160.8062948111192</v>
          </cell>
          <cell r="AA596">
            <v>5601.8179717128342</v>
          </cell>
          <cell r="AB596">
            <v>6622.3704750987235</v>
          </cell>
          <cell r="AC596">
            <v>6597.1329792526958</v>
          </cell>
          <cell r="AD596">
            <v>6480.6703217767426</v>
          </cell>
          <cell r="AE596">
            <v>6033.5667043087706</v>
          </cell>
          <cell r="AF596">
            <v>6637.9300685248509</v>
          </cell>
          <cell r="AG596">
            <v>6423.8046066435227</v>
          </cell>
          <cell r="AH596">
            <v>6657.8923339157909</v>
          </cell>
          <cell r="AI596">
            <v>7227.0248991955586</v>
          </cell>
          <cell r="AJ596">
            <v>6240.4098077359849</v>
          </cell>
          <cell r="AK596">
            <v>7306.575575915118</v>
          </cell>
          <cell r="AL596">
            <v>8194.2201598068423</v>
          </cell>
          <cell r="AM596">
            <v>6684.3296983814034</v>
          </cell>
          <cell r="AN596">
            <v>7292.7464948687193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</row>
        <row r="597">
          <cell r="A597">
            <v>10246.53702153101</v>
          </cell>
          <cell r="B597">
            <v>9028.6860759507817</v>
          </cell>
          <cell r="C597">
            <v>7751.0451405493932</v>
          </cell>
          <cell r="D597">
            <v>8195.2318129266841</v>
          </cell>
          <cell r="E597">
            <v>7865.6566577347212</v>
          </cell>
          <cell r="F597">
            <v>7150.865253213673</v>
          </cell>
          <cell r="G597">
            <v>8149.5101051746369</v>
          </cell>
          <cell r="H597">
            <v>8634.075842080405</v>
          </cell>
          <cell r="I597">
            <v>8116.4476347347145</v>
          </cell>
          <cell r="J597">
            <v>8133.8093961094964</v>
          </cell>
          <cell r="K597">
            <v>8323.00995653268</v>
          </cell>
          <cell r="L597">
            <v>8652.3237756540329</v>
          </cell>
          <cell r="M597">
            <v>10132.577126378723</v>
          </cell>
          <cell r="N597">
            <v>8811.2385997622914</v>
          </cell>
          <cell r="O597">
            <v>8693.864811561285</v>
          </cell>
          <cell r="Z597">
            <v>7823.2720020870111</v>
          </cell>
          <cell r="AA597">
            <v>6893.4379337327246</v>
          </cell>
          <cell r="AB597">
            <v>5917.953968990023</v>
          </cell>
          <cell r="AC597">
            <v>6257.092270096774</v>
          </cell>
          <cell r="AD597">
            <v>6005.4603208070912</v>
          </cell>
          <cell r="AE597">
            <v>5459.7142242896516</v>
          </cell>
          <cell r="AF597">
            <v>6222.1835633412556</v>
          </cell>
          <cell r="AG597">
            <v>6592.1514417317576</v>
          </cell>
          <cell r="AH597">
            <v>6196.9402349104921</v>
          </cell>
          <cell r="AI597">
            <v>6210.1960091671835</v>
          </cell>
          <cell r="AJ597">
            <v>6354.6513938525277</v>
          </cell>
          <cell r="AK597">
            <v>6606.0838120069566</v>
          </cell>
          <cell r="AL597">
            <v>7736.2631662986596</v>
          </cell>
          <cell r="AM597">
            <v>6727.415915872909</v>
          </cell>
          <cell r="AN597">
            <v>6637.8005590862867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</row>
        <row r="598">
          <cell r="A598">
            <v>9892.4301425975082</v>
          </cell>
          <cell r="B598">
            <v>8971.9738890999161</v>
          </cell>
          <cell r="C598">
            <v>9539.0558726292529</v>
          </cell>
          <cell r="D598">
            <v>8207.4675814096736</v>
          </cell>
          <cell r="E598">
            <v>7302.2680824829758</v>
          </cell>
          <cell r="F598">
            <v>7395.7189109938927</v>
          </cell>
          <cell r="G598">
            <v>8013.8091162708042</v>
          </cell>
          <cell r="H598">
            <v>9279.0385034420797</v>
          </cell>
          <cell r="I598">
            <v>8873.6486393743289</v>
          </cell>
          <cell r="J598">
            <v>7847.4334139562188</v>
          </cell>
          <cell r="K598">
            <v>7648.1987608106256</v>
          </cell>
          <cell r="L598">
            <v>9901.2132073520861</v>
          </cell>
          <cell r="M598">
            <v>9309.709749926642</v>
          </cell>
          <cell r="N598">
            <v>10339.725133379745</v>
          </cell>
          <cell r="O598">
            <v>9857.913029033185</v>
          </cell>
          <cell r="Z598">
            <v>7552.909983593765</v>
          </cell>
          <cell r="AA598">
            <v>6850.1379522233401</v>
          </cell>
          <cell r="AB598">
            <v>7283.1073149759241</v>
          </cell>
          <cell r="AC598">
            <v>6266.4343282766113</v>
          </cell>
          <cell r="AD598">
            <v>5575.3108900480811</v>
          </cell>
          <cell r="AE598">
            <v>5646.6609714194801</v>
          </cell>
          <cell r="AF598">
            <v>6118.5753155092243</v>
          </cell>
          <cell r="AG598">
            <v>7084.5830135320402</v>
          </cell>
          <cell r="AH598">
            <v>6775.0662307568573</v>
          </cell>
          <cell r="AI598">
            <v>5991.5468012892288</v>
          </cell>
          <cell r="AJ598">
            <v>5839.4303466739539</v>
          </cell>
          <cell r="AK598">
            <v>7559.615888666146</v>
          </cell>
          <cell r="AL598">
            <v>7108.0006329079897</v>
          </cell>
          <cell r="AM598">
            <v>7894.4214982359663</v>
          </cell>
          <cell r="AN598">
            <v>7526.5560293189519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</row>
        <row r="599">
          <cell r="A599">
            <v>10759.331929842445</v>
          </cell>
          <cell r="B599">
            <v>7714.8706774915754</v>
          </cell>
          <cell r="C599">
            <v>7478.5111542021723</v>
          </cell>
          <cell r="D599">
            <v>7354.9265142370641</v>
          </cell>
          <cell r="E599">
            <v>7338.6840187928974</v>
          </cell>
          <cell r="F599">
            <v>8104.5235614678277</v>
          </cell>
          <cell r="G599">
            <v>8099.1302959602181</v>
          </cell>
          <cell r="H599">
            <v>8801.5188933884692</v>
          </cell>
          <cell r="I599">
            <v>9059.0181596700295</v>
          </cell>
          <cell r="J599">
            <v>8906.7665303185349</v>
          </cell>
          <cell r="K599">
            <v>8740.9956524764584</v>
          </cell>
          <cell r="L599">
            <v>9782.679376547263</v>
          </cell>
          <cell r="M599">
            <v>10713.145413000711</v>
          </cell>
          <cell r="N599">
            <v>11101.961757123767</v>
          </cell>
          <cell r="O599">
            <v>9518.5283405504197</v>
          </cell>
          <cell r="Z599">
            <v>8214.7929657624245</v>
          </cell>
          <cell r="AA599">
            <v>5890.3346217475273</v>
          </cell>
          <cell r="AB599">
            <v>5709.8731802779757</v>
          </cell>
          <cell r="AC599">
            <v>5615.5158133260547</v>
          </cell>
          <cell r="AD599">
            <v>5603.114603084452</v>
          </cell>
          <cell r="AE599">
            <v>6187.8361572749318</v>
          </cell>
          <cell r="AF599">
            <v>6183.7183774868108</v>
          </cell>
          <cell r="AG599">
            <v>6719.9948811776694</v>
          </cell>
          <cell r="AH599">
            <v>6916.5966009807053</v>
          </cell>
          <cell r="AI599">
            <v>6800.351872964321</v>
          </cell>
          <cell r="AJ599">
            <v>6673.7851446483846</v>
          </cell>
          <cell r="AK599">
            <v>7469.1148347113394</v>
          </cell>
          <cell r="AL599">
            <v>8179.5293754076929</v>
          </cell>
          <cell r="AM599">
            <v>8476.3922094110221</v>
          </cell>
          <cell r="AN599">
            <v>7267.434462123606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</row>
        <row r="600">
          <cell r="A600">
            <v>10890.315675343014</v>
          </cell>
          <cell r="B600">
            <v>8861.8066319060799</v>
          </cell>
          <cell r="C600">
            <v>7524.7869462525441</v>
          </cell>
          <cell r="D600">
            <v>8321.7893514311891</v>
          </cell>
          <cell r="E600">
            <v>8221.4799060289224</v>
          </cell>
          <cell r="F600">
            <v>8410.9473595936015</v>
          </cell>
          <cell r="G600">
            <v>8321.8886948708532</v>
          </cell>
          <cell r="H600">
            <v>9284.3947059851289</v>
          </cell>
          <cell r="I600">
            <v>8701.6291492989167</v>
          </cell>
          <cell r="J600">
            <v>8822.2053075549411</v>
          </cell>
          <cell r="K600">
            <v>8933.2279911884307</v>
          </cell>
          <cell r="L600">
            <v>9829.1532299211049</v>
          </cell>
          <cell r="M600">
            <v>11416.70024494973</v>
          </cell>
          <cell r="N600">
            <v>10219.78144856258</v>
          </cell>
          <cell r="O600">
            <v>9878.5160463722077</v>
          </cell>
          <cell r="Z600">
            <v>8314.7995793870905</v>
          </cell>
          <cell r="AA600">
            <v>6766.0248106868194</v>
          </cell>
          <cell r="AB600">
            <v>5745.2049326116021</v>
          </cell>
          <cell r="AC600">
            <v>6353.7194569751173</v>
          </cell>
          <cell r="AD600">
            <v>6277.1327941727059</v>
          </cell>
          <cell r="AE600">
            <v>6421.791952839154</v>
          </cell>
          <cell r="AF600">
            <v>6353.7953060886748</v>
          </cell>
          <cell r="AG600">
            <v>7088.6724955984691</v>
          </cell>
          <cell r="AH600">
            <v>6643.7286620063178</v>
          </cell>
          <cell r="AI600">
            <v>6735.7890411394274</v>
          </cell>
          <cell r="AJ600">
            <v>6820.5553041843305</v>
          </cell>
          <cell r="AK600">
            <v>7504.5978076576821</v>
          </cell>
          <cell r="AL600">
            <v>8716.6963038200975</v>
          </cell>
          <cell r="AM600">
            <v>7802.8440151033237</v>
          </cell>
          <cell r="AN600">
            <v>7542.2865154693663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</row>
        <row r="601">
          <cell r="A601">
            <v>8217.3254544285664</v>
          </cell>
          <cell r="B601">
            <v>8217.332108877139</v>
          </cell>
          <cell r="C601">
            <v>7329.959044320568</v>
          </cell>
          <cell r="D601">
            <v>7347.3986727838264</v>
          </cell>
          <cell r="E601">
            <v>7374.483400000564</v>
          </cell>
          <cell r="F601">
            <v>9395.6549589500537</v>
          </cell>
          <cell r="G601">
            <v>9115.095040921311</v>
          </cell>
          <cell r="H601">
            <v>8211.9459262223936</v>
          </cell>
          <cell r="I601">
            <v>8276.1526127860998</v>
          </cell>
          <cell r="J601">
            <v>9170.076394577889</v>
          </cell>
          <cell r="K601">
            <v>8477.6714293637797</v>
          </cell>
          <cell r="L601">
            <v>9546.1113919412746</v>
          </cell>
          <cell r="M601">
            <v>9510.8232383091454</v>
          </cell>
          <cell r="N601">
            <v>9765.877766225598</v>
          </cell>
          <cell r="O601">
            <v>9627.2797552481843</v>
          </cell>
          <cell r="Z601">
            <v>6273.960853758028</v>
          </cell>
          <cell r="AA601">
            <v>6273.9659344561305</v>
          </cell>
          <cell r="AB601">
            <v>5596.4530501749296</v>
          </cell>
          <cell r="AC601">
            <v>5609.7682762651402</v>
          </cell>
          <cell r="AD601">
            <v>5630.4475738340288</v>
          </cell>
          <cell r="AE601">
            <v>7173.6201437782001</v>
          </cell>
          <cell r="AF601">
            <v>6959.4115241235831</v>
          </cell>
          <cell r="AG601">
            <v>6269.853562454502</v>
          </cell>
          <cell r="AH601">
            <v>6318.8756244726364</v>
          </cell>
          <cell r="AI601">
            <v>7001.3900075657957</v>
          </cell>
          <cell r="AJ601">
            <v>6472.7360470049625</v>
          </cell>
          <cell r="AK601">
            <v>7288.4942321927301</v>
          </cell>
          <cell r="AL601">
            <v>7261.551585741985</v>
          </cell>
          <cell r="AM601">
            <v>7456.2867380243069</v>
          </cell>
          <cell r="AN601">
            <v>7350.4666022510091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</row>
        <row r="602">
          <cell r="A602">
            <v>9257.8006660262035</v>
          </cell>
          <cell r="B602">
            <v>9442.8911293656638</v>
          </cell>
          <cell r="C602">
            <v>8034.8862779903848</v>
          </cell>
          <cell r="D602">
            <v>7148.6896103226409</v>
          </cell>
          <cell r="E602">
            <v>9578.6064013354753</v>
          </cell>
          <cell r="F602">
            <v>8564.6140937843138</v>
          </cell>
          <cell r="G602">
            <v>7123.4242112428219</v>
          </cell>
          <cell r="H602">
            <v>8441.7517773722575</v>
          </cell>
          <cell r="I602">
            <v>10181.162329318435</v>
          </cell>
          <cell r="J602">
            <v>8940.0080415092089</v>
          </cell>
          <cell r="K602">
            <v>9941.6141985279119</v>
          </cell>
          <cell r="L602">
            <v>7534.503769217421</v>
          </cell>
          <cell r="M602">
            <v>8281.4081635794137</v>
          </cell>
          <cell r="N602">
            <v>8919.9309294454088</v>
          </cell>
          <cell r="O602">
            <v>9768.3171573260788</v>
          </cell>
          <cell r="Z602">
            <v>7068.3678397136691</v>
          </cell>
          <cell r="AA602">
            <v>7209.6851488352004</v>
          </cell>
          <cell r="AB602">
            <v>6134.6678127907699</v>
          </cell>
          <cell r="AC602">
            <v>5458.0531122397761</v>
          </cell>
          <cell r="AD602">
            <v>7313.3043018452408</v>
          </cell>
          <cell r="AE602">
            <v>6539.1171190606974</v>
          </cell>
          <cell r="AF602">
            <v>5438.7628789807386</v>
          </cell>
          <cell r="AG602">
            <v>6445.3112490308267</v>
          </cell>
          <cell r="AH602">
            <v>7773.3581630839417</v>
          </cell>
          <cell r="AI602">
            <v>6825.7318997244456</v>
          </cell>
          <cell r="AJ602">
            <v>7590.4622070328533</v>
          </cell>
          <cell r="AK602">
            <v>5752.6237658125765</v>
          </cell>
          <cell r="AL602">
            <v>6322.8882585255351</v>
          </cell>
          <cell r="AM602">
            <v>6810.4029443552863</v>
          </cell>
          <cell r="AN602">
            <v>7458.1492228870893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</row>
        <row r="603">
          <cell r="A603">
            <v>8429.8620555061698</v>
          </cell>
          <cell r="B603">
            <v>8051.633563307334</v>
          </cell>
          <cell r="C603">
            <v>8792.809440604964</v>
          </cell>
          <cell r="D603">
            <v>7459.071371940945</v>
          </cell>
          <cell r="E603">
            <v>7563.8751240290749</v>
          </cell>
          <cell r="F603">
            <v>6924.6141814910907</v>
          </cell>
          <cell r="G603">
            <v>7597.9050330748223</v>
          </cell>
          <cell r="H603">
            <v>8450.5431251336086</v>
          </cell>
          <cell r="I603">
            <v>8855.857808075436</v>
          </cell>
          <cell r="J603">
            <v>8935.5974754888903</v>
          </cell>
          <cell r="K603">
            <v>9340.4686842363808</v>
          </cell>
          <cell r="L603">
            <v>7646.8264190121863</v>
          </cell>
          <cell r="M603">
            <v>9695.8097151064085</v>
          </cell>
          <cell r="N603">
            <v>9486.6459120731488</v>
          </cell>
          <cell r="O603">
            <v>10255.720878959493</v>
          </cell>
          <cell r="Z603">
            <v>6436.2333988271812</v>
          </cell>
          <cell r="AA603">
            <v>6147.4544321194026</v>
          </cell>
          <cell r="AB603">
            <v>6713.3451791396519</v>
          </cell>
          <cell r="AC603">
            <v>5695.0308287623993</v>
          </cell>
          <cell r="AD603">
            <v>5775.0489126966932</v>
          </cell>
          <cell r="AE603">
            <v>5286.9706260251724</v>
          </cell>
          <cell r="AF603">
            <v>5801.0308843727571</v>
          </cell>
          <cell r="AG603">
            <v>6452.0234782120096</v>
          </cell>
          <cell r="AH603">
            <v>6761.482859896827</v>
          </cell>
          <cell r="AI603">
            <v>6822.3644149256688</v>
          </cell>
          <cell r="AJ603">
            <v>7131.4852022892128</v>
          </cell>
          <cell r="AK603">
            <v>5838.3825582214795</v>
          </cell>
          <cell r="AL603">
            <v>7402.7895007226034</v>
          </cell>
          <cell r="AM603">
            <v>7243.0921004514967</v>
          </cell>
          <cell r="AN603">
            <v>7830.2839139690877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</row>
        <row r="604">
          <cell r="A604">
            <v>8476.4417939943978</v>
          </cell>
          <cell r="B604">
            <v>8462.3716007379626</v>
          </cell>
          <cell r="C604">
            <v>7489.503996050863</v>
          </cell>
          <cell r="D604">
            <v>8041.663578775866</v>
          </cell>
          <cell r="E604">
            <v>7494.783090325006</v>
          </cell>
          <cell r="F604">
            <v>8244.6365346161692</v>
          </cell>
          <cell r="G604">
            <v>9191.2310277884972</v>
          </cell>
          <cell r="H604">
            <v>9065.6694569793799</v>
          </cell>
          <cell r="I604">
            <v>8898.746473820338</v>
          </cell>
          <cell r="J604">
            <v>8730.1752601786229</v>
          </cell>
          <cell r="K604">
            <v>9184.5910443344801</v>
          </cell>
          <cell r="L604">
            <v>9839.3003786059508</v>
          </cell>
          <cell r="M604">
            <v>9618.1621888440659</v>
          </cell>
          <cell r="N604">
            <v>9586.3547862595642</v>
          </cell>
          <cell r="O604">
            <v>9297.577656517904</v>
          </cell>
          <cell r="Z604">
            <v>6471.7972154818981</v>
          </cell>
          <cell r="AA604">
            <v>6461.0545666498365</v>
          </cell>
          <cell r="AB604">
            <v>5718.2662590008167</v>
          </cell>
          <cell r="AC604">
            <v>6139.8423090496881</v>
          </cell>
          <cell r="AD604">
            <v>5722.296868595502</v>
          </cell>
          <cell r="AE604">
            <v>6294.8129727255837</v>
          </cell>
          <cell r="AF604">
            <v>7017.5416546406277</v>
          </cell>
          <cell r="AG604">
            <v>6921.6748930815829</v>
          </cell>
          <cell r="AH604">
            <v>6794.2285277477222</v>
          </cell>
          <cell r="AI604">
            <v>6665.5237318474192</v>
          </cell>
          <cell r="AJ604">
            <v>7012.4720007135511</v>
          </cell>
          <cell r="AK604">
            <v>7512.3451962671552</v>
          </cell>
          <cell r="AL604">
            <v>7343.5053038311989</v>
          </cell>
          <cell r="AM604">
            <v>7319.2202247283212</v>
          </cell>
          <cell r="AN604">
            <v>7098.7377310620459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</row>
        <row r="605">
          <cell r="A605">
            <v>8998.8055207235029</v>
          </cell>
          <cell r="B605">
            <v>8223.1742783071477</v>
          </cell>
          <cell r="C605">
            <v>6725.9001167720735</v>
          </cell>
          <cell r="D605">
            <v>8209.2660289003034</v>
          </cell>
          <cell r="E605">
            <v>10167.888065865425</v>
          </cell>
          <cell r="F605">
            <v>7534.9429356352439</v>
          </cell>
          <cell r="G605">
            <v>7660.3673586298964</v>
          </cell>
          <cell r="H605">
            <v>7125.7580922854213</v>
          </cell>
          <cell r="I605">
            <v>9402.7489095926558</v>
          </cell>
          <cell r="J605">
            <v>8619.7030499523953</v>
          </cell>
          <cell r="K605">
            <v>9342.5646855454161</v>
          </cell>
          <cell r="L605">
            <v>9041.9395425377843</v>
          </cell>
          <cell r="M605">
            <v>8761.0355660869118</v>
          </cell>
          <cell r="N605">
            <v>9784.9447975530347</v>
          </cell>
          <cell r="O605">
            <v>10230.179800537515</v>
          </cell>
          <cell r="Z605">
            <v>6870.6240102944757</v>
          </cell>
          <cell r="AA605">
            <v>6278.4264541846196</v>
          </cell>
          <cell r="AB605">
            <v>5135.2516427559449</v>
          </cell>
          <cell r="AC605">
            <v>6267.8074501294959</v>
          </cell>
          <cell r="AD605">
            <v>7763.2232098405148</v>
          </cell>
          <cell r="AE605">
            <v>5752.9590711292512</v>
          </cell>
          <cell r="AF605">
            <v>5848.7211197833594</v>
          </cell>
          <cell r="AG605">
            <v>5440.5448064922866</v>
          </cell>
          <cell r="AH605">
            <v>7179.0364034696295</v>
          </cell>
          <cell r="AI605">
            <v>6581.1777574508542</v>
          </cell>
          <cell r="AJ605">
            <v>7133.0855076726657</v>
          </cell>
          <cell r="AK605">
            <v>6903.5570084857663</v>
          </cell>
          <cell r="AL605">
            <v>6689.0856988496207</v>
          </cell>
          <cell r="AM605">
            <v>7470.8444927109313</v>
          </cell>
          <cell r="AN605">
            <v>7810.7831984295944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</row>
        <row r="606">
          <cell r="A606">
            <v>10265.96446886354</v>
          </cell>
          <cell r="B606">
            <v>7519.0663376024431</v>
          </cell>
          <cell r="C606">
            <v>7394.0409677808084</v>
          </cell>
          <cell r="D606">
            <v>8390.6678721667322</v>
          </cell>
          <cell r="E606">
            <v>6856.3744152292138</v>
          </cell>
          <cell r="F606">
            <v>8259.4017459876159</v>
          </cell>
          <cell r="G606">
            <v>8522.2215835899951</v>
          </cell>
          <cell r="H606">
            <v>8891.6433194963411</v>
          </cell>
          <cell r="I606">
            <v>9601.4522507796064</v>
          </cell>
          <cell r="J606">
            <v>8320.2824407764747</v>
          </cell>
          <cell r="K606">
            <v>9086.0602339656452</v>
          </cell>
          <cell r="L606">
            <v>8758.7695706717732</v>
          </cell>
          <cell r="M606">
            <v>8728.4304269557215</v>
          </cell>
          <cell r="N606">
            <v>8803.2889621097875</v>
          </cell>
          <cell r="O606">
            <v>9013.4358504617503</v>
          </cell>
          <cell r="Z606">
            <v>7838.1049358351875</v>
          </cell>
          <cell r="AA606">
            <v>5740.8372250248149</v>
          </cell>
          <cell r="AB606">
            <v>5645.3798550645179</v>
          </cell>
          <cell r="AC606">
            <v>6406.3084830707885</v>
          </cell>
          <cell r="AD606">
            <v>5234.869291525165</v>
          </cell>
          <cell r="AE606">
            <v>6306.0862706685275</v>
          </cell>
          <cell r="AF606">
            <v>6506.7502679572945</v>
          </cell>
          <cell r="AG606">
            <v>6788.805241008733</v>
          </cell>
          <cell r="AH606">
            <v>7330.7471992792316</v>
          </cell>
          <cell r="AI606">
            <v>6352.5689246625989</v>
          </cell>
          <cell r="AJ606">
            <v>6937.2433328737061</v>
          </cell>
          <cell r="AK606">
            <v>6687.3556022861794</v>
          </cell>
          <cell r="AL606">
            <v>6664.1915447024003</v>
          </cell>
          <cell r="AM606">
            <v>6721.3463357266701</v>
          </cell>
          <cell r="AN606">
            <v>6881.7943255709461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</row>
        <row r="607">
          <cell r="A607">
            <v>9567.6492517010593</v>
          </cell>
          <cell r="B607">
            <v>7830.5963690170302</v>
          </cell>
          <cell r="C607">
            <v>7327.0834988821989</v>
          </cell>
          <cell r="D607">
            <v>7356.4309884288605</v>
          </cell>
          <cell r="E607">
            <v>8274.0278808673502</v>
          </cell>
          <cell r="F607">
            <v>8473.4285369870049</v>
          </cell>
          <cell r="G607">
            <v>8849.859076688459</v>
          </cell>
          <cell r="H607">
            <v>9276.824182102866</v>
          </cell>
          <cell r="I607">
            <v>10339.716830408333</v>
          </cell>
          <cell r="J607">
            <v>8862.0466222234445</v>
          </cell>
          <cell r="K607">
            <v>10121.242952406486</v>
          </cell>
          <cell r="L607">
            <v>8498.1113477498493</v>
          </cell>
          <cell r="M607">
            <v>8598.2990485552309</v>
          </cell>
          <cell r="N607">
            <v>9015.4197333089451</v>
          </cell>
          <cell r="O607">
            <v>9741.8309538581743</v>
          </cell>
          <cell r="Z607">
            <v>7304.9384742707662</v>
          </cell>
          <cell r="AA607">
            <v>5978.6916501299775</v>
          </cell>
          <cell r="AB607">
            <v>5594.257559730554</v>
          </cell>
          <cell r="AC607">
            <v>5616.6644853893877</v>
          </cell>
          <cell r="AD607">
            <v>6317.2533831537439</v>
          </cell>
          <cell r="AE607">
            <v>6469.4965817037255</v>
          </cell>
          <cell r="AF607">
            <v>6756.9028044879442</v>
          </cell>
          <cell r="AG607">
            <v>7082.8923703322644</v>
          </cell>
          <cell r="AH607">
            <v>7894.4151588840841</v>
          </cell>
          <cell r="AI607">
            <v>6766.2080442540873</v>
          </cell>
          <cell r="AJ607">
            <v>7727.609479134162</v>
          </cell>
          <cell r="AK607">
            <v>6488.3420064523989</v>
          </cell>
          <cell r="AL607">
            <v>6564.8357167681106</v>
          </cell>
          <cell r="AM607">
            <v>6883.3090280603119</v>
          </cell>
          <cell r="AN607">
            <v>7437.9269005945298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</row>
        <row r="608">
          <cell r="A608">
            <v>9182.1890667306616</v>
          </cell>
          <cell r="B608">
            <v>7394.8565845229996</v>
          </cell>
          <cell r="C608">
            <v>8010.761130933065</v>
          </cell>
          <cell r="D608">
            <v>7563.499305777641</v>
          </cell>
          <cell r="E608">
            <v>9340.0596967993297</v>
          </cell>
          <cell r="F608">
            <v>9206.7484031032691</v>
          </cell>
          <cell r="G608">
            <v>6886.418345876451</v>
          </cell>
          <cell r="H608">
            <v>8124.5161132925696</v>
          </cell>
          <cell r="I608">
            <v>8360.4106587502465</v>
          </cell>
          <cell r="J608">
            <v>7854.9021492087495</v>
          </cell>
          <cell r="K608">
            <v>6906.9344340959069</v>
          </cell>
          <cell r="L608">
            <v>9604.4636180803245</v>
          </cell>
          <cell r="M608">
            <v>10808.355518976015</v>
          </cell>
          <cell r="N608">
            <v>10546.521345123601</v>
          </cell>
          <cell r="O608">
            <v>9033.4864320558827</v>
          </cell>
          <cell r="Z608">
            <v>7010.6380812051266</v>
          </cell>
          <cell r="AA608">
            <v>5646.0025817096475</v>
          </cell>
          <cell r="AB608">
            <v>6116.2481665119176</v>
          </cell>
          <cell r="AC608">
            <v>5774.7619739584516</v>
          </cell>
          <cell r="AD608">
            <v>7131.1729387450741</v>
          </cell>
          <cell r="AE608">
            <v>7029.3892327629555</v>
          </cell>
          <cell r="AF608">
            <v>5257.8079527500531</v>
          </cell>
          <cell r="AG608">
            <v>6203.1005505633284</v>
          </cell>
          <cell r="AH608">
            <v>6383.206979598448</v>
          </cell>
          <cell r="AI608">
            <v>5997.2492105294759</v>
          </cell>
          <cell r="AJ608">
            <v>5273.4720681699609</v>
          </cell>
          <cell r="AK608">
            <v>7333.046390258799</v>
          </cell>
          <cell r="AL608">
            <v>8252.2226721602619</v>
          </cell>
          <cell r="AM608">
            <v>8052.3112330872482</v>
          </cell>
          <cell r="AN608">
            <v>6897.1030248203942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</row>
        <row r="609">
          <cell r="A609">
            <v>8997.2064911742891</v>
          </cell>
          <cell r="B609">
            <v>8493.7381232075804</v>
          </cell>
          <cell r="C609">
            <v>7723.720673492131</v>
          </cell>
          <cell r="D609">
            <v>8251.5080866777989</v>
          </cell>
          <cell r="E609">
            <v>7925.7675108276171</v>
          </cell>
          <cell r="F609">
            <v>8075.1364972538113</v>
          </cell>
          <cell r="G609">
            <v>9428.6718919970863</v>
          </cell>
          <cell r="H609">
            <v>8088.5576459423237</v>
          </cell>
          <cell r="I609">
            <v>10565.024525612665</v>
          </cell>
          <cell r="J609">
            <v>8441.1146266605829</v>
          </cell>
          <cell r="K609">
            <v>9515.2889892333023</v>
          </cell>
          <cell r="L609">
            <v>9892.3228741608036</v>
          </cell>
          <cell r="M609">
            <v>10441.316663155605</v>
          </cell>
          <cell r="N609">
            <v>10856.741684972485</v>
          </cell>
          <cell r="O609">
            <v>9702.9512826686532</v>
          </cell>
          <cell r="Z609">
            <v>6869.4031448375354</v>
          </cell>
          <cell r="AA609">
            <v>6485.0030320214801</v>
          </cell>
          <cell r="AB609">
            <v>5897.0916290939349</v>
          </cell>
          <cell r="AC609">
            <v>6300.0594302108448</v>
          </cell>
          <cell r="AD609">
            <v>6051.3551975869286</v>
          </cell>
          <cell r="AE609">
            <v>6165.3990161992733</v>
          </cell>
          <cell r="AF609">
            <v>7198.8287042273432</v>
          </cell>
          <cell r="AG609">
            <v>6175.6461169075465</v>
          </cell>
          <cell r="AH609">
            <v>8066.4384854033706</v>
          </cell>
          <cell r="AI609">
            <v>6444.8247819138624</v>
          </cell>
          <cell r="AJ609">
            <v>7264.9612044355817</v>
          </cell>
          <cell r="AK609">
            <v>7552.8280837132688</v>
          </cell>
          <cell r="AL609">
            <v>7971.9870375859564</v>
          </cell>
          <cell r="AM609">
            <v>8289.1657034432319</v>
          </cell>
          <cell r="AN609">
            <v>7408.2421161226457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</row>
        <row r="610">
          <cell r="A610">
            <v>9110.1416346212081</v>
          </cell>
          <cell r="B610">
            <v>9347.1891780003989</v>
          </cell>
          <cell r="C610">
            <v>8948.7069857562838</v>
          </cell>
          <cell r="D610">
            <v>8589.741793552148</v>
          </cell>
          <cell r="E610">
            <v>8041.2774461696481</v>
          </cell>
          <cell r="F610">
            <v>8480.574608472858</v>
          </cell>
          <cell r="G610">
            <v>8080.2691263617107</v>
          </cell>
          <cell r="H610">
            <v>9182.8542345514597</v>
          </cell>
          <cell r="I610">
            <v>7768.397664753571</v>
          </cell>
          <cell r="J610">
            <v>8277.8226970066789</v>
          </cell>
          <cell r="K610">
            <v>8988.4402850376191</v>
          </cell>
          <cell r="L610">
            <v>9230.258195826822</v>
          </cell>
          <cell r="M610">
            <v>8332.597519746625</v>
          </cell>
          <cell r="N610">
            <v>9879.5503593510039</v>
          </cell>
          <cell r="O610">
            <v>9168.6694534558756</v>
          </cell>
          <cell r="Z610">
            <v>6955.62957859983</v>
          </cell>
          <cell r="AA610">
            <v>7136.616326160015</v>
          </cell>
          <cell r="AB610">
            <v>6832.3735784528653</v>
          </cell>
          <cell r="AC610">
            <v>6558.302218344239</v>
          </cell>
          <cell r="AD610">
            <v>6139.5474952603108</v>
          </cell>
          <cell r="AE610">
            <v>6474.9526358674602</v>
          </cell>
          <cell r="AF610">
            <v>6169.3177990536706</v>
          </cell>
          <cell r="AG610">
            <v>7011.1459394969779</v>
          </cell>
          <cell r="AH610">
            <v>5931.2026906300089</v>
          </cell>
          <cell r="AI610">
            <v>6320.1507404553859</v>
          </cell>
          <cell r="AJ610">
            <v>6862.7101113873614</v>
          </cell>
          <cell r="AK610">
            <v>7047.3390535465605</v>
          </cell>
          <cell r="AL610">
            <v>6361.9715367166264</v>
          </cell>
          <cell r="AM610">
            <v>7543.0762175659274</v>
          </cell>
          <cell r="AN610">
            <v>7000.3158023913738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</row>
        <row r="611">
          <cell r="A611">
            <v>10923.140865366253</v>
          </cell>
          <cell r="B611">
            <v>9623.0875278671338</v>
          </cell>
          <cell r="C611">
            <v>8888.6049128045906</v>
          </cell>
          <cell r="D611">
            <v>8116.768116948534</v>
          </cell>
          <cell r="E611">
            <v>8434.9873452983647</v>
          </cell>
          <cell r="F611">
            <v>6629.6814731771001</v>
          </cell>
          <cell r="G611">
            <v>7881.1428088836083</v>
          </cell>
          <cell r="H611">
            <v>8676.5298966685314</v>
          </cell>
          <cell r="I611">
            <v>8888.7752750349082</v>
          </cell>
          <cell r="J611">
            <v>8003.3443493539153</v>
          </cell>
          <cell r="K611">
            <v>7782.1538926696358</v>
          </cell>
          <cell r="L611">
            <v>10093.589943450334</v>
          </cell>
          <cell r="M611">
            <v>8628.1654202757582</v>
          </cell>
          <cell r="N611">
            <v>10162.59922231477</v>
          </cell>
          <cell r="O611">
            <v>9548.8336927812397</v>
          </cell>
          <cell r="Z611">
            <v>8339.8617432705942</v>
          </cell>
          <cell r="AA611">
            <v>7347.2658198766676</v>
          </cell>
          <cell r="AB611">
            <v>6786.4854053459567</v>
          </cell>
          <cell r="AC611">
            <v>6197.184924362673</v>
          </cell>
          <cell r="AD611">
            <v>6440.146578084682</v>
          </cell>
          <cell r="AE611">
            <v>5061.7883234966084</v>
          </cell>
          <cell r="AF611">
            <v>6017.2840591538707</v>
          </cell>
          <cell r="AG611">
            <v>6624.565282226009</v>
          </cell>
          <cell r="AH611">
            <v>6786.6154775902505</v>
          </cell>
          <cell r="AI611">
            <v>6110.5854241091101</v>
          </cell>
          <cell r="AJ611">
            <v>5941.7056256688375</v>
          </cell>
          <cell r="AK611">
            <v>7706.4962961841029</v>
          </cell>
          <cell r="AL611">
            <v>6587.6388110422222</v>
          </cell>
          <cell r="AM611">
            <v>7759.1851566342129</v>
          </cell>
          <cell r="AN611">
            <v>7290.5727197732467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</row>
        <row r="612">
          <cell r="A612">
            <v>9624.3985063724995</v>
          </cell>
          <cell r="B612">
            <v>9414.1558750072782</v>
          </cell>
          <cell r="C612">
            <v>7405.1891468095637</v>
          </cell>
          <cell r="D612">
            <v>8370.8928857459541</v>
          </cell>
          <cell r="E612">
            <v>7602.5169051526364</v>
          </cell>
          <cell r="F612">
            <v>7696.5225852469785</v>
          </cell>
          <cell r="G612">
            <v>8543.1935471839679</v>
          </cell>
          <cell r="H612">
            <v>6755.8883169460969</v>
          </cell>
          <cell r="I612">
            <v>8008.1364727134478</v>
          </cell>
          <cell r="J612">
            <v>8151.6547296474073</v>
          </cell>
          <cell r="K612">
            <v>8373.7543579649573</v>
          </cell>
          <cell r="L612">
            <v>8787.9576967659086</v>
          </cell>
          <cell r="M612">
            <v>10138.061574874313</v>
          </cell>
          <cell r="N612">
            <v>9427.9761238268384</v>
          </cell>
          <cell r="O612">
            <v>8228.2774412345807</v>
          </cell>
          <cell r="Z612">
            <v>7348.2667572094279</v>
          </cell>
          <cell r="AA612">
            <v>7187.7456671915543</v>
          </cell>
          <cell r="AB612">
            <v>5653.8915343456883</v>
          </cell>
          <cell r="AC612">
            <v>6391.2102018385776</v>
          </cell>
          <cell r="AD612">
            <v>5804.552067151657</v>
          </cell>
          <cell r="AE612">
            <v>5876.3257799264074</v>
          </cell>
          <cell r="AF612">
            <v>6522.7624460491488</v>
          </cell>
          <cell r="AG612">
            <v>5158.1477535416125</v>
          </cell>
          <cell r="AH612">
            <v>6114.244229462608</v>
          </cell>
          <cell r="AI612">
            <v>6223.8209927047128</v>
          </cell>
          <cell r="AJ612">
            <v>6393.3949473236753</v>
          </cell>
          <cell r="AK612">
            <v>6709.6408533115591</v>
          </cell>
          <cell r="AL612">
            <v>7740.4505646628368</v>
          </cell>
          <cell r="AM612">
            <v>7198.2974824462854</v>
          </cell>
          <cell r="AN612">
            <v>6282.3227394923661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</row>
        <row r="613">
          <cell r="A613">
            <v>11556.409568372994</v>
          </cell>
          <cell r="B613">
            <v>7892.7090398722694</v>
          </cell>
          <cell r="C613">
            <v>7307.296638722205</v>
          </cell>
          <cell r="D613">
            <v>9100.6385095050482</v>
          </cell>
          <cell r="E613">
            <v>8988.7583980192103</v>
          </cell>
          <cell r="F613">
            <v>8389.2264737144633</v>
          </cell>
          <cell r="G613">
            <v>9419.2646719268741</v>
          </cell>
          <cell r="H613">
            <v>8834.6749658616627</v>
          </cell>
          <cell r="I613">
            <v>8534.8853716517078</v>
          </cell>
          <cell r="J613">
            <v>8518.2945485213495</v>
          </cell>
          <cell r="K613">
            <v>9255.5243550059276</v>
          </cell>
          <cell r="L613">
            <v>10192.517292181577</v>
          </cell>
          <cell r="M613">
            <v>8661.8602273987544</v>
          </cell>
          <cell r="N613">
            <v>9959.9569135657566</v>
          </cell>
          <cell r="O613">
            <v>10135.585978572391</v>
          </cell>
          <cell r="Z613">
            <v>8823.3649310910532</v>
          </cell>
          <cell r="AA613">
            <v>6026.1149227786364</v>
          </cell>
          <cell r="AB613">
            <v>5579.1502128509583</v>
          </cell>
          <cell r="AC613">
            <v>6948.3739045611401</v>
          </cell>
          <cell r="AD613">
            <v>6862.9529919212582</v>
          </cell>
          <cell r="AE613">
            <v>6405.2079695868861</v>
          </cell>
          <cell r="AF613">
            <v>7191.6462540748562</v>
          </cell>
          <cell r="AG613">
            <v>6745.3096751352423</v>
          </cell>
          <cell r="AH613">
            <v>6516.4191207975646</v>
          </cell>
          <cell r="AI613">
            <v>6503.7519609742449</v>
          </cell>
          <cell r="AJ613">
            <v>7066.6298671444438</v>
          </cell>
          <cell r="AK613">
            <v>7782.0277226498029</v>
          </cell>
          <cell r="AL613">
            <v>6613.3649310598557</v>
          </cell>
          <cell r="AM613">
            <v>7604.4669433351073</v>
          </cell>
          <cell r="AN613">
            <v>7738.5604369839339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</row>
        <row r="614">
          <cell r="A614">
            <v>8911.7147232815423</v>
          </cell>
          <cell r="B614">
            <v>7752.6604042721765</v>
          </cell>
          <cell r="C614">
            <v>8130.7116532028531</v>
          </cell>
          <cell r="D614">
            <v>7106.9527658309134</v>
          </cell>
          <cell r="E614">
            <v>7833.23252157766</v>
          </cell>
          <cell r="F614">
            <v>7361.6902836573336</v>
          </cell>
          <cell r="G614">
            <v>9876.7182324634505</v>
          </cell>
          <cell r="H614">
            <v>9879.5292378711565</v>
          </cell>
          <cell r="I614">
            <v>8973.6504500679548</v>
          </cell>
          <cell r="J614">
            <v>8423.7747569438634</v>
          </cell>
          <cell r="K614">
            <v>10067.012478962337</v>
          </cell>
          <cell r="L614">
            <v>9781.4482920473092</v>
          </cell>
          <cell r="M614">
            <v>10481.334400335341</v>
          </cell>
          <cell r="N614">
            <v>9895.6951017383726</v>
          </cell>
          <cell r="O614">
            <v>8500.0192507852553</v>
          </cell>
          <cell r="Z614">
            <v>6804.12983808435</v>
          </cell>
          <cell r="AA614">
            <v>5919.187229303423</v>
          </cell>
          <cell r="AB614">
            <v>6207.8308700669904</v>
          </cell>
          <cell r="AC614">
            <v>5426.1868645229642</v>
          </cell>
          <cell r="AD614">
            <v>5980.7043631546285</v>
          </cell>
          <cell r="AE614">
            <v>5620.6799783335073</v>
          </cell>
          <cell r="AF614">
            <v>7540.9138773587738</v>
          </cell>
          <cell r="AG614">
            <v>7543.0600912315795</v>
          </cell>
          <cell r="AH614">
            <v>6851.4180132286829</v>
          </cell>
          <cell r="AI614">
            <v>6431.5857220256667</v>
          </cell>
          <cell r="AJ614">
            <v>7686.2042957376598</v>
          </cell>
          <cell r="AK614">
            <v>7468.1748967712883</v>
          </cell>
          <cell r="AL614">
            <v>8002.540739993633</v>
          </cell>
          <cell r="AM614">
            <v>7555.4027929576541</v>
          </cell>
          <cell r="AN614">
            <v>6489.7986980515434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</row>
        <row r="615">
          <cell r="A615">
            <v>8376.9142117949268</v>
          </cell>
          <cell r="B615">
            <v>8070.0501280843355</v>
          </cell>
          <cell r="C615">
            <v>8285.7202233329663</v>
          </cell>
          <cell r="D615">
            <v>7587.1895581921417</v>
          </cell>
          <cell r="E615">
            <v>6957.7220204942687</v>
          </cell>
          <cell r="F615">
            <v>7785.8094438270928</v>
          </cell>
          <cell r="G615">
            <v>8891.4671650884975</v>
          </cell>
          <cell r="H615">
            <v>6956.5324328842553</v>
          </cell>
          <cell r="I615">
            <v>8270.7643809156452</v>
          </cell>
          <cell r="J615">
            <v>8411.7368781040186</v>
          </cell>
          <cell r="K615">
            <v>9689.9950107270906</v>
          </cell>
          <cell r="L615">
            <v>8468.6940955723912</v>
          </cell>
          <cell r="M615">
            <v>7809.8944228569135</v>
          </cell>
          <cell r="N615">
            <v>8043.0147830582991</v>
          </cell>
          <cell r="O615">
            <v>11145.551024038501</v>
          </cell>
          <cell r="Z615">
            <v>6395.8075083622716</v>
          </cell>
          <cell r="AA615">
            <v>6161.5155529929016</v>
          </cell>
          <cell r="AB615">
            <v>6326.1805333956136</v>
          </cell>
          <cell r="AC615">
            <v>5792.8495764379322</v>
          </cell>
          <cell r="AD615">
            <v>5312.2485935354562</v>
          </cell>
          <cell r="AE615">
            <v>5944.4966535997601</v>
          </cell>
          <cell r="AF615">
            <v>6788.670746413728</v>
          </cell>
          <cell r="AG615">
            <v>5311.34033863686</v>
          </cell>
          <cell r="AH615">
            <v>6314.7616878866183</v>
          </cell>
          <cell r="AI615">
            <v>6422.3947533799292</v>
          </cell>
          <cell r="AJ615">
            <v>7398.3499506701746</v>
          </cell>
          <cell r="AK615">
            <v>6465.8818167459021</v>
          </cell>
          <cell r="AL615">
            <v>5962.8856314289442</v>
          </cell>
          <cell r="AM615">
            <v>6140.8739589241422</v>
          </cell>
          <cell r="AN615">
            <v>8509.6727890574912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</row>
        <row r="616">
          <cell r="A616">
            <v>10212.377744404837</v>
          </cell>
          <cell r="B616">
            <v>8713.6744709356135</v>
          </cell>
          <cell r="C616">
            <v>7935.7936807381975</v>
          </cell>
          <cell r="D616">
            <v>9057.4410844558042</v>
          </cell>
          <cell r="E616">
            <v>8028.994593428647</v>
          </cell>
          <cell r="F616">
            <v>7166.2092558577515</v>
          </cell>
          <cell r="G616">
            <v>6634.7654779568529</v>
          </cell>
          <cell r="H616">
            <v>8362.4226421797266</v>
          </cell>
          <cell r="I616">
            <v>9242.6925491091151</v>
          </cell>
          <cell r="J616">
            <v>9648.9155508773474</v>
          </cell>
          <cell r="K616">
            <v>8552.6611794016826</v>
          </cell>
          <cell r="L616">
            <v>8414.8298564674005</v>
          </cell>
          <cell r="M616">
            <v>8545.1023587528634</v>
          </cell>
          <cell r="N616">
            <v>8695.0483090817033</v>
          </cell>
          <cell r="O616">
            <v>9103.2691408455721</v>
          </cell>
          <cell r="Z616">
            <v>7797.1912573640693</v>
          </cell>
          <cell r="AA616">
            <v>6652.925313257223</v>
          </cell>
          <cell r="AB616">
            <v>6059.0102184183352</v>
          </cell>
          <cell r="AC616">
            <v>6915.3924977463439</v>
          </cell>
          <cell r="AD616">
            <v>6130.169488061144</v>
          </cell>
          <cell r="AE616">
            <v>5471.4294316844162</v>
          </cell>
          <cell r="AF616">
            <v>5065.6699814819676</v>
          </cell>
          <cell r="AG616">
            <v>6384.743136994789</v>
          </cell>
          <cell r="AH616">
            <v>7056.8327320150047</v>
          </cell>
          <cell r="AI616">
            <v>7366.9856187570576</v>
          </cell>
          <cell r="AJ616">
            <v>6529.9910211179013</v>
          </cell>
          <cell r="AK616">
            <v>6424.756254732285</v>
          </cell>
          <cell r="AL616">
            <v>6524.2198313172448</v>
          </cell>
          <cell r="AM616">
            <v>6638.7041641771148</v>
          </cell>
          <cell r="AN616">
            <v>6950.3824021121563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</row>
        <row r="617">
          <cell r="A617">
            <v>10119.786574981994</v>
          </cell>
          <cell r="B617">
            <v>8600.0822241138594</v>
          </cell>
          <cell r="C617">
            <v>8587.4420048445863</v>
          </cell>
          <cell r="D617">
            <v>7837.0748268525185</v>
          </cell>
          <cell r="E617">
            <v>7626.6391477513298</v>
          </cell>
          <cell r="F617">
            <v>9287.2005618070398</v>
          </cell>
          <cell r="G617">
            <v>8597.8724924211911</v>
          </cell>
          <cell r="H617">
            <v>7225.9744404054481</v>
          </cell>
          <cell r="I617">
            <v>7831.2542125828386</v>
          </cell>
          <cell r="J617">
            <v>7901.4208223270025</v>
          </cell>
          <cell r="K617">
            <v>8275.34965741218</v>
          </cell>
          <cell r="L617">
            <v>9590.7717783085118</v>
          </cell>
          <cell r="M617">
            <v>10298.5351020284</v>
          </cell>
          <cell r="N617">
            <v>9520.4002327801354</v>
          </cell>
          <cell r="O617">
            <v>9799.8351416743753</v>
          </cell>
          <cell r="Z617">
            <v>7726.497529145051</v>
          </cell>
          <cell r="AA617">
            <v>6566.1971784398274</v>
          </cell>
          <cell r="AB617">
            <v>6556.5463204668613</v>
          </cell>
          <cell r="AC617">
            <v>5983.6379786012048</v>
          </cell>
          <cell r="AD617">
            <v>5822.9694958647315</v>
          </cell>
          <cell r="AE617">
            <v>7090.8147777419217</v>
          </cell>
          <cell r="AF617">
            <v>6564.5100394535475</v>
          </cell>
          <cell r="AG617">
            <v>5517.0603891473211</v>
          </cell>
          <cell r="AH617">
            <v>5979.1939163238458</v>
          </cell>
          <cell r="AI617">
            <v>6032.7664035299558</v>
          </cell>
          <cell r="AJ617">
            <v>6318.2625648328276</v>
          </cell>
          <cell r="AK617">
            <v>7322.5926158256607</v>
          </cell>
          <cell r="AL617">
            <v>7862.9727445390918</v>
          </cell>
          <cell r="AM617">
            <v>7268.8636593285637</v>
          </cell>
          <cell r="AN617">
            <v>7482.2133300089508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</row>
        <row r="618">
          <cell r="A618">
            <v>8690.7264868481907</v>
          </cell>
          <cell r="B618">
            <v>7355.2512353393804</v>
          </cell>
          <cell r="C618">
            <v>8480.9977518163105</v>
          </cell>
          <cell r="D618">
            <v>9518.7222601818557</v>
          </cell>
          <cell r="E618">
            <v>8443.4755823705636</v>
          </cell>
          <cell r="F618">
            <v>8294.9002040279101</v>
          </cell>
          <cell r="G618">
            <v>9512.2551434494635</v>
          </cell>
          <cell r="H618">
            <v>8876.5215312702203</v>
          </cell>
          <cell r="I618">
            <v>8806.4972105928628</v>
          </cell>
          <cell r="J618">
            <v>8548.7616092508324</v>
          </cell>
          <cell r="K618">
            <v>10226.23759322345</v>
          </cell>
          <cell r="L618">
            <v>9500.5915831931979</v>
          </cell>
          <cell r="M618">
            <v>9288.3428557878215</v>
          </cell>
          <cell r="N618">
            <v>10899.010491231693</v>
          </cell>
          <cell r="O618">
            <v>10784.006975087823</v>
          </cell>
          <cell r="Z618">
            <v>6635.4044356145414</v>
          </cell>
          <cell r="AA618">
            <v>5615.7637391865564</v>
          </cell>
          <cell r="AB618">
            <v>6475.2757075027594</v>
          </cell>
          <cell r="AC618">
            <v>7267.582520537886</v>
          </cell>
          <cell r="AD618">
            <v>6446.6273810422535</v>
          </cell>
          <cell r="AE618">
            <v>6333.189485376126</v>
          </cell>
          <cell r="AF618">
            <v>7262.6448510442378</v>
          </cell>
          <cell r="AG618">
            <v>6777.2596952109361</v>
          </cell>
          <cell r="AH618">
            <v>6723.7958462764936</v>
          </cell>
          <cell r="AI618">
            <v>6527.0136837094469</v>
          </cell>
          <cell r="AJ618">
            <v>7807.7733073764739</v>
          </cell>
          <cell r="AK618">
            <v>7253.7396761343398</v>
          </cell>
          <cell r="AL618">
            <v>7091.6869237654237</v>
          </cell>
          <cell r="AM618">
            <v>8321.438106097361</v>
          </cell>
          <cell r="AN618">
            <v>8233.6324615074518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</row>
        <row r="619">
          <cell r="A619">
            <v>9282.4271549011773</v>
          </cell>
          <cell r="B619">
            <v>8285.4893379496971</v>
          </cell>
          <cell r="C619">
            <v>7810.9094129499354</v>
          </cell>
          <cell r="D619">
            <v>8419.9602781661051</v>
          </cell>
          <cell r="E619">
            <v>8955.7515469360915</v>
          </cell>
          <cell r="F619">
            <v>8439.4234982712369</v>
          </cell>
          <cell r="G619">
            <v>9148.4309438162945</v>
          </cell>
          <cell r="H619">
            <v>7551.2400000472135</v>
          </cell>
          <cell r="I619">
            <v>9631.4102939454115</v>
          </cell>
          <cell r="J619">
            <v>8645.3037547435906</v>
          </cell>
          <cell r="K619">
            <v>9162.3847160605692</v>
          </cell>
          <cell r="L619">
            <v>8992.5906627106342</v>
          </cell>
          <cell r="M619">
            <v>10161.836388329368</v>
          </cell>
          <cell r="N619">
            <v>8780.087158770657</v>
          </cell>
          <cell r="O619">
            <v>10275.178596043768</v>
          </cell>
          <cell r="Z619">
            <v>7087.1702624756681</v>
          </cell>
          <cell r="AA619">
            <v>6326.0042514819452</v>
          </cell>
          <cell r="AB619">
            <v>5963.6605804249275</v>
          </cell>
          <cell r="AC619">
            <v>6428.6733522209333</v>
          </cell>
          <cell r="AD619">
            <v>6837.752129091893</v>
          </cell>
          <cell r="AE619">
            <v>6443.5335986240816</v>
          </cell>
          <cell r="AF619">
            <v>6984.8636193275161</v>
          </cell>
          <cell r="AG619">
            <v>5765.4019449960479</v>
          </cell>
          <cell r="AH619">
            <v>7353.6202850684949</v>
          </cell>
          <cell r="AI619">
            <v>6600.7239979617507</v>
          </cell>
          <cell r="AJ619">
            <v>6995.5173802511072</v>
          </cell>
          <cell r="AK619">
            <v>6865.8789413422201</v>
          </cell>
          <cell r="AL619">
            <v>7758.6027298350236</v>
          </cell>
          <cell r="AM619">
            <v>6703.6316660700304</v>
          </cell>
          <cell r="AN619">
            <v>7845.1399587938004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</row>
        <row r="620">
          <cell r="A620">
            <v>9652.4100046185577</v>
          </cell>
          <cell r="B620">
            <v>7779.9088243910392</v>
          </cell>
          <cell r="C620">
            <v>9085.4198114286392</v>
          </cell>
          <cell r="D620">
            <v>8580.4809607689422</v>
          </cell>
          <cell r="E620">
            <v>8169.3916320506132</v>
          </cell>
          <cell r="F620">
            <v>8654.7860518970392</v>
          </cell>
          <cell r="G620">
            <v>9972.0663030200976</v>
          </cell>
          <cell r="H620">
            <v>8611.360742698158</v>
          </cell>
          <cell r="I620">
            <v>8434.8778730747636</v>
          </cell>
          <cell r="J620">
            <v>8605.5457954521607</v>
          </cell>
          <cell r="K620">
            <v>8815.2240043501606</v>
          </cell>
          <cell r="L620">
            <v>9761.5343255868829</v>
          </cell>
          <cell r="M620">
            <v>9010.0278083475205</v>
          </cell>
          <cell r="N620">
            <v>8817.7563285825599</v>
          </cell>
          <cell r="O620">
            <v>9892.0965326796922</v>
          </cell>
          <cell r="Z620">
            <v>7369.6536481662852</v>
          </cell>
          <cell r="AA620">
            <v>5939.9915070578545</v>
          </cell>
          <cell r="AB620">
            <v>6936.7543677050107</v>
          </cell>
          <cell r="AC620">
            <v>6551.231535470929</v>
          </cell>
          <cell r="AD620">
            <v>6237.3631886371695</v>
          </cell>
          <cell r="AE620">
            <v>6607.9637697675962</v>
          </cell>
          <cell r="AF620">
            <v>7613.7125106210551</v>
          </cell>
          <cell r="AG620">
            <v>6574.8083724930129</v>
          </cell>
          <cell r="AH620">
            <v>6440.0629956040739</v>
          </cell>
          <cell r="AI620">
            <v>6570.3686370109044</v>
          </cell>
          <cell r="AJ620">
            <v>6730.4587882173646</v>
          </cell>
          <cell r="AK620">
            <v>7452.970503722886</v>
          </cell>
          <cell r="AL620">
            <v>6879.1922717845655</v>
          </cell>
          <cell r="AM620">
            <v>6732.3922278980981</v>
          </cell>
          <cell r="AN620">
            <v>7552.6552710870747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</row>
        <row r="621">
          <cell r="A621">
            <v>9898.363724918041</v>
          </cell>
          <cell r="B621">
            <v>8262.2550445393081</v>
          </cell>
          <cell r="C621">
            <v>7734.1172911883095</v>
          </cell>
          <cell r="D621">
            <v>8581.8631274321488</v>
          </cell>
          <cell r="E621">
            <v>7174.0508002175338</v>
          </cell>
          <cell r="F621">
            <v>7858.3203689377042</v>
          </cell>
          <cell r="G621">
            <v>8550.6285644717991</v>
          </cell>
          <cell r="H621">
            <v>7103.9752688778344</v>
          </cell>
          <cell r="I621">
            <v>9354.9127156934283</v>
          </cell>
          <cell r="J621">
            <v>8145.6587400437465</v>
          </cell>
          <cell r="K621">
            <v>8326.4141979553278</v>
          </cell>
          <cell r="L621">
            <v>9255.4567075235864</v>
          </cell>
          <cell r="M621">
            <v>9685.9993098349241</v>
          </cell>
          <cell r="N621">
            <v>11029.896070100664</v>
          </cell>
          <cell r="O621">
            <v>9967.1282171517942</v>
          </cell>
          <cell r="Z621">
            <v>7557.4402974298227</v>
          </cell>
          <cell r="AA621">
            <v>6308.2647755259395</v>
          </cell>
          <cell r="AB621">
            <v>5905.0294882914377</v>
          </cell>
          <cell r="AC621">
            <v>6552.2868252469543</v>
          </cell>
          <cell r="AD621">
            <v>5477.4164821692875</v>
          </cell>
          <cell r="AE621">
            <v>5999.8590349654132</v>
          </cell>
          <cell r="AF621">
            <v>6528.4391114884775</v>
          </cell>
          <cell r="AG621">
            <v>5423.9135336893014</v>
          </cell>
          <cell r="AH621">
            <v>7142.5132780827962</v>
          </cell>
          <cell r="AI621">
            <v>6219.2430306583601</v>
          </cell>
          <cell r="AJ621">
            <v>6357.2505457956831</v>
          </cell>
          <cell r="AK621">
            <v>7066.5782180210872</v>
          </cell>
          <cell r="AL621">
            <v>7395.2992170562029</v>
          </cell>
          <cell r="AM621">
            <v>8421.369769106137</v>
          </cell>
          <cell r="AN621">
            <v>7609.9422623082619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</row>
        <row r="622">
          <cell r="A622">
            <v>8388.4805645604938</v>
          </cell>
          <cell r="B622">
            <v>7028.4034742688928</v>
          </cell>
          <cell r="C622">
            <v>8155.1810711326316</v>
          </cell>
          <cell r="D622">
            <v>8246.8510181882157</v>
          </cell>
          <cell r="E622">
            <v>6706.6914271191654</v>
          </cell>
          <cell r="F622">
            <v>7702.384503775037</v>
          </cell>
          <cell r="G622">
            <v>8823.6505841975959</v>
          </cell>
          <cell r="H622">
            <v>9149.9025834530385</v>
          </cell>
          <cell r="I622">
            <v>9469.7815023812145</v>
          </cell>
          <cell r="J622">
            <v>9211.6252014135025</v>
          </cell>
          <cell r="K622">
            <v>8896.2831097627786</v>
          </cell>
          <cell r="L622">
            <v>9693.0453701585648</v>
          </cell>
          <cell r="M622">
            <v>10701.837327320109</v>
          </cell>
          <cell r="N622">
            <v>11846.882836382754</v>
          </cell>
          <cell r="O622">
            <v>11196.083661466435</v>
          </cell>
          <cell r="Z622">
            <v>6404.6384649641932</v>
          </cell>
          <cell r="AA622">
            <v>5366.2141662181957</v>
          </cell>
          <cell r="AB622">
            <v>6226.5133685340488</v>
          </cell>
          <cell r="AC622">
            <v>6296.5037397907736</v>
          </cell>
          <cell r="AD622">
            <v>5120.5857313711904</v>
          </cell>
          <cell r="AE622">
            <v>5880.8013781702548</v>
          </cell>
          <cell r="AF622">
            <v>6736.8925156372015</v>
          </cell>
          <cell r="AG622">
            <v>6985.9872220767274</v>
          </cell>
          <cell r="AH622">
            <v>7230.2160561940655</v>
          </cell>
          <cell r="AI622">
            <v>7033.1126877800143</v>
          </cell>
          <cell r="AJ622">
            <v>6792.347739436319</v>
          </cell>
          <cell r="AK622">
            <v>7400.6789122975442</v>
          </cell>
          <cell r="AL622">
            <v>8170.8956067582112</v>
          </cell>
          <cell r="AM622">
            <v>9045.1424331095768</v>
          </cell>
          <cell r="AN622">
            <v>8548.2546598642675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</row>
        <row r="623">
          <cell r="A623">
            <v>9310.7545900279383</v>
          </cell>
          <cell r="B623">
            <v>7824.7825398655368</v>
          </cell>
          <cell r="C623">
            <v>8457.3437295749536</v>
          </cell>
          <cell r="D623">
            <v>7638.5832090026934</v>
          </cell>
          <cell r="E623">
            <v>8224.3163774703207</v>
          </cell>
          <cell r="F623">
            <v>8838.9816822806733</v>
          </cell>
          <cell r="G623">
            <v>8499.5142784941308</v>
          </cell>
          <cell r="H623">
            <v>9384.5053378599732</v>
          </cell>
          <cell r="I623">
            <v>8082.0137229327138</v>
          </cell>
          <cell r="J623">
            <v>8597.1526540621671</v>
          </cell>
          <cell r="K623">
            <v>9134.8060459214976</v>
          </cell>
          <cell r="L623">
            <v>10680.340229894662</v>
          </cell>
          <cell r="M623">
            <v>9579.6377921027051</v>
          </cell>
          <cell r="N623">
            <v>11692.864335559359</v>
          </cell>
          <cell r="O623">
            <v>10952.819470198612</v>
          </cell>
          <cell r="Z623">
            <v>7108.7983725046897</v>
          </cell>
          <cell r="AA623">
            <v>5974.2527683174958</v>
          </cell>
          <cell r="AB623">
            <v>6457.2157669053959</v>
          </cell>
          <cell r="AC623">
            <v>5832.0888344063924</v>
          </cell>
          <cell r="AD623">
            <v>6279.2984514640984</v>
          </cell>
          <cell r="AE623">
            <v>6748.5978703480223</v>
          </cell>
          <cell r="AF623">
            <v>6489.4131496873815</v>
          </cell>
          <cell r="AG623">
            <v>7165.1073634774393</v>
          </cell>
          <cell r="AH623">
            <v>6170.6498055140182</v>
          </cell>
          <cell r="AI623">
            <v>6563.9604399870786</v>
          </cell>
          <cell r="AJ623">
            <v>6974.4609552852462</v>
          </cell>
          <cell r="AK623">
            <v>8154.4824868854921</v>
          </cell>
          <cell r="AL623">
            <v>7314.0917728215836</v>
          </cell>
          <cell r="AM623">
            <v>8927.5486916569116</v>
          </cell>
          <cell r="AN623">
            <v>8362.5214767745201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</row>
        <row r="624">
          <cell r="A624">
            <v>10078.778256857287</v>
          </cell>
          <cell r="B624">
            <v>7991.0060591726315</v>
          </cell>
          <cell r="C624">
            <v>8324.485972867189</v>
          </cell>
          <cell r="D624">
            <v>8493.4875253983791</v>
          </cell>
          <cell r="E624">
            <v>8678.8011517340801</v>
          </cell>
          <cell r="F624">
            <v>8062.1593313317098</v>
          </cell>
          <cell r="G624">
            <v>9513.1659413855778</v>
          </cell>
          <cell r="H624">
            <v>8855.5063447544399</v>
          </cell>
          <cell r="I624">
            <v>10131.74972041416</v>
          </cell>
          <cell r="J624">
            <v>8330.8618966785234</v>
          </cell>
          <cell r="K624">
            <v>8852.6674555267564</v>
          </cell>
          <cell r="L624">
            <v>8476.153987007232</v>
          </cell>
          <cell r="M624">
            <v>10082.102837526765</v>
          </cell>
          <cell r="N624">
            <v>9250.3852818427604</v>
          </cell>
          <cell r="O624">
            <v>10638.245482890583</v>
          </cell>
          <cell r="Z624">
            <v>7695.1875142235667</v>
          </cell>
          <cell r="AA624">
            <v>6101.1650902025385</v>
          </cell>
          <cell r="AB624">
            <v>6355.7783382279895</v>
          </cell>
          <cell r="AC624">
            <v>6484.8116995917626</v>
          </cell>
          <cell r="AD624">
            <v>6626.2993945535773</v>
          </cell>
          <cell r="AE624">
            <v>6155.4908981090857</v>
          </cell>
          <cell r="AF624">
            <v>7263.3402489116525</v>
          </cell>
          <cell r="AG624">
            <v>6761.2145162453935</v>
          </cell>
          <cell r="AH624">
            <v>7735.6314385350906</v>
          </cell>
          <cell r="AI624">
            <v>6360.646381561638</v>
          </cell>
          <cell r="AJ624">
            <v>6759.0470129645</v>
          </cell>
          <cell r="AK624">
            <v>6471.5774736959684</v>
          </cell>
          <cell r="AL624">
            <v>7697.7258448630346</v>
          </cell>
          <cell r="AM624">
            <v>7062.7061642280732</v>
          </cell>
          <cell r="AN624">
            <v>8122.3429791688895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</row>
        <row r="625">
          <cell r="A625">
            <v>10248.543599862331</v>
          </cell>
          <cell r="B625">
            <v>8141.4194825520044</v>
          </cell>
          <cell r="C625">
            <v>8810.8709302551342</v>
          </cell>
          <cell r="D625">
            <v>8024.9941869368095</v>
          </cell>
          <cell r="E625">
            <v>9702.8148644717276</v>
          </cell>
          <cell r="F625">
            <v>8727.768773673286</v>
          </cell>
          <cell r="G625">
            <v>10767.05450425963</v>
          </cell>
          <cell r="H625">
            <v>8699.9648970469316</v>
          </cell>
          <cell r="I625">
            <v>8422.8629217978159</v>
          </cell>
          <cell r="J625">
            <v>8239.5203382786258</v>
          </cell>
          <cell r="K625">
            <v>8488.7584858177343</v>
          </cell>
          <cell r="L625">
            <v>10120.475095159911</v>
          </cell>
          <cell r="M625">
            <v>10608.776663531678</v>
          </cell>
          <cell r="N625">
            <v>10469.942564287909</v>
          </cell>
          <cell r="O625">
            <v>9944.9778498299529</v>
          </cell>
          <cell r="Z625">
            <v>7824.8040326692881</v>
          </cell>
          <cell r="AA625">
            <v>6216.0063406063837</v>
          </cell>
          <cell r="AB625">
            <v>6727.1351987335156</v>
          </cell>
          <cell r="AC625">
            <v>6127.1151617030009</v>
          </cell>
          <cell r="AD625">
            <v>7408.1379602836223</v>
          </cell>
          <cell r="AE625">
            <v>6663.6863697746485</v>
          </cell>
          <cell r="AF625">
            <v>8220.6891822202433</v>
          </cell>
          <cell r="AG625">
            <v>6642.4579987549178</v>
          </cell>
          <cell r="AH625">
            <v>6430.8895322443186</v>
          </cell>
          <cell r="AI625">
            <v>6290.906736357083</v>
          </cell>
          <cell r="AJ625">
            <v>6481.2010589557813</v>
          </cell>
          <cell r="AK625">
            <v>7727.0232170549716</v>
          </cell>
          <cell r="AL625">
            <v>8099.8434177130903</v>
          </cell>
          <cell r="AM625">
            <v>7993.8430276040745</v>
          </cell>
          <cell r="AN625">
            <v>7593.0303682565673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</row>
        <row r="626">
          <cell r="A626">
            <v>9048.7271030251704</v>
          </cell>
          <cell r="B626">
            <v>7987.4546122209258</v>
          </cell>
          <cell r="C626">
            <v>8523.4374365363055</v>
          </cell>
          <cell r="D626">
            <v>8915.8394092702038</v>
          </cell>
          <cell r="E626">
            <v>9187.4072082640723</v>
          </cell>
          <cell r="F626">
            <v>9324.6386776572181</v>
          </cell>
          <cell r="G626">
            <v>9217.0242296676242</v>
          </cell>
          <cell r="H626">
            <v>7559.0693004397826</v>
          </cell>
          <cell r="I626">
            <v>8659.8558859400418</v>
          </cell>
          <cell r="J626">
            <v>8866.8424877649559</v>
          </cell>
          <cell r="K626">
            <v>8925.4969241341241</v>
          </cell>
          <cell r="L626">
            <v>9361.5907091591162</v>
          </cell>
          <cell r="M626">
            <v>10467.478758798083</v>
          </cell>
          <cell r="N626">
            <v>9791.6540545352964</v>
          </cell>
          <cell r="O626">
            <v>9247.9346468719032</v>
          </cell>
          <cell r="Z626">
            <v>6908.7393380681278</v>
          </cell>
          <cell r="AA626">
            <v>6098.4535462491249</v>
          </cell>
          <cell r="AB626">
            <v>6507.6785765452132</v>
          </cell>
          <cell r="AC626">
            <v>6807.279052335437</v>
          </cell>
          <cell r="AD626">
            <v>7014.6221531384499</v>
          </cell>
          <cell r="AE626">
            <v>7119.3989289459942</v>
          </cell>
          <cell r="AF626">
            <v>7037.2348674481491</v>
          </cell>
          <cell r="AG626">
            <v>5771.3796471629748</v>
          </cell>
          <cell r="AH626">
            <v>6611.8346083387642</v>
          </cell>
          <cell r="AI626">
            <v>6769.8697067784942</v>
          </cell>
          <cell r="AJ626">
            <v>6814.6526035640982</v>
          </cell>
          <cell r="AK626">
            <v>7147.6119528058216</v>
          </cell>
          <cell r="AL626">
            <v>7991.9619022573697</v>
          </cell>
          <cell r="AM626">
            <v>7475.9670372539149</v>
          </cell>
          <cell r="AN626">
            <v>7060.8350946252849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</row>
        <row r="627">
          <cell r="A627">
            <v>9775.6942262825924</v>
          </cell>
          <cell r="B627">
            <v>8440.1826476085917</v>
          </cell>
          <cell r="C627">
            <v>8339.2600164410869</v>
          </cell>
          <cell r="D627">
            <v>9066.597583979039</v>
          </cell>
          <cell r="E627">
            <v>7997.8099158655141</v>
          </cell>
          <cell r="F627">
            <v>7267.193478397824</v>
          </cell>
          <cell r="G627">
            <v>8304.526934207006</v>
          </cell>
          <cell r="H627">
            <v>8839.7590912806481</v>
          </cell>
          <cell r="I627">
            <v>9803.2772794492448</v>
          </cell>
          <cell r="J627">
            <v>10351.876885912499</v>
          </cell>
          <cell r="K627">
            <v>9150.4338486265242</v>
          </cell>
          <cell r="L627">
            <v>8930.9369112538552</v>
          </cell>
          <cell r="M627">
            <v>9593.8931414958606</v>
          </cell>
          <cell r="N627">
            <v>10384.546586884284</v>
          </cell>
          <cell r="O627">
            <v>10172.918482604467</v>
          </cell>
          <cell r="Z627">
            <v>7463.7816445436638</v>
          </cell>
          <cell r="AA627">
            <v>6444.1132121797491</v>
          </cell>
          <cell r="AB627">
            <v>6367.0583795928351</v>
          </cell>
          <cell r="AC627">
            <v>6922.3835217583301</v>
          </cell>
          <cell r="AD627">
            <v>6106.3598620029825</v>
          </cell>
          <cell r="AE627">
            <v>5548.5312895306515</v>
          </cell>
          <cell r="AF627">
            <v>6340.5395323747862</v>
          </cell>
          <cell r="AG627">
            <v>6749.1914252291372</v>
          </cell>
          <cell r="AH627">
            <v>7484.8414159686154</v>
          </cell>
          <cell r="AI627">
            <v>7903.6994099017375</v>
          </cell>
          <cell r="AJ627">
            <v>6986.3928451617439</v>
          </cell>
          <cell r="AK627">
            <v>6818.8060554899639</v>
          </cell>
          <cell r="AL627">
            <v>7324.9757891046547</v>
          </cell>
          <cell r="AM627">
            <v>7928.642857272499</v>
          </cell>
          <cell r="AN627">
            <v>7767.0639531424395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</row>
        <row r="628">
          <cell r="A628">
            <v>8344.5308269421603</v>
          </cell>
          <cell r="B628">
            <v>8384.7697551219499</v>
          </cell>
          <cell r="C628">
            <v>7428.8799717642723</v>
          </cell>
          <cell r="D628">
            <v>7894.1857384017267</v>
          </cell>
          <cell r="E628">
            <v>6811.249157171882</v>
          </cell>
          <cell r="F628">
            <v>7630.1578741499134</v>
          </cell>
          <cell r="G628">
            <v>7489.7067177191357</v>
          </cell>
          <cell r="H628">
            <v>8664.3834724837034</v>
          </cell>
          <cell r="I628">
            <v>9340.8496975888156</v>
          </cell>
          <cell r="J628">
            <v>9211.3948176266531</v>
          </cell>
          <cell r="K628">
            <v>8798.521844091405</v>
          </cell>
          <cell r="L628">
            <v>8633.4189761359739</v>
          </cell>
          <cell r="M628">
            <v>9138.9422023937677</v>
          </cell>
          <cell r="N628">
            <v>10427.691313164938</v>
          </cell>
          <cell r="O628">
            <v>9812.1325711711506</v>
          </cell>
          <cell r="Z628">
            <v>6371.082664493646</v>
          </cell>
          <cell r="AA628">
            <v>6401.8052471146275</v>
          </cell>
          <cell r="AB628">
            <v>5671.9795739619076</v>
          </cell>
          <cell r="AC628">
            <v>6027.2423880126726</v>
          </cell>
          <cell r="AD628">
            <v>5200.4159764973601</v>
          </cell>
          <cell r="AE628">
            <v>5825.6560575449548</v>
          </cell>
          <cell r="AF628">
            <v>5718.4210378054295</v>
          </cell>
          <cell r="AG628">
            <v>6615.2914387751953</v>
          </cell>
          <cell r="AH628">
            <v>7131.7761075078506</v>
          </cell>
          <cell r="AI628">
            <v>7032.936788837219</v>
          </cell>
          <cell r="AJ628">
            <v>6717.7066220511624</v>
          </cell>
          <cell r="AK628">
            <v>6591.649921955719</v>
          </cell>
          <cell r="AL628">
            <v>6977.6189272964502</v>
          </cell>
          <cell r="AM628">
            <v>7961.5840283666821</v>
          </cell>
          <cell r="AN628">
            <v>7491.6024666194571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</row>
        <row r="629">
          <cell r="A629">
            <v>10795.564271520623</v>
          </cell>
          <cell r="B629">
            <v>9632.5796824756853</v>
          </cell>
          <cell r="C629">
            <v>8084.8450971276206</v>
          </cell>
          <cell r="D629">
            <v>7463.070164109763</v>
          </cell>
          <cell r="E629">
            <v>7995.165339225664</v>
          </cell>
          <cell r="F629">
            <v>8486.638622451148</v>
          </cell>
          <cell r="G629">
            <v>8415.5326990831873</v>
          </cell>
          <cell r="H629">
            <v>9306.8581445993241</v>
          </cell>
          <cell r="I629">
            <v>7479.6615501049373</v>
          </cell>
          <cell r="J629">
            <v>8984.1476542104501</v>
          </cell>
          <cell r="K629">
            <v>7300.2152271648729</v>
          </cell>
          <cell r="L629">
            <v>8829.8723718377878</v>
          </cell>
          <cell r="M629">
            <v>9586.0629156017494</v>
          </cell>
          <cell r="N629">
            <v>10113.398341240527</v>
          </cell>
          <cell r="O629">
            <v>10192.300495542177</v>
          </cell>
          <cell r="Z629">
            <v>8242.4565035630785</v>
          </cell>
          <cell r="AA629">
            <v>7354.5131178889142</v>
          </cell>
          <cell r="AB629">
            <v>6172.8115710373268</v>
          </cell>
          <cell r="AC629">
            <v>5698.0839225784603</v>
          </cell>
          <cell r="AD629">
            <v>6104.3407171601502</v>
          </cell>
          <cell r="AE629">
            <v>6479.582534795939</v>
          </cell>
          <cell r="AF629">
            <v>6425.2928778808073</v>
          </cell>
          <cell r="AG629">
            <v>7105.823420834161</v>
          </cell>
          <cell r="AH629">
            <v>5710.7515121513206</v>
          </cell>
          <cell r="AI629">
            <v>6859.4326705802941</v>
          </cell>
          <cell r="AJ629">
            <v>5573.7435268012878</v>
          </cell>
          <cell r="AK629">
            <v>6741.6428753876389</v>
          </cell>
          <cell r="AL629">
            <v>7318.9973803135981</v>
          </cell>
          <cell r="AM629">
            <v>7721.6200871305073</v>
          </cell>
          <cell r="AN629">
            <v>7781.862197548433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</row>
        <row r="630">
          <cell r="A630">
            <v>9902.3329222485809</v>
          </cell>
          <cell r="B630">
            <v>9112.2641233264203</v>
          </cell>
          <cell r="C630">
            <v>7911.0474460728965</v>
          </cell>
          <cell r="D630">
            <v>9115.3392190302493</v>
          </cell>
          <cell r="E630">
            <v>7442.4768601185651</v>
          </cell>
          <cell r="F630">
            <v>7096.3995186553784</v>
          </cell>
          <cell r="G630">
            <v>9625.1011046152034</v>
          </cell>
          <cell r="H630">
            <v>9277.3571555645758</v>
          </cell>
          <cell r="I630">
            <v>8196.8793770643806</v>
          </cell>
          <cell r="J630">
            <v>7987.8339220687576</v>
          </cell>
          <cell r="K630">
            <v>10141.519582888977</v>
          </cell>
          <cell r="L630">
            <v>8480.8801483021343</v>
          </cell>
          <cell r="M630">
            <v>9292.2064466134325</v>
          </cell>
          <cell r="N630">
            <v>9357.707651809078</v>
          </cell>
          <cell r="O630">
            <v>11250.291329080472</v>
          </cell>
          <cell r="Z630">
            <v>7560.4707954684791</v>
          </cell>
          <cell r="AA630">
            <v>6957.2501072162131</v>
          </cell>
          <cell r="AB630">
            <v>6040.1163692664404</v>
          </cell>
          <cell r="AC630">
            <v>6959.5979550864695</v>
          </cell>
          <cell r="AD630">
            <v>5682.3608526079634</v>
          </cell>
          <cell r="AE630">
            <v>5418.1294180914556</v>
          </cell>
          <cell r="AF630">
            <v>7348.8031937781252</v>
          </cell>
          <cell r="AG630">
            <v>7083.299297702175</v>
          </cell>
          <cell r="AH630">
            <v>6258.3501919061609</v>
          </cell>
          <cell r="AI630">
            <v>6098.7431508351838</v>
          </cell>
          <cell r="AJ630">
            <v>7743.0907676140641</v>
          </cell>
          <cell r="AK630">
            <v>6475.1859167492712</v>
          </cell>
          <cell r="AL630">
            <v>7094.6367908151415</v>
          </cell>
          <cell r="AM630">
            <v>7144.6472229868377</v>
          </cell>
          <cell r="AN630">
            <v>8589.6424309182548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</row>
        <row r="631">
          <cell r="A631">
            <v>10030.99312847922</v>
          </cell>
          <cell r="B631">
            <v>7386.8280577346586</v>
          </cell>
          <cell r="C631">
            <v>7581.3509203604926</v>
          </cell>
          <cell r="D631">
            <v>8988.7770487781399</v>
          </cell>
          <cell r="E631">
            <v>9491.7641291262953</v>
          </cell>
          <cell r="F631">
            <v>8555.5417548222777</v>
          </cell>
          <cell r="G631">
            <v>7898.8993805159635</v>
          </cell>
          <cell r="H631">
            <v>7249.2749671802731</v>
          </cell>
          <cell r="I631">
            <v>7889.5344004201079</v>
          </cell>
          <cell r="J631">
            <v>7587.0113515306275</v>
          </cell>
          <cell r="K631">
            <v>7988.9816177333641</v>
          </cell>
          <cell r="L631">
            <v>7292.4654690971347</v>
          </cell>
          <cell r="M631">
            <v>10122.890829857817</v>
          </cell>
          <cell r="N631">
            <v>9645.8528718598245</v>
          </cell>
          <cell r="O631">
            <v>11119.42516111393</v>
          </cell>
          <cell r="Z631">
            <v>7658.7033775663967</v>
          </cell>
          <cell r="AA631">
            <v>5639.8727693926412</v>
          </cell>
          <cell r="AB631">
            <v>5788.3917530989165</v>
          </cell>
          <cell r="AC631">
            <v>6862.9672318503035</v>
          </cell>
          <cell r="AD631">
            <v>7246.9998796444415</v>
          </cell>
          <cell r="AE631">
            <v>6532.1903519738271</v>
          </cell>
          <cell r="AF631">
            <v>6030.8412726214601</v>
          </cell>
          <cell r="AG631">
            <v>5534.850434542007</v>
          </cell>
          <cell r="AH631">
            <v>6023.6910728583534</v>
          </cell>
          <cell r="AI631">
            <v>5792.7135149390379</v>
          </cell>
          <cell r="AJ631">
            <v>6099.6194210658932</v>
          </cell>
          <cell r="AK631">
            <v>5567.8265555175376</v>
          </cell>
          <cell r="AL631">
            <v>7728.8676401597604</v>
          </cell>
          <cell r="AM631">
            <v>7364.6472510764625</v>
          </cell>
          <cell r="AN631">
            <v>8489.7255882111294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</row>
        <row r="632">
          <cell r="A632">
            <v>8775.2951936534791</v>
          </cell>
          <cell r="B632">
            <v>8615.9696433858662</v>
          </cell>
          <cell r="C632">
            <v>7843.1434937923605</v>
          </cell>
          <cell r="D632">
            <v>8444.2689597851877</v>
          </cell>
          <cell r="E632">
            <v>7214.817354029271</v>
          </cell>
          <cell r="F632">
            <v>8108.9856972683465</v>
          </cell>
          <cell r="G632">
            <v>7304.0641798298229</v>
          </cell>
          <cell r="H632">
            <v>8206.2811258325692</v>
          </cell>
          <cell r="I632">
            <v>9518.8711577335071</v>
          </cell>
          <cell r="J632">
            <v>8251.5927808741326</v>
          </cell>
          <cell r="K632">
            <v>8257.9577545208685</v>
          </cell>
          <cell r="L632">
            <v>8601.9417998607332</v>
          </cell>
          <cell r="M632">
            <v>10187.2340396244</v>
          </cell>
          <cell r="N632">
            <v>11220.177702156299</v>
          </cell>
          <cell r="O632">
            <v>10565.526951849874</v>
          </cell>
          <cell r="Z632">
            <v>6699.9729815352048</v>
          </cell>
          <cell r="AA632">
            <v>6578.3272866036805</v>
          </cell>
          <cell r="AB632">
            <v>5988.2714300844409</v>
          </cell>
          <cell r="AC632">
            <v>6447.2331278718284</v>
          </cell>
          <cell r="AD632">
            <v>5508.5419090707646</v>
          </cell>
          <cell r="AE632">
            <v>6191.2430158071702</v>
          </cell>
          <cell r="AF632">
            <v>5576.6822175567877</v>
          </cell>
          <cell r="AG632">
            <v>6265.5284646976706</v>
          </cell>
          <cell r="AH632">
            <v>7267.6962044141628</v>
          </cell>
          <cell r="AI632">
            <v>6300.1240945685222</v>
          </cell>
          <cell r="AJ632">
            <v>6304.9837774077005</v>
          </cell>
          <cell r="AK632">
            <v>6567.6169719608688</v>
          </cell>
          <cell r="AL632">
            <v>7777.9939381893864</v>
          </cell>
          <cell r="AM632">
            <v>8566.6505563071405</v>
          </cell>
          <cell r="AN632">
            <v>8066.8220898451855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</row>
        <row r="633">
          <cell r="A633">
            <v>10800.261004410628</v>
          </cell>
          <cell r="B633">
            <v>8114.095254759317</v>
          </cell>
          <cell r="C633">
            <v>7828.2313428196112</v>
          </cell>
          <cell r="D633">
            <v>7823.396404064074</v>
          </cell>
          <cell r="E633">
            <v>6669.1480332511164</v>
          </cell>
          <cell r="F633">
            <v>8098.938324204596</v>
          </cell>
          <cell r="G633">
            <v>9785.8078716205473</v>
          </cell>
          <cell r="H633">
            <v>7564.3231697120355</v>
          </cell>
          <cell r="I633">
            <v>9357.9804623208165</v>
          </cell>
          <cell r="J633">
            <v>8546.8060812346721</v>
          </cell>
          <cell r="K633">
            <v>9153.8364331986795</v>
          </cell>
          <cell r="L633">
            <v>9403.4856173011849</v>
          </cell>
          <cell r="M633">
            <v>8349.4238589845972</v>
          </cell>
          <cell r="N633">
            <v>11385.974452252427</v>
          </cell>
          <cell r="O633">
            <v>10688.438511457764</v>
          </cell>
          <cell r="Z633">
            <v>8246.042477911531</v>
          </cell>
          <cell r="AA633">
            <v>6195.1441833897561</v>
          </cell>
          <cell r="AB633">
            <v>5976.8859431681431</v>
          </cell>
          <cell r="AC633">
            <v>5973.1944480885359</v>
          </cell>
          <cell r="AD633">
            <v>5091.9211999793588</v>
          </cell>
          <cell r="AE633">
            <v>6183.5718062835049</v>
          </cell>
          <cell r="AF633">
            <v>7471.5034532137761</v>
          </cell>
          <cell r="AG633">
            <v>5775.3909973678183</v>
          </cell>
          <cell r="AH633">
            <v>7144.8555149037929</v>
          </cell>
          <cell r="AI633">
            <v>6525.520630246996</v>
          </cell>
          <cell r="AJ633">
            <v>6988.9907320929242</v>
          </cell>
          <cell r="AK633">
            <v>7179.5988827519232</v>
          </cell>
          <cell r="AL633">
            <v>6374.8185140301739</v>
          </cell>
          <cell r="AM633">
            <v>8693.2370381925375</v>
          </cell>
          <cell r="AN633">
            <v>8160.6655572520476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</row>
        <row r="634">
          <cell r="A634">
            <v>9856.3266087893917</v>
          </cell>
          <cell r="B634">
            <v>9369.2428717755683</v>
          </cell>
          <cell r="C634">
            <v>7648.3315118091405</v>
          </cell>
          <cell r="D634">
            <v>8933.6150738497454</v>
          </cell>
          <cell r="E634">
            <v>8404.9949637257814</v>
          </cell>
          <cell r="F634">
            <v>6945.350516324278</v>
          </cell>
          <cell r="G634">
            <v>7695.748520217222</v>
          </cell>
          <cell r="H634">
            <v>9313.0480327806908</v>
          </cell>
          <cell r="I634">
            <v>7354.0903204790711</v>
          </cell>
          <cell r="J634">
            <v>8590.4368932219495</v>
          </cell>
          <cell r="K634">
            <v>9492.2628538872159</v>
          </cell>
          <cell r="L634">
            <v>8878.5125201118935</v>
          </cell>
          <cell r="M634">
            <v>8578.8085066230306</v>
          </cell>
          <cell r="N634">
            <v>9429.0663214120486</v>
          </cell>
          <cell r="O634">
            <v>9315.77577390025</v>
          </cell>
          <cell r="Z634">
            <v>7525.3447911171352</v>
          </cell>
          <cell r="AA634">
            <v>7153.4544095721321</v>
          </cell>
          <cell r="AB634">
            <v>5839.531702592325</v>
          </cell>
          <cell r="AC634">
            <v>6820.850843344575</v>
          </cell>
          <cell r="AD634">
            <v>6417.2472747844886</v>
          </cell>
          <cell r="AE634">
            <v>5302.8029006156512</v>
          </cell>
          <cell r="AF634">
            <v>5875.734778179929</v>
          </cell>
          <cell r="AG634">
            <v>7110.549425220187</v>
          </cell>
          <cell r="AH634">
            <v>5614.8773760470513</v>
          </cell>
          <cell r="AI634">
            <v>6558.8329297225309</v>
          </cell>
          <cell r="AJ634">
            <v>7247.3806579943048</v>
          </cell>
          <cell r="AK634">
            <v>6778.7798231555098</v>
          </cell>
          <cell r="AL634">
            <v>6549.9546100407097</v>
          </cell>
          <cell r="AM634">
            <v>7199.1298526633836</v>
          </cell>
          <cell r="AN634">
            <v>7112.6320664759342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</row>
        <row r="635">
          <cell r="A635">
            <v>9582.0931651249939</v>
          </cell>
          <cell r="B635">
            <v>7572.4925027947384</v>
          </cell>
          <cell r="C635">
            <v>7338.657224514659</v>
          </cell>
          <cell r="D635">
            <v>7979.4129220479927</v>
          </cell>
          <cell r="E635">
            <v>8940.7172574265041</v>
          </cell>
          <cell r="F635">
            <v>7410.3591837661515</v>
          </cell>
          <cell r="G635">
            <v>6918.5721325589275</v>
          </cell>
          <cell r="H635">
            <v>8695.2340540145851</v>
          </cell>
          <cell r="I635">
            <v>9759.0402965779613</v>
          </cell>
          <cell r="J635">
            <v>8689.2334460842794</v>
          </cell>
          <cell r="K635">
            <v>9563.1817744933178</v>
          </cell>
          <cell r="L635">
            <v>8395.1980638043333</v>
          </cell>
          <cell r="M635">
            <v>11029.655216119194</v>
          </cell>
          <cell r="N635">
            <v>9523.7543531447627</v>
          </cell>
          <cell r="O635">
            <v>8961.3297209326993</v>
          </cell>
          <cell r="Z635">
            <v>7315.9664599455919</v>
          </cell>
          <cell r="AA635">
            <v>5781.6283158537926</v>
          </cell>
          <cell r="AB635">
            <v>5603.0941455458396</v>
          </cell>
          <cell r="AC635">
            <v>6092.3136836353297</v>
          </cell>
          <cell r="AD635">
            <v>6826.2733889141646</v>
          </cell>
          <cell r="AE635">
            <v>5657.8388782421898</v>
          </cell>
          <cell r="AF635">
            <v>5282.3574974972698</v>
          </cell>
          <cell r="AG635">
            <v>6638.8459811763505</v>
          </cell>
          <cell r="AH635">
            <v>7451.0663025984577</v>
          </cell>
          <cell r="AI635">
            <v>6634.2644930191309</v>
          </cell>
          <cell r="AJ635">
            <v>7301.5275375527444</v>
          </cell>
          <cell r="AK635">
            <v>6409.7673025068634</v>
          </cell>
          <cell r="AL635">
            <v>8421.1858761278691</v>
          </cell>
          <cell r="AM635">
            <v>7271.4245436434385</v>
          </cell>
          <cell r="AN635">
            <v>6842.0110872509995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</row>
        <row r="636">
          <cell r="A636">
            <v>9542.3020263504332</v>
          </cell>
          <cell r="B636">
            <v>8345.6649938472128</v>
          </cell>
          <cell r="C636">
            <v>8377.3554710489516</v>
          </cell>
          <cell r="D636">
            <v>8002.1408710033056</v>
          </cell>
          <cell r="E636">
            <v>7420.3631280837644</v>
          </cell>
          <cell r="F636">
            <v>8409.5669795480517</v>
          </cell>
          <cell r="G636">
            <v>7910.6470330880666</v>
          </cell>
          <cell r="H636">
            <v>7362.9142432828157</v>
          </cell>
          <cell r="I636">
            <v>7356.5972241830959</v>
          </cell>
          <cell r="J636">
            <v>9391.0525790279462</v>
          </cell>
          <cell r="K636">
            <v>8520.9161763021966</v>
          </cell>
          <cell r="L636">
            <v>8010.1412667019513</v>
          </cell>
          <cell r="M636">
            <v>9853.7005037039162</v>
          </cell>
          <cell r="N636">
            <v>9653.4618318885714</v>
          </cell>
          <cell r="O636">
            <v>9396.941735288161</v>
          </cell>
          <cell r="Z636">
            <v>7285.5857663266588</v>
          </cell>
          <cell r="AA636">
            <v>6371.9486054623212</v>
          </cell>
          <cell r="AB636">
            <v>6396.1444115677577</v>
          </cell>
          <cell r="AC636">
            <v>6109.6665635745067</v>
          </cell>
          <cell r="AD636">
            <v>5665.4769297444655</v>
          </cell>
          <cell r="AE636">
            <v>6420.7380271528536</v>
          </cell>
          <cell r="AF636">
            <v>6039.8106523508686</v>
          </cell>
          <cell r="AG636">
            <v>5621.6144764034025</v>
          </cell>
          <cell r="AH636">
            <v>5616.7914070526904</v>
          </cell>
          <cell r="AI636">
            <v>7170.1062082981534</v>
          </cell>
          <cell r="AJ636">
            <v>6505.7535842714315</v>
          </cell>
          <cell r="AK636">
            <v>6115.7748976920047</v>
          </cell>
          <cell r="AL636">
            <v>7523.3397493799539</v>
          </cell>
          <cell r="AM636">
            <v>7370.4567224942502</v>
          </cell>
          <cell r="AN636">
            <v>7174.6026026594518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</row>
        <row r="637">
          <cell r="A637">
            <v>10710.311273295372</v>
          </cell>
          <cell r="B637">
            <v>7000.2602181465954</v>
          </cell>
          <cell r="C637">
            <v>7177.9393712721485</v>
          </cell>
          <cell r="D637">
            <v>8227.324403474764</v>
          </cell>
          <cell r="E637">
            <v>7494.3007696117784</v>
          </cell>
          <cell r="F637">
            <v>7876.4708649326303</v>
          </cell>
          <cell r="G637">
            <v>8024.7454879066236</v>
          </cell>
          <cell r="H637">
            <v>8950.1732899877716</v>
          </cell>
          <cell r="I637">
            <v>8834.1748289887164</v>
          </cell>
          <cell r="J637">
            <v>8121.6692762922985</v>
          </cell>
          <cell r="K637">
            <v>8458.089512378896</v>
          </cell>
          <cell r="L637">
            <v>9267.6879495566463</v>
          </cell>
          <cell r="M637">
            <v>10354.68475340753</v>
          </cell>
          <cell r="N637">
            <v>10692.268862192901</v>
          </cell>
          <cell r="O637">
            <v>8932.8249853689813</v>
          </cell>
          <cell r="Z637">
            <v>8177.3654984061095</v>
          </cell>
          <cell r="AA637">
            <v>5344.7266775957978</v>
          </cell>
          <cell r="AB637">
            <v>5480.3854217237695</v>
          </cell>
          <cell r="AC637">
            <v>6281.595091350594</v>
          </cell>
          <cell r="AD637">
            <v>5721.928614801669</v>
          </cell>
          <cell r="AE637">
            <v>6013.7170112595213</v>
          </cell>
          <cell r="AF637">
            <v>6126.9252789986585</v>
          </cell>
          <cell r="AG637">
            <v>6833.4931075988234</v>
          </cell>
          <cell r="AH637">
            <v>6744.9278186321999</v>
          </cell>
          <cell r="AI637">
            <v>6200.9269791262741</v>
          </cell>
          <cell r="AJ637">
            <v>6457.7851750593354</v>
          </cell>
          <cell r="AK637">
            <v>7075.9168202382953</v>
          </cell>
          <cell r="AL637">
            <v>7905.8432279656627</v>
          </cell>
          <cell r="AM637">
            <v>8163.5900453597269</v>
          </cell>
          <cell r="AN637">
            <v>6820.2476076291559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</row>
        <row r="638">
          <cell r="A638">
            <v>11037.612904977281</v>
          </cell>
          <cell r="B638">
            <v>7903.7499947587266</v>
          </cell>
          <cell r="C638">
            <v>7004.2293921850023</v>
          </cell>
          <cell r="D638">
            <v>8156.5403574294796</v>
          </cell>
          <cell r="E638">
            <v>7776.5752092179237</v>
          </cell>
          <cell r="F638">
            <v>8000.3542555820841</v>
          </cell>
          <cell r="G638">
            <v>6761.8509921145233</v>
          </cell>
          <cell r="H638">
            <v>6766.9537808416553</v>
          </cell>
          <cell r="I638">
            <v>9100.7801755896253</v>
          </cell>
          <cell r="J638">
            <v>8619.2216013553389</v>
          </cell>
          <cell r="K638">
            <v>9301.3110746739658</v>
          </cell>
          <cell r="L638">
            <v>9594.9073333347751</v>
          </cell>
          <cell r="M638">
            <v>11217.421374183732</v>
          </cell>
          <cell r="N638">
            <v>10113.803839230661</v>
          </cell>
          <cell r="O638">
            <v>10058.166267745975</v>
          </cell>
          <cell r="Z638">
            <v>8427.2616034017738</v>
          </cell>
          <cell r="AA638">
            <v>6034.5447359982663</v>
          </cell>
          <cell r="AB638">
            <v>5347.7571578508168</v>
          </cell>
          <cell r="AC638">
            <v>6227.551189058835</v>
          </cell>
          <cell r="AD638">
            <v>5937.4462785387213</v>
          </cell>
          <cell r="AE638">
            <v>6108.3024755539427</v>
          </cell>
          <cell r="AF638">
            <v>5162.7002798834064</v>
          </cell>
          <cell r="AG638">
            <v>5166.5962794877269</v>
          </cell>
          <cell r="AH638">
            <v>6948.4820671833822</v>
          </cell>
          <cell r="AI638">
            <v>6580.8101695212054</v>
          </cell>
          <cell r="AJ638">
            <v>7101.5882107578709</v>
          </cell>
          <cell r="AK638">
            <v>7325.7501286304323</v>
          </cell>
          <cell r="AL638">
            <v>8564.546088874773</v>
          </cell>
          <cell r="AM638">
            <v>7721.9296864679663</v>
          </cell>
          <cell r="AN638">
            <v>7679.4501780891214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</row>
        <row r="639">
          <cell r="A639">
            <v>9571.0935341100176</v>
          </cell>
          <cell r="B639">
            <v>7748.8027781947794</v>
          </cell>
          <cell r="C639">
            <v>6581.2303475271647</v>
          </cell>
          <cell r="D639">
            <v>7528.7414397816501</v>
          </cell>
          <cell r="E639">
            <v>8439.8543288858582</v>
          </cell>
          <cell r="F639">
            <v>8180.6782707443426</v>
          </cell>
          <cell r="G639">
            <v>7377.987299368001</v>
          </cell>
          <cell r="H639">
            <v>8032.0322426893345</v>
          </cell>
          <cell r="I639">
            <v>8542.2604111424098</v>
          </cell>
          <cell r="J639">
            <v>8320.9786742063861</v>
          </cell>
          <cell r="K639">
            <v>8650.9928251476831</v>
          </cell>
          <cell r="L639">
            <v>9932.0466892397326</v>
          </cell>
          <cell r="M639">
            <v>8622.9420372429759</v>
          </cell>
          <cell r="N639">
            <v>10450.83519522369</v>
          </cell>
          <cell r="O639">
            <v>11313.538382053579</v>
          </cell>
          <cell r="Z639">
            <v>7307.5681976671349</v>
          </cell>
          <cell r="AA639">
            <v>5916.2419163628256</v>
          </cell>
          <cell r="AB639">
            <v>5024.79569525838</v>
          </cell>
          <cell r="AC639">
            <v>5748.224204239048</v>
          </cell>
          <cell r="AD639">
            <v>6443.8625395216677</v>
          </cell>
          <cell r="AE639">
            <v>6245.9805824263876</v>
          </cell>
          <cell r="AF639">
            <v>5633.1228150166644</v>
          </cell>
          <cell r="AG639">
            <v>6132.4887454222762</v>
          </cell>
          <cell r="AH639">
            <v>6522.0499929488733</v>
          </cell>
          <cell r="AI639">
            <v>6353.1005016712716</v>
          </cell>
          <cell r="AJ639">
            <v>6605.0676259715565</v>
          </cell>
          <cell r="AK639">
            <v>7583.1573754212914</v>
          </cell>
          <cell r="AL639">
            <v>6583.6507372031601</v>
          </cell>
          <cell r="AM639">
            <v>7979.2544748940645</v>
          </cell>
          <cell r="AN639">
            <v>8637.9318088514337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</row>
        <row r="640">
          <cell r="A640">
            <v>9606.4400703941974</v>
          </cell>
          <cell r="B640">
            <v>6777.5615407157165</v>
          </cell>
          <cell r="C640">
            <v>8129.7753195868672</v>
          </cell>
          <cell r="D640">
            <v>7065.1762766170914</v>
          </cell>
          <cell r="E640">
            <v>8692.7338483953372</v>
          </cell>
          <cell r="F640">
            <v>8977.0618051632919</v>
          </cell>
          <cell r="G640">
            <v>9015.181318605828</v>
          </cell>
          <cell r="H640">
            <v>8336.3633798828541</v>
          </cell>
          <cell r="I640">
            <v>9195.546512774461</v>
          </cell>
          <cell r="J640">
            <v>9012.6982428305491</v>
          </cell>
          <cell r="K640">
            <v>9192.3897101790735</v>
          </cell>
          <cell r="L640">
            <v>8838.2718312727848</v>
          </cell>
          <cell r="M640">
            <v>10295.810185649776</v>
          </cell>
          <cell r="N640">
            <v>9351.2907670167606</v>
          </cell>
          <cell r="O640">
            <v>10957.498869512943</v>
          </cell>
          <cell r="Z640">
            <v>7334.5554195062505</v>
          </cell>
          <cell r="AA640">
            <v>5174.6953465826109</v>
          </cell>
          <cell r="AB640">
            <v>6207.1159756058496</v>
          </cell>
          <cell r="AC640">
            <v>5394.2903479022543</v>
          </cell>
          <cell r="AD640">
            <v>6636.937064185232</v>
          </cell>
          <cell r="AE640">
            <v>6854.0225964893925</v>
          </cell>
          <cell r="AF640">
            <v>6883.1269974808229</v>
          </cell>
          <cell r="AG640">
            <v>6364.8467859940783</v>
          </cell>
          <cell r="AH640">
            <v>7020.8365446893513</v>
          </cell>
          <cell r="AI640">
            <v>6881.2311591940943</v>
          </cell>
          <cell r="AJ640">
            <v>7018.4263132805627</v>
          </cell>
          <cell r="AK640">
            <v>6748.0558962640944</v>
          </cell>
          <cell r="AL640">
            <v>7860.8922599843472</v>
          </cell>
          <cell r="AM640">
            <v>7139.7479057803648</v>
          </cell>
          <cell r="AN640">
            <v>8366.0942168686088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</row>
        <row r="641">
          <cell r="A641">
            <v>9282.7298510597248</v>
          </cell>
          <cell r="B641">
            <v>8448.6180018497198</v>
          </cell>
          <cell r="C641">
            <v>6644.7100278389807</v>
          </cell>
          <cell r="D641">
            <v>8224.9607075741551</v>
          </cell>
          <cell r="E641">
            <v>7863.7683744771839</v>
          </cell>
          <cell r="F641">
            <v>7694.3382344575293</v>
          </cell>
          <cell r="G641">
            <v>7012.5071358293799</v>
          </cell>
          <cell r="H641">
            <v>7405.9016451778243</v>
          </cell>
          <cell r="I641">
            <v>9935.7075197092054</v>
          </cell>
          <cell r="J641">
            <v>8116.0003287011932</v>
          </cell>
          <cell r="K641">
            <v>8624.8182935907607</v>
          </cell>
          <cell r="L641">
            <v>9458.4512235154434</v>
          </cell>
          <cell r="M641">
            <v>10296.236082648275</v>
          </cell>
          <cell r="N641">
            <v>10716.779859756962</v>
          </cell>
          <cell r="O641">
            <v>10665.85600977743</v>
          </cell>
          <cell r="Z641">
            <v>7087.4013722035024</v>
          </cell>
          <cell r="AA641">
            <v>6450.5536388842684</v>
          </cell>
          <cell r="AB641">
            <v>5073.2626850951719</v>
          </cell>
          <cell r="AC641">
            <v>6279.7904000756971</v>
          </cell>
          <cell r="AD641">
            <v>6004.0186089868284</v>
          </cell>
          <cell r="AE641">
            <v>5874.6580193612608</v>
          </cell>
          <cell r="AF641">
            <v>5354.0772482342736</v>
          </cell>
          <cell r="AG641">
            <v>5654.4355296998492</v>
          </cell>
          <cell r="AH641">
            <v>7585.9524341280558</v>
          </cell>
          <cell r="AI641">
            <v>6196.5987149646753</v>
          </cell>
          <cell r="AJ641">
            <v>6585.0832664297204</v>
          </cell>
          <cell r="AK641">
            <v>7221.5653429589338</v>
          </cell>
          <cell r="AL641">
            <v>7861.217434046288</v>
          </cell>
          <cell r="AM641">
            <v>8182.3042900438786</v>
          </cell>
          <cell r="AN641">
            <v>8143.4237268891056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</row>
        <row r="642">
          <cell r="A642">
            <v>9502.7946028900096</v>
          </cell>
          <cell r="B642">
            <v>8036.2598962356496</v>
          </cell>
          <cell r="C642">
            <v>7817.5460851495318</v>
          </cell>
          <cell r="D642">
            <v>7327.8198523241026</v>
          </cell>
          <cell r="E642">
            <v>8339.2314200880392</v>
          </cell>
          <cell r="F642">
            <v>7196.8557615562522</v>
          </cell>
          <cell r="G642">
            <v>8329.9811565419714</v>
          </cell>
          <cell r="H642">
            <v>8576.7208235201761</v>
          </cell>
          <cell r="I642">
            <v>9893.8868258840139</v>
          </cell>
          <cell r="J642">
            <v>9561.9066031608018</v>
          </cell>
          <cell r="K642">
            <v>8791.3539731403343</v>
          </cell>
          <cell r="L642">
            <v>10408.098326131072</v>
          </cell>
          <cell r="M642">
            <v>10419.840215393015</v>
          </cell>
          <cell r="N642">
            <v>10509.561485521484</v>
          </cell>
          <cell r="O642">
            <v>9591.9272538817859</v>
          </cell>
          <cell r="Z642">
            <v>7255.4216904849336</v>
          </cell>
          <cell r="AA642">
            <v>6135.7165758155033</v>
          </cell>
          <cell r="AB642">
            <v>5968.7277061960076</v>
          </cell>
          <cell r="AC642">
            <v>5594.8197685288605</v>
          </cell>
          <cell r="AD642">
            <v>6367.0365461628971</v>
          </cell>
          <cell r="AE642">
            <v>5494.8281613712443</v>
          </cell>
          <cell r="AF642">
            <v>6359.973932944421</v>
          </cell>
          <cell r="AG642">
            <v>6548.3606556409468</v>
          </cell>
          <cell r="AH642">
            <v>7554.022167109747</v>
          </cell>
          <cell r="AI642">
            <v>7300.5539391396824</v>
          </cell>
          <cell r="AJ642">
            <v>6712.2339239085359</v>
          </cell>
          <cell r="AK642">
            <v>7946.6247043943777</v>
          </cell>
          <cell r="AL642">
            <v>7955.5896838134267</v>
          </cell>
          <cell r="AM642">
            <v>8024.0922324415942</v>
          </cell>
          <cell r="AN642">
            <v>7323.4748260477572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</row>
        <row r="643">
          <cell r="A643">
            <v>9744.0823482631567</v>
          </cell>
          <cell r="B643">
            <v>8686.7625752995245</v>
          </cell>
          <cell r="C643">
            <v>9686.9999574676713</v>
          </cell>
          <cell r="D643">
            <v>8919.4282163616299</v>
          </cell>
          <cell r="E643">
            <v>7700.2773302932537</v>
          </cell>
          <cell r="F643">
            <v>7697.3640263519055</v>
          </cell>
          <cell r="G643">
            <v>7589.6632302912203</v>
          </cell>
          <cell r="H643">
            <v>8248.6996501002031</v>
          </cell>
          <cell r="I643">
            <v>8706.7347025977924</v>
          </cell>
          <cell r="J643">
            <v>9941.1565199743927</v>
          </cell>
          <cell r="K643">
            <v>9691.6556532240447</v>
          </cell>
          <cell r="L643">
            <v>9106.2292349275067</v>
          </cell>
          <cell r="M643">
            <v>10050.981016638176</v>
          </cell>
          <cell r="N643">
            <v>9658.1712884254193</v>
          </cell>
          <cell r="O643">
            <v>9373.1995919848687</v>
          </cell>
          <cell r="Z643">
            <v>7439.6458492283109</v>
          </cell>
          <cell r="AA643">
            <v>6632.3779732914873</v>
          </cell>
          <cell r="AB643">
            <v>7396.0632155263957</v>
          </cell>
          <cell r="AC643">
            <v>6810.0191209049681</v>
          </cell>
          <cell r="AD643">
            <v>5879.1925427882197</v>
          </cell>
          <cell r="AE643">
            <v>5876.9682235757837</v>
          </cell>
          <cell r="AF643">
            <v>5794.7382349802674</v>
          </cell>
          <cell r="AG643">
            <v>6297.9151776501039</v>
          </cell>
          <cell r="AH643">
            <v>6647.6267723722231</v>
          </cell>
          <cell r="AI643">
            <v>7590.1127676265278</v>
          </cell>
          <cell r="AJ643">
            <v>7399.6178578591698</v>
          </cell>
          <cell r="AK643">
            <v>6952.6424457840894</v>
          </cell>
          <cell r="AL643">
            <v>7673.964210127313</v>
          </cell>
          <cell r="AM643">
            <v>7374.05241139796</v>
          </cell>
          <cell r="AN643">
            <v>7156.475381278814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</row>
        <row r="644">
          <cell r="A644">
            <v>10368.509806102709</v>
          </cell>
          <cell r="B644">
            <v>9387.6044428432706</v>
          </cell>
          <cell r="C644">
            <v>7872.2370222058062</v>
          </cell>
          <cell r="D644">
            <v>7075.3839330798419</v>
          </cell>
          <cell r="E644">
            <v>8705.8628460817545</v>
          </cell>
          <cell r="F644">
            <v>8058.7651930980364</v>
          </cell>
          <cell r="G644">
            <v>8967.0856292657354</v>
          </cell>
          <cell r="H644">
            <v>8562.7022789732473</v>
          </cell>
          <cell r="I644">
            <v>7064.5874040986264</v>
          </cell>
          <cell r="J644">
            <v>9140.0866917674011</v>
          </cell>
          <cell r="K644">
            <v>9421.3795568648402</v>
          </cell>
          <cell r="L644">
            <v>8131.1687298574525</v>
          </cell>
          <cell r="M644">
            <v>9433.9709774857947</v>
          </cell>
          <cell r="N644">
            <v>10879.975027678927</v>
          </cell>
          <cell r="O644">
            <v>9703.5038430213808</v>
          </cell>
          <cell r="Z644">
            <v>7916.3987109986419</v>
          </cell>
          <cell r="AA644">
            <v>7167.4735425286071</v>
          </cell>
          <cell r="AB644">
            <v>6010.4844554022193</v>
          </cell>
          <cell r="AC644">
            <v>5402.083934442192</v>
          </cell>
          <cell r="AD644">
            <v>6646.9611064348046</v>
          </cell>
          <cell r="AE644">
            <v>6152.8994599911221</v>
          </cell>
          <cell r="AF644">
            <v>6846.4057462869059</v>
          </cell>
          <cell r="AG644">
            <v>6537.6574408051883</v>
          </cell>
          <cell r="AH644">
            <v>5393.8407413789164</v>
          </cell>
          <cell r="AI644">
            <v>6978.492749511176</v>
          </cell>
          <cell r="AJ644">
            <v>7193.2609771845327</v>
          </cell>
          <cell r="AK644">
            <v>6208.1798499210836</v>
          </cell>
          <cell r="AL644">
            <v>7202.874577194314</v>
          </cell>
          <cell r="AM644">
            <v>8306.9044535329704</v>
          </cell>
          <cell r="AN644">
            <v>7408.6639981621965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</row>
        <row r="645">
          <cell r="A645">
            <v>11642.625666885075</v>
          </cell>
          <cell r="B645">
            <v>8243.45202330748</v>
          </cell>
          <cell r="C645">
            <v>8490.8084039612859</v>
          </cell>
          <cell r="D645">
            <v>7864.5128034584077</v>
          </cell>
          <cell r="E645">
            <v>7225.1217472484768</v>
          </cell>
          <cell r="F645">
            <v>8322.6127767808011</v>
          </cell>
          <cell r="G645">
            <v>8759.7806775758072</v>
          </cell>
          <cell r="H645">
            <v>7544.5896174153731</v>
          </cell>
          <cell r="I645">
            <v>10049.880310815102</v>
          </cell>
          <cell r="J645">
            <v>7962.1082509994103</v>
          </cell>
          <cell r="K645">
            <v>8666.9485655579811</v>
          </cell>
          <cell r="L645">
            <v>8611.28812624077</v>
          </cell>
          <cell r="M645">
            <v>8944.6686905219958</v>
          </cell>
          <cell r="N645">
            <v>10745.145245004511</v>
          </cell>
          <cell r="O645">
            <v>9810.0062885842344</v>
          </cell>
          <cell r="Z645">
            <v>8889.1912671694208</v>
          </cell>
          <cell r="AA645">
            <v>6293.9085936033525</v>
          </cell>
          <cell r="AB645">
            <v>6482.7661796580569</v>
          </cell>
          <cell r="AC645">
            <v>6004.5869834917085</v>
          </cell>
          <cell r="AD645">
            <v>5516.4093545112</v>
          </cell>
          <cell r="AE645">
            <v>6354.3481455232477</v>
          </cell>
          <cell r="AF645">
            <v>6688.1275864518366</v>
          </cell>
          <cell r="AG645">
            <v>5760.3243512551062</v>
          </cell>
          <cell r="AH645">
            <v>7673.1238168285736</v>
          </cell>
          <cell r="AI645">
            <v>6079.1014980710524</v>
          </cell>
          <cell r="AJ645">
            <v>6617.2498975977787</v>
          </cell>
          <cell r="AK645">
            <v>6574.7529295373315</v>
          </cell>
          <cell r="AL645">
            <v>6829.2903238883055</v>
          </cell>
          <cell r="AM645">
            <v>8203.961375141922</v>
          </cell>
          <cell r="AN645">
            <v>7489.9790413592164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</row>
        <row r="646">
          <cell r="A646">
            <v>8697.5297023381718</v>
          </cell>
          <cell r="B646">
            <v>7535.0215298024395</v>
          </cell>
          <cell r="C646">
            <v>6846.7239784810154</v>
          </cell>
          <cell r="D646">
            <v>7463.1803624824315</v>
          </cell>
          <cell r="E646">
            <v>6513.7077350901209</v>
          </cell>
          <cell r="F646">
            <v>6951.5426283002189</v>
          </cell>
          <cell r="G646">
            <v>9546.5160271079239</v>
          </cell>
          <cell r="H646">
            <v>7730.6740221302971</v>
          </cell>
          <cell r="I646">
            <v>9004.6224672096705</v>
          </cell>
          <cell r="J646">
            <v>8028.5635515344438</v>
          </cell>
          <cell r="K646">
            <v>9282.9401661812262</v>
          </cell>
          <cell r="L646">
            <v>8085.3248802169783</v>
          </cell>
          <cell r="M646">
            <v>8836.1135952007917</v>
          </cell>
          <cell r="N646">
            <v>8144.9685304351051</v>
          </cell>
          <cell r="O646">
            <v>9407.8910538311848</v>
          </cell>
          <cell r="Z646">
            <v>6640.5987178540026</v>
          </cell>
          <cell r="AA646">
            <v>5753.0190780902813</v>
          </cell>
          <cell r="AB646">
            <v>5227.5011444661695</v>
          </cell>
          <cell r="AC646">
            <v>5698.1680594767849</v>
          </cell>
          <cell r="AD646">
            <v>4973.2419105722474</v>
          </cell>
          <cell r="AE646">
            <v>5307.5306028777295</v>
          </cell>
          <cell r="AF646">
            <v>7288.8031727610078</v>
          </cell>
          <cell r="AG646">
            <v>5902.4005385925702</v>
          </cell>
          <cell r="AH646">
            <v>6875.0652722044506</v>
          </cell>
          <cell r="AI646">
            <v>6129.8403858507545</v>
          </cell>
          <cell r="AJ646">
            <v>7087.5619486400319</v>
          </cell>
          <cell r="AK646">
            <v>6173.1778873451813</v>
          </cell>
          <cell r="AL646">
            <v>6746.4080743901841</v>
          </cell>
          <cell r="AM646">
            <v>6218.7160528613231</v>
          </cell>
          <cell r="AN646">
            <v>7182.9624511643251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</row>
        <row r="647">
          <cell r="A647">
            <v>11343.648303532666</v>
          </cell>
          <cell r="B647">
            <v>7769.9137568256183</v>
          </cell>
          <cell r="C647">
            <v>7707.3674224480192</v>
          </cell>
          <cell r="D647">
            <v>7974.151003045311</v>
          </cell>
          <cell r="E647">
            <v>7329.3305154739928</v>
          </cell>
          <cell r="F647">
            <v>6912.5057490736872</v>
          </cell>
          <cell r="G647">
            <v>8377.7360379216661</v>
          </cell>
          <cell r="H647">
            <v>7404.3983578088419</v>
          </cell>
          <cell r="I647">
            <v>9468.4661920587787</v>
          </cell>
          <cell r="J647">
            <v>8946.63621385037</v>
          </cell>
          <cell r="K647">
            <v>8983.9641114806182</v>
          </cell>
          <cell r="L647">
            <v>8478.0145603658584</v>
          </cell>
          <cell r="M647">
            <v>9763.2507837188132</v>
          </cell>
          <cell r="N647">
            <v>9609.4717023009925</v>
          </cell>
          <cell r="O647">
            <v>8896.2246287337639</v>
          </cell>
          <cell r="Z647">
            <v>8660.920854340402</v>
          </cell>
          <cell r="AA647">
            <v>5932.3602329913874</v>
          </cell>
          <cell r="AB647">
            <v>5884.6058565087505</v>
          </cell>
          <cell r="AC647">
            <v>6088.296187429105</v>
          </cell>
          <cell r="AD647">
            <v>5595.9731658864557</v>
          </cell>
          <cell r="AE647">
            <v>5277.7257894407567</v>
          </cell>
          <cell r="AF647">
            <v>6396.4349758973422</v>
          </cell>
          <cell r="AG647">
            <v>5653.2877637804804</v>
          </cell>
          <cell r="AH647">
            <v>7229.2118115016428</v>
          </cell>
          <cell r="AI647">
            <v>6830.7925358196117</v>
          </cell>
          <cell r="AJ647">
            <v>6859.2925349718962</v>
          </cell>
          <cell r="AK647">
            <v>6472.998028897573</v>
          </cell>
          <cell r="AL647">
            <v>7454.2810263724477</v>
          </cell>
          <cell r="AM647">
            <v>7336.8700825936148</v>
          </cell>
          <cell r="AN647">
            <v>6792.3030889367428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</row>
        <row r="648">
          <cell r="A648">
            <v>10905.076806255633</v>
          </cell>
          <cell r="B648">
            <v>6995.1138481042908</v>
          </cell>
          <cell r="C648">
            <v>7304.3065926373993</v>
          </cell>
          <cell r="D648">
            <v>7509.5003217745916</v>
          </cell>
          <cell r="E648">
            <v>7640.0261478313996</v>
          </cell>
          <cell r="F648">
            <v>7873.3741281674356</v>
          </cell>
          <cell r="G648">
            <v>10296.12172671286</v>
          </cell>
          <cell r="H648">
            <v>8082.7615790254658</v>
          </cell>
          <cell r="I648">
            <v>7902.8965184867975</v>
          </cell>
          <cell r="J648">
            <v>8282.1916862067446</v>
          </cell>
          <cell r="K648">
            <v>8355.4509786409053</v>
          </cell>
          <cell r="L648">
            <v>8706.2624938998288</v>
          </cell>
          <cell r="M648">
            <v>10243.354704417645</v>
          </cell>
          <cell r="N648">
            <v>8729.7151594479783</v>
          </cell>
          <cell r="O648">
            <v>9286.296839291108</v>
          </cell>
          <cell r="Z648">
            <v>8326.0697618833983</v>
          </cell>
          <cell r="AA648">
            <v>5340.7974034830168</v>
          </cell>
          <cell r="AB648">
            <v>5576.8673007050238</v>
          </cell>
          <cell r="AC648">
            <v>5733.5335336761864</v>
          </cell>
          <cell r="AD648">
            <v>5833.1905239738635</v>
          </cell>
          <cell r="AE648">
            <v>6011.3526403523483</v>
          </cell>
          <cell r="AF648">
            <v>7861.1301228321745</v>
          </cell>
          <cell r="AG648">
            <v>6171.2207966322594</v>
          </cell>
          <cell r="AH648">
            <v>6033.8931034507432</v>
          </cell>
          <cell r="AI648">
            <v>6323.4864811855923</v>
          </cell>
          <cell r="AJ648">
            <v>6379.4202439962446</v>
          </cell>
          <cell r="AK648">
            <v>6647.2662391424947</v>
          </cell>
          <cell r="AL648">
            <v>7820.8422902416887</v>
          </cell>
          <cell r="AM648">
            <v>6665.1724430991671</v>
          </cell>
          <cell r="AN648">
            <v>7090.1247819861173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</row>
        <row r="649">
          <cell r="A649">
            <v>10708.199144785423</v>
          </cell>
          <cell r="B649">
            <v>7767.6842329433384</v>
          </cell>
          <cell r="C649">
            <v>9779.2548327173045</v>
          </cell>
          <cell r="D649">
            <v>7795.7123045732469</v>
          </cell>
          <cell r="E649">
            <v>8116.8342918672397</v>
          </cell>
          <cell r="F649">
            <v>8233.5287216362121</v>
          </cell>
          <cell r="G649">
            <v>9539.6616893070714</v>
          </cell>
          <cell r="H649">
            <v>8753.6646942838652</v>
          </cell>
          <cell r="I649">
            <v>8917.3917766395953</v>
          </cell>
          <cell r="J649">
            <v>8416.9505420019068</v>
          </cell>
          <cell r="K649">
            <v>10606.043924818086</v>
          </cell>
          <cell r="L649">
            <v>9674.5110030302294</v>
          </cell>
          <cell r="M649">
            <v>10143.790427372038</v>
          </cell>
          <cell r="N649">
            <v>9679.4060122600949</v>
          </cell>
          <cell r="O649">
            <v>10021.142359623665</v>
          </cell>
          <cell r="Z649">
            <v>8175.7528798402473</v>
          </cell>
          <cell r="AA649">
            <v>5930.6579825891704</v>
          </cell>
          <cell r="AB649">
            <v>7466.5001817989905</v>
          </cell>
          <cell r="AC649">
            <v>5952.0575273908917</v>
          </cell>
          <cell r="AD649">
            <v>6197.2354491778033</v>
          </cell>
          <cell r="AE649">
            <v>6286.3321130841323</v>
          </cell>
          <cell r="AF649">
            <v>7283.5698584327047</v>
          </cell>
          <cell r="AG649">
            <v>6683.4580087445074</v>
          </cell>
          <cell r="AH649">
            <v>6808.4642910314369</v>
          </cell>
          <cell r="AI649">
            <v>6426.3754066206238</v>
          </cell>
          <cell r="AJ649">
            <v>8097.7569607743062</v>
          </cell>
          <cell r="AK649">
            <v>7386.5278488575923</v>
          </cell>
          <cell r="AL649">
            <v>7744.8245664602573</v>
          </cell>
          <cell r="AM649">
            <v>7390.2652079846303</v>
          </cell>
          <cell r="AN649">
            <v>7651.1822761421054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</row>
        <row r="650">
          <cell r="A650">
            <v>8585.9951377563902</v>
          </cell>
          <cell r="B650">
            <v>10496.464229753556</v>
          </cell>
          <cell r="C650">
            <v>7752.9806977047729</v>
          </cell>
          <cell r="D650">
            <v>7700.9853079294326</v>
          </cell>
          <cell r="E650">
            <v>8321.2905819855605</v>
          </cell>
          <cell r="F650">
            <v>7146.2415476068709</v>
          </cell>
          <cell r="G650">
            <v>9247.2795673585315</v>
          </cell>
          <cell r="H650">
            <v>7803.0374456401623</v>
          </cell>
          <cell r="I650">
            <v>8054.2632250455508</v>
          </cell>
          <cell r="J650">
            <v>9230.196828232094</v>
          </cell>
          <cell r="K650">
            <v>8446.6204766813516</v>
          </cell>
          <cell r="L650">
            <v>9203.2270099503949</v>
          </cell>
          <cell r="M650">
            <v>7796.3537685760521</v>
          </cell>
          <cell r="N650">
            <v>12300.249549379914</v>
          </cell>
          <cell r="O650">
            <v>10480.964504818478</v>
          </cell>
          <cell r="Z650">
            <v>6555.4416316575544</v>
          </cell>
          <cell r="AA650">
            <v>8014.0924252737568</v>
          </cell>
          <cell r="AB650">
            <v>5919.4317746203842</v>
          </cell>
          <cell r="AC650">
            <v>5879.7330865453523</v>
          </cell>
          <cell r="AD650">
            <v>6353.3386445083015</v>
          </cell>
          <cell r="AE650">
            <v>5456.1840065640363</v>
          </cell>
          <cell r="AF650">
            <v>7060.3349387965091</v>
          </cell>
          <cell r="AG650">
            <v>5957.6503018960466</v>
          </cell>
          <cell r="AH650">
            <v>6149.4621893751782</v>
          </cell>
          <cell r="AI650">
            <v>7047.2921991425146</v>
          </cell>
          <cell r="AJ650">
            <v>6449.0285204281181</v>
          </cell>
          <cell r="AK650">
            <v>7026.7006350051661</v>
          </cell>
          <cell r="AL650">
            <v>5952.5472877228895</v>
          </cell>
          <cell r="AM650">
            <v>9391.2897319497606</v>
          </cell>
          <cell r="AN650">
            <v>8002.2583232869256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</row>
        <row r="651">
          <cell r="A651">
            <v>9932.8984429195862</v>
          </cell>
          <cell r="B651">
            <v>7515.865433226666</v>
          </cell>
          <cell r="C651">
            <v>7807.0204376536176</v>
          </cell>
          <cell r="D651">
            <v>6644.7913478711207</v>
          </cell>
          <cell r="E651">
            <v>6826.4281168003481</v>
          </cell>
          <cell r="F651">
            <v>8425.0919413215088</v>
          </cell>
          <cell r="G651">
            <v>8543.8090657277153</v>
          </cell>
          <cell r="H651">
            <v>8159.0160389792882</v>
          </cell>
          <cell r="I651">
            <v>9905.4375744516565</v>
          </cell>
          <cell r="J651">
            <v>6965.2726721047457</v>
          </cell>
          <cell r="K651">
            <v>7343.2779276621868</v>
          </cell>
          <cell r="L651">
            <v>8520.605588266897</v>
          </cell>
          <cell r="M651">
            <v>9890.7892611132156</v>
          </cell>
          <cell r="N651">
            <v>9161.7093569494427</v>
          </cell>
          <cell r="O651">
            <v>10810.073724446018</v>
          </cell>
          <cell r="Z651">
            <v>7583.8076927628745</v>
          </cell>
          <cell r="AA651">
            <v>5738.3933217302911</v>
          </cell>
          <cell r="AB651">
            <v>5960.6913322302871</v>
          </cell>
          <cell r="AC651">
            <v>5073.3247732649916</v>
          </cell>
          <cell r="AD651">
            <v>5212.0051728895314</v>
          </cell>
          <cell r="AE651">
            <v>6432.5913975667372</v>
          </cell>
          <cell r="AF651">
            <v>6523.2323969193712</v>
          </cell>
          <cell r="AG651">
            <v>6229.4413818248422</v>
          </cell>
          <cell r="AH651">
            <v>7562.8412098441349</v>
          </cell>
          <cell r="AI651">
            <v>5318.0135462426615</v>
          </cell>
          <cell r="AJ651">
            <v>5606.62207088179</v>
          </cell>
          <cell r="AK651">
            <v>6505.5164490641291</v>
          </cell>
          <cell r="AL651">
            <v>7551.6571640169832</v>
          </cell>
          <cell r="AM651">
            <v>6995.0017408683252</v>
          </cell>
          <cell r="AN651">
            <v>8253.5345289094312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</row>
        <row r="652">
          <cell r="A652">
            <v>9252.9513402669527</v>
          </cell>
          <cell r="B652">
            <v>7650.9854053572199</v>
          </cell>
          <cell r="C652">
            <v>7374.8014540473487</v>
          </cell>
          <cell r="D652">
            <v>9068.5518914826862</v>
          </cell>
          <cell r="E652">
            <v>8424.1743795589573</v>
          </cell>
          <cell r="F652">
            <v>7950.3414092243156</v>
          </cell>
          <cell r="G652">
            <v>7716.1087349963964</v>
          </cell>
          <cell r="H652">
            <v>8048.0504361099365</v>
          </cell>
          <cell r="I652">
            <v>7306.3063690390909</v>
          </cell>
          <cell r="J652">
            <v>8822.8086467706707</v>
          </cell>
          <cell r="K652">
            <v>9298.2685481055541</v>
          </cell>
          <cell r="L652">
            <v>8278.697044326851</v>
          </cell>
          <cell r="M652">
            <v>9728.6606905909412</v>
          </cell>
          <cell r="N652">
            <v>9119.0885830763727</v>
          </cell>
          <cell r="O652">
            <v>9446.9287644395699</v>
          </cell>
          <cell r="Z652">
            <v>7064.6653600991776</v>
          </cell>
          <cell r="AA652">
            <v>5841.5579609318575</v>
          </cell>
          <cell r="AB652">
            <v>5630.6904093709663</v>
          </cell>
          <cell r="AC652">
            <v>6923.8756433545968</v>
          </cell>
          <cell r="AD652">
            <v>6431.8908354907826</v>
          </cell>
          <cell r="AE652">
            <v>6070.1174673084015</v>
          </cell>
          <cell r="AF652">
            <v>5891.2798836046877</v>
          </cell>
          <cell r="AG652">
            <v>6144.7187001716802</v>
          </cell>
          <cell r="AH652">
            <v>5578.3941379868202</v>
          </cell>
          <cell r="AI652">
            <v>6736.2496930439929</v>
          </cell>
          <cell r="AJ652">
            <v>7099.2652295527814</v>
          </cell>
          <cell r="AK652">
            <v>6320.8183081317275</v>
          </cell>
          <cell r="AL652">
            <v>7427.8713519089451</v>
          </cell>
          <cell r="AM652">
            <v>6962.4606095331419</v>
          </cell>
          <cell r="AN652">
            <v>7212.7678993646678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</row>
        <row r="653">
          <cell r="A653">
            <v>10448.559188573561</v>
          </cell>
          <cell r="B653">
            <v>7034.7020008629725</v>
          </cell>
          <cell r="C653">
            <v>6756.1262484899526</v>
          </cell>
          <cell r="D653">
            <v>8268.4928617829319</v>
          </cell>
          <cell r="E653">
            <v>7569.1695014429351</v>
          </cell>
          <cell r="F653">
            <v>8395.5813197998996</v>
          </cell>
          <cell r="G653">
            <v>8433.5523438264754</v>
          </cell>
          <cell r="H653">
            <v>7827.010869865002</v>
          </cell>
          <cell r="I653">
            <v>8856.7162703017402</v>
          </cell>
          <cell r="J653">
            <v>7384.609231555939</v>
          </cell>
          <cell r="K653">
            <v>9454.5002807667734</v>
          </cell>
          <cell r="L653">
            <v>8865.4077551081718</v>
          </cell>
          <cell r="M653">
            <v>10032.761496353754</v>
          </cell>
          <cell r="N653">
            <v>8392.5735698060726</v>
          </cell>
          <cell r="O653">
            <v>9147.9256043051828</v>
          </cell>
          <cell r="Z653">
            <v>7977.516734712668</v>
          </cell>
          <cell r="AA653">
            <v>5371.0231164668821</v>
          </cell>
          <cell r="AB653">
            <v>5158.3294152270728</v>
          </cell>
          <cell r="AC653">
            <v>6313.0273739427139</v>
          </cell>
          <cell r="AD653">
            <v>5779.0911910296854</v>
          </cell>
          <cell r="AE653">
            <v>6410.0599199925018</v>
          </cell>
          <cell r="AF653">
            <v>6439.0509487208883</v>
          </cell>
          <cell r="AG653">
            <v>5975.9541071854073</v>
          </cell>
          <cell r="AH653">
            <v>6762.1382992404588</v>
          </cell>
          <cell r="AI653">
            <v>5638.1786867298842</v>
          </cell>
          <cell r="AJ653">
            <v>7218.5487823665535</v>
          </cell>
          <cell r="AK653">
            <v>6768.774282656108</v>
          </cell>
          <cell r="AL653">
            <v>7660.0535335120776</v>
          </cell>
          <cell r="AM653">
            <v>6407.7634908412156</v>
          </cell>
          <cell r="AN653">
            <v>6984.4777905894225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</row>
        <row r="654">
          <cell r="A654">
            <v>9456.1840008084419</v>
          </cell>
          <cell r="B654">
            <v>9958.5413878705567</v>
          </cell>
          <cell r="C654">
            <v>9564.054254250801</v>
          </cell>
          <cell r="D654">
            <v>7910.9633146731576</v>
          </cell>
          <cell r="E654">
            <v>7827.604156308912</v>
          </cell>
          <cell r="F654">
            <v>8136.3847665997291</v>
          </cell>
          <cell r="G654">
            <v>7339.4927136911738</v>
          </cell>
          <cell r="H654">
            <v>8620.9314815367434</v>
          </cell>
          <cell r="I654">
            <v>9906.6733140978504</v>
          </cell>
          <cell r="J654">
            <v>8800.9486890206135</v>
          </cell>
          <cell r="K654">
            <v>10638.181557026999</v>
          </cell>
          <cell r="L654">
            <v>9332.0017008873892</v>
          </cell>
          <cell r="M654">
            <v>10106.791237145479</v>
          </cell>
          <cell r="N654">
            <v>9030.0208273487679</v>
          </cell>
          <cell r="O654">
            <v>9903.7744187020035</v>
          </cell>
          <cell r="Z654">
            <v>7219.8343093532467</v>
          </cell>
          <cell r="AA654">
            <v>7603.3861838047205</v>
          </cell>
          <cell r="AB654">
            <v>7302.1936793375025</v>
          </cell>
          <cell r="AC654">
            <v>6040.0521346062142</v>
          </cell>
          <cell r="AD654">
            <v>5976.4070837584786</v>
          </cell>
          <cell r="AE654">
            <v>6212.1623148379585</v>
          </cell>
          <cell r="AF654">
            <v>5603.7320448740666</v>
          </cell>
          <cell r="AG654">
            <v>6582.1156698792292</v>
          </cell>
          <cell r="AH654">
            <v>7563.7847020069648</v>
          </cell>
          <cell r="AI654">
            <v>6719.559527861993</v>
          </cell>
          <cell r="AJ654">
            <v>8122.2941715163397</v>
          </cell>
          <cell r="AK654">
            <v>7125.020626634323</v>
          </cell>
          <cell r="AL654">
            <v>7716.5755367255215</v>
          </cell>
          <cell r="AM654">
            <v>6894.457021764093</v>
          </cell>
          <cell r="AN654">
            <v>7561.5713837766534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</row>
        <row r="655">
          <cell r="A655">
            <v>10100.493189403913</v>
          </cell>
          <cell r="B655">
            <v>8726.9039399622707</v>
          </cell>
          <cell r="C655">
            <v>8066.0633676206498</v>
          </cell>
          <cell r="D655">
            <v>8218.518028573757</v>
          </cell>
          <cell r="E655">
            <v>8178.894899293693</v>
          </cell>
          <cell r="F655">
            <v>7277.0340474651612</v>
          </cell>
          <cell r="G655">
            <v>7761.2239784097173</v>
          </cell>
          <cell r="H655">
            <v>8202.1611285847521</v>
          </cell>
          <cell r="I655">
            <v>8640.7669225411155</v>
          </cell>
          <cell r="J655">
            <v>9462.7172743052633</v>
          </cell>
          <cell r="K655">
            <v>9552.5551377396678</v>
          </cell>
          <cell r="L655">
            <v>7929.0974345594896</v>
          </cell>
          <cell r="M655">
            <v>8766.4888733035586</v>
          </cell>
          <cell r="N655">
            <v>9894.96250302511</v>
          </cell>
          <cell r="O655">
            <v>9626.8634518149429</v>
          </cell>
          <cell r="Z655">
            <v>7711.7669520826439</v>
          </cell>
          <cell r="AA655">
            <v>6663.0260657769541</v>
          </cell>
          <cell r="AB655">
            <v>6158.471645431835</v>
          </cell>
          <cell r="AC655">
            <v>6274.8713888881766</v>
          </cell>
          <cell r="AD655">
            <v>6244.6189711903316</v>
          </cell>
          <cell r="AE655">
            <v>5556.0446033758399</v>
          </cell>
          <cell r="AF655">
            <v>5925.7255524117318</v>
          </cell>
          <cell r="AG655">
            <v>6262.3828303189712</v>
          </cell>
          <cell r="AH655">
            <v>6597.2601084278313</v>
          </cell>
          <cell r="AI655">
            <v>7224.8224898011649</v>
          </cell>
          <cell r="AJ655">
            <v>7293.4140578847864</v>
          </cell>
          <cell r="AK655">
            <v>6053.8976076759081</v>
          </cell>
          <cell r="AL655">
            <v>6693.2493207227608</v>
          </cell>
          <cell r="AM655">
            <v>7554.8434509096815</v>
          </cell>
          <cell r="AN655">
            <v>7350.1487529145143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</row>
        <row r="656">
          <cell r="A656">
            <v>10016.998922878081</v>
          </cell>
          <cell r="B656">
            <v>7059.1181666998555</v>
          </cell>
          <cell r="C656">
            <v>7591.6929970432147</v>
          </cell>
          <cell r="D656">
            <v>7510.208814150541</v>
          </cell>
          <cell r="E656">
            <v>7649.7652798914842</v>
          </cell>
          <cell r="F656">
            <v>7903.9571976632978</v>
          </cell>
          <cell r="G656">
            <v>8871.5113571505099</v>
          </cell>
          <cell r="H656">
            <v>9220.2316900600945</v>
          </cell>
          <cell r="I656">
            <v>8282.4845602025507</v>
          </cell>
          <cell r="J656">
            <v>8994.3614199643071</v>
          </cell>
          <cell r="K656">
            <v>9100.6322312172542</v>
          </cell>
          <cell r="L656">
            <v>8889.6401855603144</v>
          </cell>
          <cell r="M656">
            <v>8646.0064403411889</v>
          </cell>
          <cell r="N656">
            <v>8831.8937176098534</v>
          </cell>
          <cell r="O656">
            <v>10086.4674440084</v>
          </cell>
          <cell r="Z656">
            <v>7648.0187456131052</v>
          </cell>
          <cell r="AA656">
            <v>5389.6649567480063</v>
          </cell>
          <cell r="AB656">
            <v>5796.2879700144822</v>
          </cell>
          <cell r="AC656">
            <v>5734.0744704391946</v>
          </cell>
          <cell r="AD656">
            <v>5840.6263902582659</v>
          </cell>
          <cell r="AE656">
            <v>6034.7029362447192</v>
          </cell>
          <cell r="AF656">
            <v>6773.4344072298409</v>
          </cell>
          <cell r="AG656">
            <v>7039.683776287643</v>
          </cell>
          <cell r="AH656">
            <v>6323.7100916528861</v>
          </cell>
          <cell r="AI656">
            <v>6867.2309215884279</v>
          </cell>
          <cell r="AJ656">
            <v>6948.3691110632981</v>
          </cell>
          <cell r="AK656">
            <v>6787.2758402360414</v>
          </cell>
          <cell r="AL656">
            <v>6601.2605012262575</v>
          </cell>
          <cell r="AM656">
            <v>6743.186180969994</v>
          </cell>
          <cell r="AN656">
            <v>7701.058239370187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</row>
        <row r="657">
          <cell r="A657">
            <v>8972.9488370425806</v>
          </cell>
          <cell r="B657">
            <v>9313.1553269837732</v>
          </cell>
          <cell r="C657">
            <v>8163.3013842002547</v>
          </cell>
          <cell r="D657">
            <v>8093.1639156642705</v>
          </cell>
          <cell r="E657">
            <v>8968.1675685153241</v>
          </cell>
          <cell r="F657">
            <v>7333.8783308929405</v>
          </cell>
          <cell r="G657">
            <v>8101.9043469407798</v>
          </cell>
          <cell r="H657">
            <v>9851.6446551345107</v>
          </cell>
          <cell r="I657">
            <v>9386.6767040027898</v>
          </cell>
          <cell r="J657">
            <v>9683.0758941949189</v>
          </cell>
          <cell r="K657">
            <v>9429.4513577770813</v>
          </cell>
          <cell r="L657">
            <v>8982.7839158753977</v>
          </cell>
          <cell r="M657">
            <v>9438.8687637694675</v>
          </cell>
          <cell r="N657">
            <v>10115.208965654307</v>
          </cell>
          <cell r="O657">
            <v>9250.614612630543</v>
          </cell>
          <cell r="Z657">
            <v>6850.8823288773574</v>
          </cell>
          <cell r="AA657">
            <v>7110.6313447734183</v>
          </cell>
          <cell r="AB657">
            <v>6232.7132600424302</v>
          </cell>
          <cell r="AC657">
            <v>6179.1630222653321</v>
          </cell>
          <cell r="AD657">
            <v>6847.2318112317234</v>
          </cell>
          <cell r="AE657">
            <v>5599.4454411500828</v>
          </cell>
          <cell r="AF657">
            <v>6185.8363765066724</v>
          </cell>
          <cell r="AG657">
            <v>7521.7701007738178</v>
          </cell>
          <cell r="AH657">
            <v>7166.7652102129441</v>
          </cell>
          <cell r="AI657">
            <v>7393.0671775213978</v>
          </cell>
          <cell r="AJ657">
            <v>7199.4238294682309</v>
          </cell>
          <cell r="AK657">
            <v>6858.3914509065289</v>
          </cell>
          <cell r="AL657">
            <v>7206.6140566130425</v>
          </cell>
          <cell r="AM657">
            <v>7723.0025061129236</v>
          </cell>
          <cell r="AN657">
            <v>7062.8812592018694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</row>
        <row r="658">
          <cell r="A658">
            <v>10488.674708133642</v>
          </cell>
          <cell r="B658">
            <v>8189.8355690629141</v>
          </cell>
          <cell r="C658">
            <v>8464.5250615485238</v>
          </cell>
          <cell r="D658">
            <v>8250.6321192952582</v>
          </cell>
          <cell r="E658">
            <v>8572.0066495444989</v>
          </cell>
          <cell r="F658">
            <v>8366.6966881511016</v>
          </cell>
          <cell r="G658">
            <v>8366.5820369712965</v>
          </cell>
          <cell r="H658">
            <v>8314.415019061873</v>
          </cell>
          <cell r="I658">
            <v>8110.2134058494157</v>
          </cell>
          <cell r="J658">
            <v>9155.4974248454309</v>
          </cell>
          <cell r="K658">
            <v>7820.062168922198</v>
          </cell>
          <cell r="L658">
            <v>8797.9304910668743</v>
          </cell>
          <cell r="M658">
            <v>9473.1438683919059</v>
          </cell>
          <cell r="N658">
            <v>10456.982761309249</v>
          </cell>
          <cell r="O658">
            <v>9153.8527057316824</v>
          </cell>
          <cell r="Z658">
            <v>8008.145094358867</v>
          </cell>
          <cell r="AA658">
            <v>6252.9722163218103</v>
          </cell>
          <cell r="AB658">
            <v>6462.6987425925427</v>
          </cell>
          <cell r="AC658">
            <v>6299.3906256104056</v>
          </cell>
          <cell r="AD658">
            <v>6544.7613649538225</v>
          </cell>
          <cell r="AE658">
            <v>6388.0063881901178</v>
          </cell>
          <cell r="AF658">
            <v>6387.9188515557325</v>
          </cell>
          <cell r="AG658">
            <v>6348.0891247138143</v>
          </cell>
          <cell r="AH658">
            <v>6192.1803762196523</v>
          </cell>
          <cell r="AI658">
            <v>6990.2589058591848</v>
          </cell>
          <cell r="AJ658">
            <v>5970.6487462207733</v>
          </cell>
          <cell r="AK658">
            <v>6717.2551216515212</v>
          </cell>
          <cell r="AL658">
            <v>7232.7832360926941</v>
          </cell>
          <cell r="AM658">
            <v>7983.9481661906548</v>
          </cell>
          <cell r="AN658">
            <v>6989.0031562369622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</row>
        <row r="659">
          <cell r="A659">
            <v>8714.5543282558538</v>
          </cell>
          <cell r="B659">
            <v>8051.5993374773952</v>
          </cell>
          <cell r="C659">
            <v>9038.2731459140105</v>
          </cell>
          <cell r="D659">
            <v>8331.8423129248404</v>
          </cell>
          <cell r="E659">
            <v>9214.0984244992978</v>
          </cell>
          <cell r="F659">
            <v>10318.801143461387</v>
          </cell>
          <cell r="G659">
            <v>8834.2154290731396</v>
          </cell>
          <cell r="H659">
            <v>9284.8791173228001</v>
          </cell>
          <cell r="I659">
            <v>9872.2082835937999</v>
          </cell>
          <cell r="J659">
            <v>8421.5189427900841</v>
          </cell>
          <cell r="K659">
            <v>10016.549295763805</v>
          </cell>
          <cell r="L659">
            <v>10015.40055616483</v>
          </cell>
          <cell r="M659">
            <v>9958.5142142634159</v>
          </cell>
          <cell r="N659">
            <v>10672.859612415121</v>
          </cell>
          <cell r="O659">
            <v>8844.9334478970814</v>
          </cell>
          <cell r="Z659">
            <v>6653.597087840657</v>
          </cell>
          <cell r="AA659">
            <v>6147.4283005613406</v>
          </cell>
          <cell r="AB659">
            <v>6900.757699997931</v>
          </cell>
          <cell r="AC659">
            <v>6361.3949332873663</v>
          </cell>
          <cell r="AD659">
            <v>7035.0010034989118</v>
          </cell>
          <cell r="AE659">
            <v>7878.4459482373422</v>
          </cell>
          <cell r="AF659">
            <v>6744.9588169590579</v>
          </cell>
          <cell r="AG659">
            <v>7089.0423455924256</v>
          </cell>
          <cell r="AH659">
            <v>7537.4705133569987</v>
          </cell>
          <cell r="AI659">
            <v>6429.863398896</v>
          </cell>
          <cell r="AJ659">
            <v>7647.6754535128484</v>
          </cell>
          <cell r="AK659">
            <v>7646.7983862340707</v>
          </cell>
          <cell r="AL659">
            <v>7603.3654366469746</v>
          </cell>
          <cell r="AM659">
            <v>8148.771005517393</v>
          </cell>
          <cell r="AN659">
            <v>6753.1420672032109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</row>
        <row r="660">
          <cell r="A660">
            <v>8822.2869411331485</v>
          </cell>
          <cell r="B660">
            <v>7752.1805168203346</v>
          </cell>
          <cell r="C660">
            <v>6603.2961613654197</v>
          </cell>
          <cell r="D660">
            <v>7362.5075219115433</v>
          </cell>
          <cell r="E660">
            <v>9224.9775721638198</v>
          </cell>
          <cell r="F660">
            <v>8464.9138658609209</v>
          </cell>
          <cell r="G660">
            <v>6898.0246559122852</v>
          </cell>
          <cell r="H660">
            <v>7530.6181491208781</v>
          </cell>
          <cell r="I660">
            <v>8150.3745011010869</v>
          </cell>
          <cell r="J660">
            <v>9766.3786125057632</v>
          </cell>
          <cell r="K660">
            <v>8218.6853713145319</v>
          </cell>
          <cell r="L660">
            <v>8550.7582285776261</v>
          </cell>
          <cell r="M660">
            <v>8999.3072636921079</v>
          </cell>
          <cell r="N660">
            <v>10737.082554717299</v>
          </cell>
          <cell r="O660">
            <v>10262.279953458352</v>
          </cell>
          <cell r="Z660">
            <v>6735.8513687029226</v>
          </cell>
          <cell r="AA660">
            <v>5918.8208333143921</v>
          </cell>
          <cell r="AB660">
            <v>5041.6430323871427</v>
          </cell>
          <cell r="AC660">
            <v>5621.3039430095505</v>
          </cell>
          <cell r="AD660">
            <v>7043.3072762573638</v>
          </cell>
          <cell r="AE660">
            <v>6462.9955962402746</v>
          </cell>
          <cell r="AF660">
            <v>5266.6694168876529</v>
          </cell>
          <cell r="AG660">
            <v>5749.6570793263863</v>
          </cell>
          <cell r="AH660">
            <v>6222.8435330886841</v>
          </cell>
          <cell r="AI660">
            <v>7456.669136162599</v>
          </cell>
          <cell r="AJ660">
            <v>6274.9991557401281</v>
          </cell>
          <cell r="AK660">
            <v>6528.5381105519291</v>
          </cell>
          <cell r="AL660">
            <v>6871.0070930579777</v>
          </cell>
          <cell r="AM660">
            <v>8197.8054788568752</v>
          </cell>
          <cell r="AN660">
            <v>7835.2917935852647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</row>
        <row r="661">
          <cell r="A661">
            <v>9491.5220383039741</v>
          </cell>
          <cell r="B661">
            <v>8465.0490850888236</v>
          </cell>
          <cell r="C661">
            <v>8184.2915907570432</v>
          </cell>
          <cell r="D661">
            <v>8086.4083220551029</v>
          </cell>
          <cell r="E661">
            <v>7981.6356403307154</v>
          </cell>
          <cell r="F661">
            <v>7131.5496304391572</v>
          </cell>
          <cell r="G661">
            <v>8804.2930310897209</v>
          </cell>
          <cell r="H661">
            <v>7955.1343597720779</v>
          </cell>
          <cell r="I661">
            <v>8619.4178701054698</v>
          </cell>
          <cell r="J661">
            <v>8848.5938718708294</v>
          </cell>
          <cell r="K661">
            <v>8694.1632253098887</v>
          </cell>
          <cell r="L661">
            <v>9791.8373733673379</v>
          </cell>
          <cell r="M661">
            <v>10153.602995512965</v>
          </cell>
          <cell r="N661">
            <v>10898.51499401086</v>
          </cell>
          <cell r="O661">
            <v>9913.2667777113656</v>
          </cell>
          <cell r="Z661">
            <v>7246.8150423332354</v>
          </cell>
          <cell r="AA661">
            <v>6463.0988366616575</v>
          </cell>
          <cell r="AB661">
            <v>6248.7393667093656</v>
          </cell>
          <cell r="AC661">
            <v>6174.0050995223592</v>
          </cell>
          <cell r="AD661">
            <v>6094.0107379350611</v>
          </cell>
          <cell r="AE661">
            <v>5444.9666690388176</v>
          </cell>
          <cell r="AF661">
            <v>6722.1129464091273</v>
          </cell>
          <cell r="AG661">
            <v>6073.7769042234195</v>
          </cell>
          <cell r="AH661">
            <v>6580.960021497006</v>
          </cell>
          <cell r="AI661">
            <v>6755.9368155488655</v>
          </cell>
          <cell r="AJ661">
            <v>6638.0283991770002</v>
          </cell>
          <cell r="AK661">
            <v>7476.1070019154558</v>
          </cell>
          <cell r="AL661">
            <v>7752.3165014861306</v>
          </cell>
          <cell r="AM661">
            <v>8321.0597919872671</v>
          </cell>
          <cell r="AN661">
            <v>7568.8188378497371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</row>
        <row r="662">
          <cell r="A662">
            <v>9562.2661260207515</v>
          </cell>
          <cell r="B662">
            <v>8835.2133594514671</v>
          </cell>
          <cell r="C662">
            <v>7466.8670189157938</v>
          </cell>
          <cell r="D662">
            <v>9557.2676072188442</v>
          </cell>
          <cell r="E662">
            <v>8901.5048817329734</v>
          </cell>
          <cell r="F662">
            <v>7544.9833923091064</v>
          </cell>
          <cell r="G662">
            <v>7564.9874347399282</v>
          </cell>
          <cell r="H662">
            <v>7708.4994676098804</v>
          </cell>
          <cell r="I662">
            <v>9495.8775968170994</v>
          </cell>
          <cell r="J662">
            <v>9544.0285933483374</v>
          </cell>
          <cell r="K662">
            <v>8579.9493070995049</v>
          </cell>
          <cell r="L662">
            <v>9603.8659372811089</v>
          </cell>
          <cell r="M662">
            <v>9187.9604460994015</v>
          </cell>
          <cell r="N662">
            <v>9413.7951096617708</v>
          </cell>
          <cell r="O662">
            <v>11174.553780261462</v>
          </cell>
          <cell r="Z662">
            <v>7300.8284362813465</v>
          </cell>
          <cell r="AA662">
            <v>6745.7207407946307</v>
          </cell>
          <cell r="AB662">
            <v>5700.9828364102832</v>
          </cell>
          <cell r="AC662">
            <v>7297.0120471820155</v>
          </cell>
          <cell r="AD662">
            <v>6796.3345832226505</v>
          </cell>
          <cell r="AE662">
            <v>5760.624999961572</v>
          </cell>
          <cell r="AF662">
            <v>5775.898166373674</v>
          </cell>
          <cell r="AG662">
            <v>5885.4701775180138</v>
          </cell>
          <cell r="AH662">
            <v>7250.1405286802419</v>
          </cell>
          <cell r="AI662">
            <v>7286.9040071358277</v>
          </cell>
          <cell r="AJ662">
            <v>6550.8256157676997</v>
          </cell>
          <cell r="AK662">
            <v>7332.5900585778754</v>
          </cell>
          <cell r="AL662">
            <v>7015.0445524386751</v>
          </cell>
          <cell r="AM662">
            <v>7187.4702214071995</v>
          </cell>
          <cell r="AN662">
            <v>8531.816509444745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</row>
        <row r="663">
          <cell r="A663">
            <v>11325.455427854307</v>
          </cell>
          <cell r="B663">
            <v>7911.8220082887619</v>
          </cell>
          <cell r="C663">
            <v>8776.3615598128636</v>
          </cell>
          <cell r="D663">
            <v>8671.1721570316258</v>
          </cell>
          <cell r="E663">
            <v>8294.9078962801541</v>
          </cell>
          <cell r="F663">
            <v>8234.2159524900326</v>
          </cell>
          <cell r="G663">
            <v>7296.8260193613278</v>
          </cell>
          <cell r="H663">
            <v>9991.3977075349812</v>
          </cell>
          <cell r="I663">
            <v>8702.5812094286939</v>
          </cell>
          <cell r="J663">
            <v>9035.4388801200148</v>
          </cell>
          <cell r="K663">
            <v>8594.7269890282259</v>
          </cell>
          <cell r="L663">
            <v>8910.2864483343037</v>
          </cell>
          <cell r="M663">
            <v>9916.0522946060028</v>
          </cell>
          <cell r="N663">
            <v>9662.5105537815543</v>
          </cell>
          <cell r="O663">
            <v>9845.8429313974575</v>
          </cell>
          <cell r="Z663">
            <v>8647.0305209884737</v>
          </cell>
          <cell r="AA663">
            <v>6040.7077506165024</v>
          </cell>
          <cell r="AB663">
            <v>6700.7871563633607</v>
          </cell>
          <cell r="AC663">
            <v>6620.4746265822741</v>
          </cell>
          <cell r="AD663">
            <v>6333.1953584414832</v>
          </cell>
          <cell r="AE663">
            <v>6286.8568165899487</v>
          </cell>
          <cell r="AF663">
            <v>5571.1558530864504</v>
          </cell>
          <cell r="AG663">
            <v>7628.4721152937873</v>
          </cell>
          <cell r="AH663">
            <v>6644.4555637236435</v>
          </cell>
          <cell r="AI663">
            <v>6898.5937267271502</v>
          </cell>
          <cell r="AJ663">
            <v>6562.1084350310039</v>
          </cell>
          <cell r="AK663">
            <v>6803.0393444490337</v>
          </cell>
          <cell r="AL663">
            <v>7570.9455911408604</v>
          </cell>
          <cell r="AM663">
            <v>7377.3654578544301</v>
          </cell>
          <cell r="AN663">
            <v>7517.3404614936826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</row>
        <row r="664">
          <cell r="A664">
            <v>9407.0428365281568</v>
          </cell>
          <cell r="B664">
            <v>9192.5302533052109</v>
          </cell>
          <cell r="C664">
            <v>8569.8635943918871</v>
          </cell>
          <cell r="D664">
            <v>7474.9396843720124</v>
          </cell>
          <cell r="E664">
            <v>7352.9999981880756</v>
          </cell>
          <cell r="F664">
            <v>9525.9587290279833</v>
          </cell>
          <cell r="G664">
            <v>7041.4539390071932</v>
          </cell>
          <cell r="H664">
            <v>7686.2857990419479</v>
          </cell>
          <cell r="I664">
            <v>9584.8246265615708</v>
          </cell>
          <cell r="J664">
            <v>7963.13917572428</v>
          </cell>
          <cell r="K664">
            <v>7574.846903391358</v>
          </cell>
          <cell r="L664">
            <v>8951.7376512692208</v>
          </cell>
          <cell r="M664">
            <v>10157.922984800633</v>
          </cell>
          <cell r="N664">
            <v>9901.7720633646113</v>
          </cell>
          <cell r="O664">
            <v>10577.135461923461</v>
          </cell>
          <cell r="Z664">
            <v>7182.3148338605934</v>
          </cell>
          <cell r="AA664">
            <v>7018.533618519542</v>
          </cell>
          <cell r="AB664">
            <v>6543.1251337725826</v>
          </cell>
          <cell r="AC664">
            <v>5707.1463487767687</v>
          </cell>
          <cell r="AD664">
            <v>5614.044910616587</v>
          </cell>
          <cell r="AE664">
            <v>7273.1075934477803</v>
          </cell>
          <cell r="AF664">
            <v>5376.1782482477465</v>
          </cell>
          <cell r="AG664">
            <v>5868.5099527117227</v>
          </cell>
          <cell r="AH664">
            <v>7318.0519416782636</v>
          </cell>
          <cell r="AI664">
            <v>6079.8886132221905</v>
          </cell>
          <cell r="AJ664">
            <v>5783.4259101269145</v>
          </cell>
          <cell r="AK664">
            <v>6834.6875036946522</v>
          </cell>
          <cell r="AL664">
            <v>7755.6148305872211</v>
          </cell>
          <cell r="AM664">
            <v>7560.0425774671339</v>
          </cell>
          <cell r="AN664">
            <v>8075.6852337204082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</row>
        <row r="665">
          <cell r="A665">
            <v>10605.400079731195</v>
          </cell>
          <cell r="B665">
            <v>8038.877154743911</v>
          </cell>
          <cell r="C665">
            <v>6654.7463550125258</v>
          </cell>
          <cell r="D665">
            <v>7009.1081643534062</v>
          </cell>
          <cell r="E665">
            <v>8889.3522973356339</v>
          </cell>
          <cell r="F665">
            <v>9798.348337677191</v>
          </cell>
          <cell r="G665">
            <v>7763.5621072963686</v>
          </cell>
          <cell r="H665">
            <v>8838.4779937001385</v>
          </cell>
          <cell r="I665">
            <v>7908.6304299280782</v>
          </cell>
          <cell r="J665">
            <v>8588.3997171889023</v>
          </cell>
          <cell r="K665">
            <v>9267.0282057295735</v>
          </cell>
          <cell r="L665">
            <v>9255.5767352792209</v>
          </cell>
          <cell r="M665">
            <v>9194.2246247614421</v>
          </cell>
          <cell r="N665">
            <v>9017.6268580770284</v>
          </cell>
          <cell r="O665">
            <v>9714.4236269079647</v>
          </cell>
          <cell r="Z665">
            <v>8097.2653824750842</v>
          </cell>
          <cell r="AA665">
            <v>6137.7148631555947</v>
          </cell>
          <cell r="AB665">
            <v>5080.9254610374828</v>
          </cell>
          <cell r="AC665">
            <v>5351.4821199164826</v>
          </cell>
          <cell r="AD665">
            <v>6787.0560364249459</v>
          </cell>
          <cell r="AE665">
            <v>7481.0781492098859</v>
          </cell>
          <cell r="AF665">
            <v>5927.5107231692054</v>
          </cell>
          <cell r="AG665">
            <v>6748.21330210203</v>
          </cell>
          <cell r="AH665">
            <v>6038.2709677718067</v>
          </cell>
          <cell r="AI665">
            <v>6557.2775376725949</v>
          </cell>
          <cell r="AJ665">
            <v>7075.4131031873521</v>
          </cell>
          <cell r="AK665">
            <v>7066.6698596926253</v>
          </cell>
          <cell r="AL665">
            <v>7019.8272779038598</v>
          </cell>
          <cell r="AM665">
            <v>6884.9941766492439</v>
          </cell>
          <cell r="AN665">
            <v>7417.0012968387382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</row>
        <row r="666">
          <cell r="A666">
            <v>8897.759551088091</v>
          </cell>
          <cell r="B666">
            <v>7845.7146150593317</v>
          </cell>
          <cell r="C666">
            <v>7072.8386941473445</v>
          </cell>
          <cell r="D666">
            <v>7971.8650975371547</v>
          </cell>
          <cell r="E666">
            <v>7741.3234196404564</v>
          </cell>
          <cell r="F666">
            <v>7981.4932162577643</v>
          </cell>
          <cell r="G666">
            <v>7464.5381039294707</v>
          </cell>
          <cell r="H666">
            <v>7684.297279243443</v>
          </cell>
          <cell r="I666">
            <v>9596.7984373490308</v>
          </cell>
          <cell r="J666">
            <v>8842.3216491807798</v>
          </cell>
          <cell r="K666">
            <v>8232.815441916573</v>
          </cell>
          <cell r="L666">
            <v>7778.3377223891575</v>
          </cell>
          <cell r="M666">
            <v>9232.0787663981464</v>
          </cell>
          <cell r="N666">
            <v>9529.5283908287529</v>
          </cell>
          <cell r="O666">
            <v>9188.3551655475731</v>
          </cell>
          <cell r="Z666">
            <v>6793.4750082939609</v>
          </cell>
          <cell r="AA666">
            <v>5990.2344914562582</v>
          </cell>
          <cell r="AB666">
            <v>5400.1406343362742</v>
          </cell>
          <cell r="AC666">
            <v>6086.5508894300065</v>
          </cell>
          <cell r="AD666">
            <v>5910.5313961891661</v>
          </cell>
          <cell r="AE666">
            <v>6093.9019965856678</v>
          </cell>
          <cell r="AF666">
            <v>5699.2047005025652</v>
          </cell>
          <cell r="AG666">
            <v>5866.9917098914848</v>
          </cell>
          <cell r="AH666">
            <v>7327.1939941097335</v>
          </cell>
          <cell r="AI666">
            <v>6751.1479484361207</v>
          </cell>
          <cell r="AJ666">
            <v>6285.7875211650698</v>
          </cell>
          <cell r="AK666">
            <v>5938.7919643950117</v>
          </cell>
          <cell r="AL666">
            <v>7048.7290664600487</v>
          </cell>
          <cell r="AM666">
            <v>7275.8330445113161</v>
          </cell>
          <cell r="AN666">
            <v>7015.3459223162336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</row>
        <row r="667">
          <cell r="A667">
            <v>10852.458798088104</v>
          </cell>
          <cell r="B667">
            <v>8770.1266877963826</v>
          </cell>
          <cell r="C667">
            <v>8511.9318839859734</v>
          </cell>
          <cell r="D667">
            <v>7204.8121723045469</v>
          </cell>
          <cell r="E667">
            <v>8135.8791861241307</v>
          </cell>
          <cell r="F667">
            <v>7724.2720113891801</v>
          </cell>
          <cell r="G667">
            <v>8359.6405339547728</v>
          </cell>
          <cell r="H667">
            <v>8034.1484139437498</v>
          </cell>
          <cell r="I667">
            <v>8148.8676642046003</v>
          </cell>
          <cell r="J667">
            <v>7949.9412214027434</v>
          </cell>
          <cell r="K667">
            <v>7782.3952823828013</v>
          </cell>
          <cell r="L667">
            <v>8860.8465051931908</v>
          </cell>
          <cell r="M667">
            <v>10185.39011033205</v>
          </cell>
          <cell r="N667">
            <v>8719.1296845082743</v>
          </cell>
          <cell r="O667">
            <v>9017.5435837206296</v>
          </cell>
          <cell r="Z667">
            <v>8285.8957021754595</v>
          </cell>
          <cell r="AA667">
            <v>6696.0268066392891</v>
          </cell>
          <cell r="AB667">
            <v>6498.8940411508247</v>
          </cell>
          <cell r="AC667">
            <v>5500.9029128032107</v>
          </cell>
          <cell r="AD667">
            <v>6211.7763021225173</v>
          </cell>
          <cell r="AE667">
            <v>5897.5125777836838</v>
          </cell>
          <cell r="AF667">
            <v>6382.6189862366055</v>
          </cell>
          <cell r="AG667">
            <v>6134.1044506397084</v>
          </cell>
          <cell r="AH667">
            <v>6221.6930570908689</v>
          </cell>
          <cell r="AI667">
            <v>6069.8119223058793</v>
          </cell>
          <cell r="AJ667">
            <v>5941.8899276803968</v>
          </cell>
          <cell r="AK667">
            <v>6765.2917501010197</v>
          </cell>
          <cell r="AL667">
            <v>7776.5860907989609</v>
          </cell>
          <cell r="AM667">
            <v>6657.0903906408039</v>
          </cell>
          <cell r="AN667">
            <v>6884.9305963450342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</row>
        <row r="668">
          <cell r="A668">
            <v>10142.124933530888</v>
          </cell>
          <cell r="B668">
            <v>7787.7895755286972</v>
          </cell>
          <cell r="C668">
            <v>7957.4293130911792</v>
          </cell>
          <cell r="D668">
            <v>7773.9585467212091</v>
          </cell>
          <cell r="E668">
            <v>6428.8736485601112</v>
          </cell>
          <cell r="F668">
            <v>7378.4879844474463</v>
          </cell>
          <cell r="G668">
            <v>7198.1147023795038</v>
          </cell>
          <cell r="H668">
            <v>8626.193103834692</v>
          </cell>
          <cell r="I668">
            <v>8491.1686211414271</v>
          </cell>
          <cell r="J668">
            <v>8418.211359235791</v>
          </cell>
          <cell r="K668">
            <v>9689.3841205871522</v>
          </cell>
          <cell r="L668">
            <v>8819.3313518083141</v>
          </cell>
          <cell r="M668">
            <v>10072.719858383882</v>
          </cell>
          <cell r="N668">
            <v>9241.1102789794204</v>
          </cell>
          <cell r="O668">
            <v>8904.8478073148744</v>
          </cell>
          <cell r="Z668">
            <v>7743.5529552505659</v>
          </cell>
          <cell r="AA668">
            <v>5946.0084920744612</v>
          </cell>
          <cell r="AB668">
            <v>6075.5291102623669</v>
          </cell>
          <cell r="AC668">
            <v>5935.4484462558303</v>
          </cell>
          <cell r="AD668">
            <v>4908.4707461702392</v>
          </cell>
          <cell r="AE668">
            <v>5633.5050900775614</v>
          </cell>
          <cell r="AF668">
            <v>5495.7893677255597</v>
          </cell>
          <cell r="AG668">
            <v>6586.1329395502025</v>
          </cell>
          <cell r="AH668">
            <v>6483.0412069159638</v>
          </cell>
          <cell r="AI668">
            <v>6427.3380456219638</v>
          </cell>
          <cell r="AJ668">
            <v>7397.8835336047714</v>
          </cell>
          <cell r="AK668">
            <v>6733.5947644310536</v>
          </cell>
          <cell r="AL668">
            <v>7690.5619027555258</v>
          </cell>
          <cell r="AM668">
            <v>7055.6246624419027</v>
          </cell>
          <cell r="AN668">
            <v>6798.8869202761334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</row>
        <row r="669">
          <cell r="A669">
            <v>10257.985868033187</v>
          </cell>
          <cell r="B669">
            <v>8178.6843570288556</v>
          </cell>
          <cell r="C669">
            <v>7535.9562192730145</v>
          </cell>
          <cell r="D669">
            <v>8297.5766271142711</v>
          </cell>
          <cell r="E669">
            <v>8152.8717413072554</v>
          </cell>
          <cell r="F669">
            <v>8003.1106653773495</v>
          </cell>
          <cell r="G669">
            <v>8912.0183188972605</v>
          </cell>
          <cell r="H669">
            <v>8310.2548174361928</v>
          </cell>
          <cell r="I669">
            <v>7678.6648236357196</v>
          </cell>
          <cell r="J669">
            <v>8686.2760017750879</v>
          </cell>
          <cell r="K669">
            <v>9376.3440215157189</v>
          </cell>
          <cell r="L669">
            <v>9877.0338469084454</v>
          </cell>
          <cell r="M669">
            <v>8780.4234519382589</v>
          </cell>
          <cell r="N669">
            <v>9388.5968517742695</v>
          </cell>
          <cell r="O669">
            <v>10292.778072215866</v>
          </cell>
          <cell r="Z669">
            <v>7832.0132421868084</v>
          </cell>
          <cell r="AA669">
            <v>6244.4582213289577</v>
          </cell>
          <cell r="AB669">
            <v>5753.7327172398236</v>
          </cell>
          <cell r="AC669">
            <v>6335.2329451082542</v>
          </cell>
          <cell r="AD669">
            <v>6224.7501859750528</v>
          </cell>
          <cell r="AE669">
            <v>6110.4070054582671</v>
          </cell>
          <cell r="AF669">
            <v>6804.3616345513319</v>
          </cell>
          <cell r="AG669">
            <v>6344.9127941318011</v>
          </cell>
          <cell r="AH669">
            <v>5862.6913075051662</v>
          </cell>
          <cell r="AI669">
            <v>6632.0064724592858</v>
          </cell>
          <cell r="AJ669">
            <v>7158.8761658033363</v>
          </cell>
          <cell r="AK669">
            <v>7541.1548502499845</v>
          </cell>
          <cell r="AL669">
            <v>6703.8884272486684</v>
          </cell>
          <cell r="AM669">
            <v>7168.2312507170627</v>
          </cell>
          <cell r="AN669">
            <v>7858.5772292491019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</row>
        <row r="670">
          <cell r="A670">
            <v>9911.4150292705763</v>
          </cell>
          <cell r="B670">
            <v>8104.4496794103943</v>
          </cell>
          <cell r="C670">
            <v>8133.9244250229804</v>
          </cell>
          <cell r="D670">
            <v>7377.2163562705518</v>
          </cell>
          <cell r="E670">
            <v>8037.7574643951084</v>
          </cell>
          <cell r="F670">
            <v>7741.7472514809688</v>
          </cell>
          <cell r="G670">
            <v>8260.0725463208128</v>
          </cell>
          <cell r="H670">
            <v>7396.8200963171876</v>
          </cell>
          <cell r="I670">
            <v>8502.2330187729658</v>
          </cell>
          <cell r="J670">
            <v>8068.3057361392712</v>
          </cell>
          <cell r="K670">
            <v>8286.868254789566</v>
          </cell>
          <cell r="L670">
            <v>9200.877527562352</v>
          </cell>
          <cell r="M670">
            <v>10519.674989789435</v>
          </cell>
          <cell r="N670">
            <v>8759.5443884565557</v>
          </cell>
          <cell r="O670">
            <v>10421.929158752855</v>
          </cell>
          <cell r="Z670">
            <v>7567.4050205082021</v>
          </cell>
          <cell r="AA670">
            <v>6187.7797480285526</v>
          </cell>
          <cell r="AB670">
            <v>6210.2838342027444</v>
          </cell>
          <cell r="AC670">
            <v>5632.5341968779903</v>
          </cell>
          <cell r="AD670">
            <v>6136.8599750955227</v>
          </cell>
          <cell r="AE670">
            <v>5910.854993494725</v>
          </cell>
          <cell r="AF670">
            <v>6306.5984294061236</v>
          </cell>
          <cell r="AG670">
            <v>5647.501730818557</v>
          </cell>
          <cell r="AH670">
            <v>6491.4889187652334</v>
          </cell>
          <cell r="AI670">
            <v>6160.1837027652773</v>
          </cell>
          <cell r="AJ670">
            <v>6327.0570600048504</v>
          </cell>
          <cell r="AK670">
            <v>7024.906795803965</v>
          </cell>
          <cell r="AL670">
            <v>8031.8139334041916</v>
          </cell>
          <cell r="AM670">
            <v>6687.9471787641323</v>
          </cell>
          <cell r="AN670">
            <v>7957.1846004244408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</row>
        <row r="671">
          <cell r="A671">
            <v>10271.780061617859</v>
          </cell>
          <cell r="B671">
            <v>7907.0010301878328</v>
          </cell>
          <cell r="C671">
            <v>8704.784085600184</v>
          </cell>
          <cell r="D671">
            <v>7913.0620759556996</v>
          </cell>
          <cell r="E671">
            <v>9166.4006209186664</v>
          </cell>
          <cell r="F671">
            <v>8509.31731589429</v>
          </cell>
          <cell r="G671">
            <v>7958.5299827134313</v>
          </cell>
          <cell r="H671">
            <v>8096.6811969407736</v>
          </cell>
          <cell r="I671">
            <v>7162.3957233497858</v>
          </cell>
          <cell r="J671">
            <v>8410.9508068280102</v>
          </cell>
          <cell r="K671">
            <v>8760.3074625769041</v>
          </cell>
          <cell r="L671">
            <v>9267.2822425256545</v>
          </cell>
          <cell r="M671">
            <v>10659.405004901426</v>
          </cell>
          <cell r="N671">
            <v>9608.9040271970698</v>
          </cell>
          <cell r="O671">
            <v>8954.9990330252167</v>
          </cell>
          <cell r="Z671">
            <v>7842.5451641654818</v>
          </cell>
          <cell r="AA671">
            <v>6037.0269145525299</v>
          </cell>
          <cell r="AB671">
            <v>6646.1374684920829</v>
          </cell>
          <cell r="AC671">
            <v>6041.6545472404796</v>
          </cell>
          <cell r="AD671">
            <v>6998.5835396738858</v>
          </cell>
          <cell r="AE671">
            <v>6496.8978079545523</v>
          </cell>
          <cell r="AF671">
            <v>6076.3694759216351</v>
          </cell>
          <cell r="AG671">
            <v>6181.8484805890685</v>
          </cell>
          <cell r="AH671">
            <v>5468.5177843604533</v>
          </cell>
          <cell r="AI671">
            <v>6421.7945848164136</v>
          </cell>
          <cell r="AJ671">
            <v>6688.5297889073172</v>
          </cell>
          <cell r="AK671">
            <v>7075.6070612973062</v>
          </cell>
          <cell r="AL671">
            <v>8138.4983588622563</v>
          </cell>
          <cell r="AM671">
            <v>7336.4366603810731</v>
          </cell>
          <cell r="AN671">
            <v>6837.1775817108837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</row>
        <row r="672">
          <cell r="A672">
            <v>9013.2920432160117</v>
          </cell>
          <cell r="B672">
            <v>8132.1147223798025</v>
          </cell>
          <cell r="C672">
            <v>7232.7174631629105</v>
          </cell>
          <cell r="D672">
            <v>6589.5357644040341</v>
          </cell>
          <cell r="E672">
            <v>7794.5357258622225</v>
          </cell>
          <cell r="F672">
            <v>7541.5409343051233</v>
          </cell>
          <cell r="G672">
            <v>7041.4028006031631</v>
          </cell>
          <cell r="H672">
            <v>8284.0009278524649</v>
          </cell>
          <cell r="I672">
            <v>9116.9955827073136</v>
          </cell>
          <cell r="J672">
            <v>9052.0175084060793</v>
          </cell>
          <cell r="K672">
            <v>8285.0398766329308</v>
          </cell>
          <cell r="L672">
            <v>8958.0097056861414</v>
          </cell>
          <cell r="M672">
            <v>8516.5994268442428</v>
          </cell>
          <cell r="N672">
            <v>9757.5046090050855</v>
          </cell>
          <cell r="O672">
            <v>9581.1656006434623</v>
          </cell>
          <cell r="Z672">
            <v>6881.6845281635979</v>
          </cell>
          <cell r="AA672">
            <v>6208.9021189958676</v>
          </cell>
          <cell r="AB672">
            <v>5522.2087139947344</v>
          </cell>
          <cell r="AC672">
            <v>5031.1369142655358</v>
          </cell>
          <cell r="AD672">
            <v>5951.1592048387101</v>
          </cell>
          <cell r="AE672">
            <v>5757.9966695056983</v>
          </cell>
          <cell r="AF672">
            <v>5376.1392038717167</v>
          </cell>
          <cell r="AG672">
            <v>6324.8678444190673</v>
          </cell>
          <cell r="AH672">
            <v>6960.8625953793644</v>
          </cell>
          <cell r="AI672">
            <v>6911.2515757380752</v>
          </cell>
          <cell r="AJ672">
            <v>6325.6610859687498</v>
          </cell>
          <cell r="AK672">
            <v>6839.4762423301909</v>
          </cell>
          <cell r="AL672">
            <v>6502.4577287932852</v>
          </cell>
          <cell r="AM672">
            <v>7449.8937989938186</v>
          </cell>
          <cell r="AN672">
            <v>7315.2582607536842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</row>
        <row r="673">
          <cell r="A673">
            <v>9743.6546005022283</v>
          </cell>
          <cell r="B673">
            <v>7063.1744011465953</v>
          </cell>
          <cell r="C673">
            <v>7587.4567344426623</v>
          </cell>
          <cell r="D673">
            <v>6364.9625220891267</v>
          </cell>
          <cell r="E673">
            <v>8614.578973322692</v>
          </cell>
          <cell r="F673">
            <v>8708.1871027344714</v>
          </cell>
          <cell r="G673">
            <v>8125.2436000132248</v>
          </cell>
          <cell r="H673">
            <v>6522.1720417685247</v>
          </cell>
          <cell r="I673">
            <v>8204.3222420028214</v>
          </cell>
          <cell r="J673">
            <v>7926.6230928845871</v>
          </cell>
          <cell r="K673">
            <v>8279.4264627321136</v>
          </cell>
          <cell r="L673">
            <v>8065.7189835064846</v>
          </cell>
          <cell r="M673">
            <v>9195.5446842358451</v>
          </cell>
          <cell r="N673">
            <v>10253.994775993875</v>
          </cell>
          <cell r="O673">
            <v>10379.010093399142</v>
          </cell>
          <cell r="Z673">
            <v>7439.3192621018534</v>
          </cell>
          <cell r="AA673">
            <v>5392.7619079730293</v>
          </cell>
          <cell r="AB673">
            <v>5793.0535665739089</v>
          </cell>
          <cell r="AC673">
            <v>4859.674345465136</v>
          </cell>
          <cell r="AD673">
            <v>6577.2655044477669</v>
          </cell>
          <cell r="AE673">
            <v>6648.7356856861788</v>
          </cell>
          <cell r="AF673">
            <v>6203.6559895844957</v>
          </cell>
          <cell r="AG673">
            <v>4979.7044425784352</v>
          </cell>
          <cell r="AH673">
            <v>6264.0328490581214</v>
          </cell>
          <cell r="AI673">
            <v>6052.0084379097534</v>
          </cell>
          <cell r="AJ673">
            <v>6321.3752220018196</v>
          </cell>
          <cell r="AK673">
            <v>6158.2087067831344</v>
          </cell>
          <cell r="AL673">
            <v>7020.8351485928024</v>
          </cell>
          <cell r="AM673">
            <v>7828.9660274504258</v>
          </cell>
          <cell r="AN673">
            <v>7924.4157223506181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</row>
        <row r="674">
          <cell r="A674">
            <v>8896.8386810021748</v>
          </cell>
          <cell r="B674">
            <v>7602.218986251959</v>
          </cell>
          <cell r="C674">
            <v>7374.566547939944</v>
          </cell>
          <cell r="D674">
            <v>6860.4114309836068</v>
          </cell>
          <cell r="E674">
            <v>7475.5585538830992</v>
          </cell>
          <cell r="F674">
            <v>7382.966827218338</v>
          </cell>
          <cell r="G674">
            <v>7978.4578621309684</v>
          </cell>
          <cell r="H674">
            <v>9510.8458936097304</v>
          </cell>
          <cell r="I674">
            <v>7790.5624289673724</v>
          </cell>
          <cell r="J674">
            <v>7993.016742179474</v>
          </cell>
          <cell r="K674">
            <v>8589.0048211785561</v>
          </cell>
          <cell r="L674">
            <v>7759.7085253991554</v>
          </cell>
          <cell r="M674">
            <v>9704.0303267913423</v>
          </cell>
          <cell r="N674">
            <v>10115.331806812632</v>
          </cell>
          <cell r="O674">
            <v>9489.0489532573574</v>
          </cell>
          <cell r="Z674">
            <v>6792.7719202998833</v>
          </cell>
          <cell r="AA674">
            <v>5804.3246048793144</v>
          </cell>
          <cell r="AB674">
            <v>5630.5110576183379</v>
          </cell>
          <cell r="AC674">
            <v>5237.9515692017067</v>
          </cell>
          <cell r="AD674">
            <v>5707.6188581239603</v>
          </cell>
          <cell r="AE674">
            <v>5636.9247044485091</v>
          </cell>
          <cell r="AF674">
            <v>6091.584491568442</v>
          </cell>
          <cell r="AG674">
            <v>7261.5688831546031</v>
          </cell>
          <cell r="AH674">
            <v>5948.1255767663042</v>
          </cell>
          <cell r="AI674">
            <v>6102.7002547209968</v>
          </cell>
          <cell r="AJ674">
            <v>6557.739536989111</v>
          </cell>
          <cell r="AK674">
            <v>5924.5684979763564</v>
          </cell>
          <cell r="AL674">
            <v>7409.0659706264951</v>
          </cell>
          <cell r="AM674">
            <v>7723.0962958286709</v>
          </cell>
          <cell r="AN674">
            <v>7244.9268320078054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</row>
        <row r="675">
          <cell r="A675">
            <v>10015.856921073168</v>
          </cell>
          <cell r="B675">
            <v>8850.197655968972</v>
          </cell>
          <cell r="C675">
            <v>8800.0779049900684</v>
          </cell>
          <cell r="D675">
            <v>8959.1583605758588</v>
          </cell>
          <cell r="E675">
            <v>8505.5784794917436</v>
          </cell>
          <cell r="F675">
            <v>7334.1239288950446</v>
          </cell>
          <cell r="G675">
            <v>7676.3066568346549</v>
          </cell>
          <cell r="H675">
            <v>7728.528327550046</v>
          </cell>
          <cell r="I675">
            <v>9202.7002745017344</v>
          </cell>
          <cell r="J675">
            <v>8498.3656709229981</v>
          </cell>
          <cell r="K675">
            <v>7936.0786919729871</v>
          </cell>
          <cell r="L675">
            <v>9787.6752161417153</v>
          </cell>
          <cell r="M675">
            <v>10229.513812276862</v>
          </cell>
          <cell r="N675">
            <v>9186.3372875220011</v>
          </cell>
          <cell r="O675">
            <v>9687.360356049694</v>
          </cell>
          <cell r="Z675">
            <v>7647.1468226670459</v>
          </cell>
          <cell r="AA675">
            <v>6757.1613111229326</v>
          </cell>
          <cell r="AB675">
            <v>6718.8946807715365</v>
          </cell>
          <cell r="AC675">
            <v>6840.3532449331105</v>
          </cell>
          <cell r="AD675">
            <v>6494.0431914058636</v>
          </cell>
          <cell r="AE675">
            <v>5599.6329562070823</v>
          </cell>
          <cell r="AF675">
            <v>5860.890837719885</v>
          </cell>
          <cell r="AG675">
            <v>5900.76229219777</v>
          </cell>
          <cell r="AH675">
            <v>7026.2984703831708</v>
          </cell>
          <cell r="AI675">
            <v>6488.5361832123917</v>
          </cell>
          <cell r="AJ675">
            <v>6059.2278256361424</v>
          </cell>
          <cell r="AK675">
            <v>7472.9291782250639</v>
          </cell>
          <cell r="AL675">
            <v>7810.2747137286315</v>
          </cell>
          <cell r="AM675">
            <v>7013.8052643721976</v>
          </cell>
          <cell r="AN675">
            <v>7396.3383812853644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</row>
        <row r="676">
          <cell r="A676">
            <v>9219.3297454563017</v>
          </cell>
          <cell r="B676">
            <v>7165.3459287371579</v>
          </cell>
          <cell r="C676">
            <v>6576.8152899887154</v>
          </cell>
          <cell r="D676">
            <v>8938.8511491624377</v>
          </cell>
          <cell r="E676">
            <v>8720.8801679760272</v>
          </cell>
          <cell r="F676">
            <v>9167.312859912241</v>
          </cell>
          <cell r="G676">
            <v>9534.3925216261687</v>
          </cell>
          <cell r="H676">
            <v>6213.1586562748071</v>
          </cell>
          <cell r="I676">
            <v>9792.4879680176819</v>
          </cell>
          <cell r="J676">
            <v>8941.1583219073564</v>
          </cell>
          <cell r="K676">
            <v>8354.2394004350244</v>
          </cell>
          <cell r="L676">
            <v>9027.5539270964637</v>
          </cell>
          <cell r="M676">
            <v>8758.2907273102901</v>
          </cell>
          <cell r="N676">
            <v>10086.767376163772</v>
          </cell>
          <cell r="O676">
            <v>9553.9769782559179</v>
          </cell>
          <cell r="Z676">
            <v>7038.9951379748672</v>
          </cell>
          <cell r="AA676">
            <v>5470.770277974535</v>
          </cell>
          <cell r="AB676">
            <v>5021.4247811675432</v>
          </cell>
          <cell r="AC676">
            <v>6824.8486077901171</v>
          </cell>
          <cell r="AD676">
            <v>6658.4268917703675</v>
          </cell>
          <cell r="AE676">
            <v>6999.2800377944341</v>
          </cell>
          <cell r="AF676">
            <v>7279.5468278316657</v>
          </cell>
          <cell r="AG676">
            <v>4743.7714867004397</v>
          </cell>
          <cell r="AH676">
            <v>7476.6037335333713</v>
          </cell>
          <cell r="AI676">
            <v>6826.6101434095535</v>
          </cell>
          <cell r="AJ676">
            <v>6378.4951991897415</v>
          </cell>
          <cell r="AK676">
            <v>6892.5735335538566</v>
          </cell>
          <cell r="AL676">
            <v>6686.990003464316</v>
          </cell>
          <cell r="AM676">
            <v>7701.2872387705429</v>
          </cell>
          <cell r="AN676">
            <v>7294.4996388063064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</row>
        <row r="677">
          <cell r="A677">
            <v>8855.8628429665296</v>
          </cell>
          <cell r="B677">
            <v>7603.4554137171717</v>
          </cell>
          <cell r="C677">
            <v>7573.5793976328314</v>
          </cell>
          <cell r="D677">
            <v>6533.1032031093928</v>
          </cell>
          <cell r="E677">
            <v>6496.1694350020398</v>
          </cell>
          <cell r="F677">
            <v>7081.8212042761197</v>
          </cell>
          <cell r="G677">
            <v>7237.1419775682061</v>
          </cell>
          <cell r="H677">
            <v>8634.4854019215636</v>
          </cell>
          <cell r="I677">
            <v>7933.7256497630342</v>
          </cell>
          <cell r="J677">
            <v>8120.7103807496214</v>
          </cell>
          <cell r="K677">
            <v>8242.6460456343539</v>
          </cell>
          <cell r="L677">
            <v>8243.8190998882237</v>
          </cell>
          <cell r="M677">
            <v>8441.0716658455476</v>
          </cell>
          <cell r="N677">
            <v>10353.366615064519</v>
          </cell>
          <cell r="O677">
            <v>9464.9036626145971</v>
          </cell>
          <cell r="Z677">
            <v>6761.4867040563167</v>
          </cell>
          <cell r="AA677">
            <v>5805.2686221947133</v>
          </cell>
          <cell r="AB677">
            <v>5782.4581644102573</v>
          </cell>
          <cell r="AC677">
            <v>4988.0504279868319</v>
          </cell>
          <cell r="AD677">
            <v>4959.851348301796</v>
          </cell>
          <cell r="AE677">
            <v>5406.9988167496331</v>
          </cell>
          <cell r="AF677">
            <v>5525.586848441234</v>
          </cell>
          <cell r="AG677">
            <v>6592.4641423087214</v>
          </cell>
          <cell r="AH677">
            <v>6057.4312684966735</v>
          </cell>
          <cell r="AI677">
            <v>6200.1948585438568</v>
          </cell>
          <cell r="AJ677">
            <v>6293.2932264260107</v>
          </cell>
          <cell r="AK677">
            <v>6294.1888580410559</v>
          </cell>
          <cell r="AL677">
            <v>6444.7919811597376</v>
          </cell>
          <cell r="AM677">
            <v>7904.8368240682175</v>
          </cell>
          <cell r="AN677">
            <v>7226.4918060208938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</row>
        <row r="678">
          <cell r="A678">
            <v>9868.4455886128144</v>
          </cell>
          <cell r="B678">
            <v>7222.0694206862208</v>
          </cell>
          <cell r="C678">
            <v>7727.6293945509178</v>
          </cell>
          <cell r="D678">
            <v>8093.6408105528535</v>
          </cell>
          <cell r="E678">
            <v>8855.9338119612148</v>
          </cell>
          <cell r="F678">
            <v>8789.6503384428488</v>
          </cell>
          <cell r="G678">
            <v>10642.90439870652</v>
          </cell>
          <cell r="H678">
            <v>8699.4020433366841</v>
          </cell>
          <cell r="I678">
            <v>7905.0949205276693</v>
          </cell>
          <cell r="J678">
            <v>8621.9953023576472</v>
          </cell>
          <cell r="K678">
            <v>9916.8308723562131</v>
          </cell>
          <cell r="L678">
            <v>9873.0303151777043</v>
          </cell>
          <cell r="M678">
            <v>8663.6835926635831</v>
          </cell>
          <cell r="N678">
            <v>10385.567660638766</v>
          </cell>
          <cell r="O678">
            <v>11033.480018998524</v>
          </cell>
          <cell r="Z678">
            <v>7534.5976806882354</v>
          </cell>
          <cell r="AA678">
            <v>5514.0788909716121</v>
          </cell>
          <cell r="AB678">
            <v>5900.0759532572029</v>
          </cell>
          <cell r="AC678">
            <v>6179.5271334203453</v>
          </cell>
          <cell r="AD678">
            <v>6761.5408891676352</v>
          </cell>
          <cell r="AE678">
            <v>6710.9331920024688</v>
          </cell>
          <cell r="AF678">
            <v>8125.9000800300219</v>
          </cell>
          <cell r="AG678">
            <v>6642.0282576957306</v>
          </cell>
          <cell r="AH678">
            <v>6035.5715922025565</v>
          </cell>
          <cell r="AI678">
            <v>6582.9279013312716</v>
          </cell>
          <cell r="AJ678">
            <v>7571.5400383674569</v>
          </cell>
          <cell r="AK678">
            <v>7538.0981377594362</v>
          </cell>
          <cell r="AL678">
            <v>6614.7570777330147</v>
          </cell>
          <cell r="AM678">
            <v>7929.4224511683387</v>
          </cell>
          <cell r="AN678">
            <v>8424.1061284254465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</row>
        <row r="679">
          <cell r="A679">
            <v>10748.646362295174</v>
          </cell>
          <cell r="B679">
            <v>9519.5167719048095</v>
          </cell>
          <cell r="C679">
            <v>8512.4366215261525</v>
          </cell>
          <cell r="D679">
            <v>8857.3220083551751</v>
          </cell>
          <cell r="E679">
            <v>8366.8841160342781</v>
          </cell>
          <cell r="F679">
            <v>8465.370699181829</v>
          </cell>
          <cell r="G679">
            <v>7709.963046732626</v>
          </cell>
          <cell r="H679">
            <v>7298.2791516557627</v>
          </cell>
          <cell r="I679">
            <v>8791.4839488177622</v>
          </cell>
          <cell r="J679">
            <v>8957.6634865330107</v>
          </cell>
          <cell r="K679">
            <v>8286.1053386708663</v>
          </cell>
          <cell r="L679">
            <v>9598.7407700808217</v>
          </cell>
          <cell r="M679">
            <v>10755.419742934149</v>
          </cell>
          <cell r="N679">
            <v>9792.3598422023661</v>
          </cell>
          <cell r="O679">
            <v>9916.3215880585994</v>
          </cell>
          <cell r="Z679">
            <v>8206.6344921978143</v>
          </cell>
          <cell r="AA679">
            <v>7268.1891334164093</v>
          </cell>
          <cell r="AB679">
            <v>6499.2794102817024</v>
          </cell>
          <cell r="AC679">
            <v>6762.6007826672094</v>
          </cell>
          <cell r="AD679">
            <v>6388.1494901286342</v>
          </cell>
          <cell r="AE679">
            <v>6463.3443903081225</v>
          </cell>
          <cell r="AF679">
            <v>5886.5876260325476</v>
          </cell>
          <cell r="AG679">
            <v>5572.2653254057805</v>
          </cell>
          <cell r="AH679">
            <v>6712.3331608581557</v>
          </cell>
          <cell r="AI679">
            <v>6839.2119026218979</v>
          </cell>
          <cell r="AJ679">
            <v>6326.4745704965608</v>
          </cell>
          <cell r="AK679">
            <v>7328.6769729197867</v>
          </cell>
          <cell r="AL679">
            <v>8211.8059954091932</v>
          </cell>
          <cell r="AM679">
            <v>7476.5059089608749</v>
          </cell>
          <cell r="AN679">
            <v>7571.1511977690916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</row>
        <row r="680">
          <cell r="A680">
            <v>9261.3659743136413</v>
          </cell>
          <cell r="B680">
            <v>8038.193195272439</v>
          </cell>
          <cell r="C680">
            <v>7487.3806294977685</v>
          </cell>
          <cell r="D680">
            <v>8185.0294285861637</v>
          </cell>
          <cell r="E680">
            <v>9002.3559027402953</v>
          </cell>
          <cell r="F680">
            <v>9495.608454597681</v>
          </cell>
          <cell r="G680">
            <v>8197.315946334782</v>
          </cell>
          <cell r="H680">
            <v>7703.6015105963288</v>
          </cell>
          <cell r="I680">
            <v>8252.1732585301143</v>
          </cell>
          <cell r="J680">
            <v>7996.0268442310316</v>
          </cell>
          <cell r="K680">
            <v>7663.9456758966971</v>
          </cell>
          <cell r="L680">
            <v>8033.1659899687575</v>
          </cell>
          <cell r="M680">
            <v>9335.5511599700239</v>
          </cell>
          <cell r="N680">
            <v>10256.591201228704</v>
          </cell>
          <cell r="O680">
            <v>9241.3460170782819</v>
          </cell>
          <cell r="Z680">
            <v>7071.0899668523616</v>
          </cell>
          <cell r="AA680">
            <v>6137.1926573632873</v>
          </cell>
          <cell r="AB680">
            <v>5716.6450601440629</v>
          </cell>
          <cell r="AC680">
            <v>6249.3027088432509</v>
          </cell>
          <cell r="AD680">
            <v>6873.3347411658269</v>
          </cell>
          <cell r="AE680">
            <v>7249.935037519147</v>
          </cell>
          <cell r="AF680">
            <v>6258.6835142903892</v>
          </cell>
          <cell r="AG680">
            <v>5881.7305677463391</v>
          </cell>
          <cell r="AH680">
            <v>6300.5672915807763</v>
          </cell>
          <cell r="AI680">
            <v>6104.998479677769</v>
          </cell>
          <cell r="AJ680">
            <v>5851.4531793298311</v>
          </cell>
          <cell r="AK680">
            <v>6133.3543660051046</v>
          </cell>
          <cell r="AL680">
            <v>7127.7306528417512</v>
          </cell>
          <cell r="AM680">
            <v>7830.9484085029217</v>
          </cell>
          <cell r="AN680">
            <v>7055.8046494233358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</row>
        <row r="681">
          <cell r="A681">
            <v>9908.4987242209918</v>
          </cell>
          <cell r="B681">
            <v>8100.5574071907076</v>
          </cell>
          <cell r="C681">
            <v>7309.7290064430154</v>
          </cell>
          <cell r="D681">
            <v>8313.130024405662</v>
          </cell>
          <cell r="E681">
            <v>6999.0398018021433</v>
          </cell>
          <cell r="F681">
            <v>7727.7551234972643</v>
          </cell>
          <cell r="G681">
            <v>8277.4224673111858</v>
          </cell>
          <cell r="H681">
            <v>8012.5195896331907</v>
          </cell>
          <cell r="I681">
            <v>9101.0830198526892</v>
          </cell>
          <cell r="J681">
            <v>9583.6090901866719</v>
          </cell>
          <cell r="K681">
            <v>10399.21417036644</v>
          </cell>
          <cell r="L681">
            <v>9647.3455073377063</v>
          </cell>
          <cell r="M681">
            <v>9188.1884341040022</v>
          </cell>
          <cell r="N681">
            <v>9365.086946757252</v>
          </cell>
          <cell r="O681">
            <v>9989.9251067006699</v>
          </cell>
          <cell r="Z681">
            <v>7565.1784099376227</v>
          </cell>
          <cell r="AA681">
            <v>6184.8079826197336</v>
          </cell>
          <cell r="AB681">
            <v>5581.0073353352664</v>
          </cell>
          <cell r="AC681">
            <v>6347.1080261538191</v>
          </cell>
          <cell r="AD681">
            <v>5343.7948848351425</v>
          </cell>
          <cell r="AE681">
            <v>5900.1719478106543</v>
          </cell>
          <cell r="AF681">
            <v>6319.8451634819585</v>
          </cell>
          <cell r="AG681">
            <v>6117.5907567632985</v>
          </cell>
          <cell r="AH681">
            <v>6948.7132899896078</v>
          </cell>
          <cell r="AI681">
            <v>7317.1238747938842</v>
          </cell>
          <cell r="AJ681">
            <v>7939.8416159314565</v>
          </cell>
          <cell r="AK681">
            <v>7365.7868842343669</v>
          </cell>
          <cell r="AL681">
            <v>7015.218622192142</v>
          </cell>
          <cell r="AM681">
            <v>7150.2813441969465</v>
          </cell>
          <cell r="AN681">
            <v>7627.3477786663871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</row>
        <row r="682">
          <cell r="A682">
            <v>8780.1304051382231</v>
          </cell>
          <cell r="B682">
            <v>8298.1025070450705</v>
          </cell>
          <cell r="C682">
            <v>8931.3061419572969</v>
          </cell>
          <cell r="D682">
            <v>8613.5851976977046</v>
          </cell>
          <cell r="E682">
            <v>7841.5829723882043</v>
          </cell>
          <cell r="F682">
            <v>6621.701317291594</v>
          </cell>
          <cell r="G682">
            <v>7284.9666932413847</v>
          </cell>
          <cell r="H682">
            <v>8172.2639453720394</v>
          </cell>
          <cell r="I682">
            <v>9203.4121278186576</v>
          </cell>
          <cell r="J682">
            <v>10484.702418914119</v>
          </cell>
          <cell r="K682">
            <v>9670.6141912904968</v>
          </cell>
          <cell r="L682">
            <v>9050.2262523574627</v>
          </cell>
          <cell r="M682">
            <v>9545.2081539866867</v>
          </cell>
          <cell r="N682">
            <v>9086.9238561311686</v>
          </cell>
          <cell r="O682">
            <v>8555.5225201018602</v>
          </cell>
          <cell r="Z682">
            <v>6703.6646848446544</v>
          </cell>
          <cell r="AA682">
            <v>6335.6344565389381</v>
          </cell>
          <cell r="AB682">
            <v>6819.0879646089625</v>
          </cell>
          <cell r="AC682">
            <v>6576.5067527829879</v>
          </cell>
          <cell r="AD682">
            <v>5987.079965750283</v>
          </cell>
          <cell r="AE682">
            <v>5055.6954425574004</v>
          </cell>
          <cell r="AF682">
            <v>5562.1012101565693</v>
          </cell>
          <cell r="AG682">
            <v>6239.5562113473334</v>
          </cell>
          <cell r="AH682">
            <v>7026.8419732380553</v>
          </cell>
          <cell r="AI682">
            <v>8005.1122356506057</v>
          </cell>
          <cell r="AJ682">
            <v>7383.5526175070581</v>
          </cell>
          <cell r="AK682">
            <v>6909.8839445799294</v>
          </cell>
          <cell r="AL682">
            <v>7287.8046064014497</v>
          </cell>
          <cell r="AM682">
            <v>6937.9027118515705</v>
          </cell>
          <cell r="AN682">
            <v>6532.1756661878499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</row>
        <row r="683">
          <cell r="A683">
            <v>8920.7223897143249</v>
          </cell>
          <cell r="B683">
            <v>9521.9460594679149</v>
          </cell>
          <cell r="C683">
            <v>7358.7038154300662</v>
          </cell>
          <cell r="D683">
            <v>8971.3995302646636</v>
          </cell>
          <cell r="E683">
            <v>8751.6130118370038</v>
          </cell>
          <cell r="F683">
            <v>7309.6160078594985</v>
          </cell>
          <cell r="G683">
            <v>8664.5098183963873</v>
          </cell>
          <cell r="H683">
            <v>9061.1154716097972</v>
          </cell>
          <cell r="I683">
            <v>7923.8145451451592</v>
          </cell>
          <cell r="J683">
            <v>8360.9447676957716</v>
          </cell>
          <cell r="K683">
            <v>9164.1176324773514</v>
          </cell>
          <cell r="L683">
            <v>9707.9286667934684</v>
          </cell>
          <cell r="M683">
            <v>9156.8723939030515</v>
          </cell>
          <cell r="N683">
            <v>8760.1738747502332</v>
          </cell>
          <cell r="O683">
            <v>9337.7820921018938</v>
          </cell>
          <cell r="Z683">
            <v>6811.0072274364447</v>
          </cell>
          <cell r="AA683">
            <v>7270.0439041879899</v>
          </cell>
          <cell r="AB683">
            <v>5618.3997978961161</v>
          </cell>
          <cell r="AC683">
            <v>6849.6994269551906</v>
          </cell>
          <cell r="AD683">
            <v>6681.8915409895981</v>
          </cell>
          <cell r="AE683">
            <v>5580.9210604647578</v>
          </cell>
          <cell r="AF683">
            <v>6615.3879043849147</v>
          </cell>
          <cell r="AG683">
            <v>6918.1979070359648</v>
          </cell>
          <cell r="AH683">
            <v>6049.8641004765086</v>
          </cell>
          <cell r="AI683">
            <v>6383.61477391479</v>
          </cell>
          <cell r="AJ683">
            <v>6996.8404688669871</v>
          </cell>
          <cell r="AK683">
            <v>7412.0423688114788</v>
          </cell>
          <cell r="AL683">
            <v>6991.3087002345546</v>
          </cell>
          <cell r="AM683">
            <v>6688.427794067301</v>
          </cell>
          <cell r="AN683">
            <v>7129.4339784481626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</row>
        <row r="684">
          <cell r="A684">
            <v>10271.106358954132</v>
          </cell>
          <cell r="B684">
            <v>7942.2317907613569</v>
          </cell>
          <cell r="C684">
            <v>8334.9071012003733</v>
          </cell>
          <cell r="D684">
            <v>7373.6833638408452</v>
          </cell>
          <cell r="E684">
            <v>7779.8290244104828</v>
          </cell>
          <cell r="F684">
            <v>6947.0183477934315</v>
          </cell>
          <cell r="G684">
            <v>7855.6050350076557</v>
          </cell>
          <cell r="H684">
            <v>8336.4436748950138</v>
          </cell>
          <cell r="I684">
            <v>8031.0827568798422</v>
          </cell>
          <cell r="J684">
            <v>9231.002707858901</v>
          </cell>
          <cell r="K684">
            <v>9063.5861022737354</v>
          </cell>
          <cell r="L684">
            <v>7683.8140376577958</v>
          </cell>
          <cell r="M684">
            <v>10836.961356938669</v>
          </cell>
          <cell r="N684">
            <v>8015.3632609827027</v>
          </cell>
          <cell r="O684">
            <v>8083.1019334426264</v>
          </cell>
          <cell r="Z684">
            <v>7842.0307894869138</v>
          </cell>
          <cell r="AA684">
            <v>6063.9257411734588</v>
          </cell>
          <cell r="AB684">
            <v>6363.7349113948876</v>
          </cell>
          <cell r="AC684">
            <v>5629.8367430259405</v>
          </cell>
          <cell r="AD684">
            <v>5939.9305794535003</v>
          </cell>
          <cell r="AE684">
            <v>5304.0762966136754</v>
          </cell>
          <cell r="AF684">
            <v>5997.7858666484844</v>
          </cell>
          <cell r="AG684">
            <v>6364.9080915570421</v>
          </cell>
          <cell r="AH684">
            <v>6131.7638092087864</v>
          </cell>
          <cell r="AI684">
            <v>7047.9074914611019</v>
          </cell>
          <cell r="AJ684">
            <v>6920.0842434304068</v>
          </cell>
          <cell r="AK684">
            <v>5866.6227530078777</v>
          </cell>
          <cell r="AL684">
            <v>8274.0633438680979</v>
          </cell>
          <cell r="AM684">
            <v>6119.761911213337</v>
          </cell>
          <cell r="AN684">
            <v>6171.4806585911783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</row>
        <row r="685">
          <cell r="A685">
            <v>9263.3371292968459</v>
          </cell>
          <cell r="B685">
            <v>6769.4600058289734</v>
          </cell>
          <cell r="C685">
            <v>7645.5754850865887</v>
          </cell>
          <cell r="D685">
            <v>7574.0625091126149</v>
          </cell>
          <cell r="E685">
            <v>7658.0333028779742</v>
          </cell>
          <cell r="F685">
            <v>7856.2961298717155</v>
          </cell>
          <cell r="G685">
            <v>7737.1932634678033</v>
          </cell>
          <cell r="H685">
            <v>9512.0995990370684</v>
          </cell>
          <cell r="I685">
            <v>9086.2540828368037</v>
          </cell>
          <cell r="J685">
            <v>8219.6631899947806</v>
          </cell>
          <cell r="K685">
            <v>8978.4656320979393</v>
          </cell>
          <cell r="L685">
            <v>9516.966633536229</v>
          </cell>
          <cell r="M685">
            <v>9702.266378802984</v>
          </cell>
          <cell r="N685">
            <v>8209.4306718223888</v>
          </cell>
          <cell r="O685">
            <v>9342.0474086322429</v>
          </cell>
          <cell r="Z685">
            <v>7072.5949515666571</v>
          </cell>
          <cell r="AA685">
            <v>5168.5097922904433</v>
          </cell>
          <cell r="AB685">
            <v>5837.4274651655505</v>
          </cell>
          <cell r="AC685">
            <v>5782.827021957517</v>
          </cell>
          <cell r="AD685">
            <v>5846.9390588805436</v>
          </cell>
          <cell r="AE685">
            <v>5998.3135203415732</v>
          </cell>
          <cell r="AF685">
            <v>5907.3780054307217</v>
          </cell>
          <cell r="AG685">
            <v>7262.5260922631969</v>
          </cell>
          <cell r="AH685">
            <v>6937.3913372622301</v>
          </cell>
          <cell r="AI685">
            <v>6275.7457242137743</v>
          </cell>
          <cell r="AJ685">
            <v>6855.0944239693035</v>
          </cell>
          <cell r="AK685">
            <v>7266.242092571445</v>
          </cell>
          <cell r="AL685">
            <v>7407.7191892815936</v>
          </cell>
          <cell r="AM685">
            <v>6267.9331556590805</v>
          </cell>
          <cell r="AN685">
            <v>7132.6905646803507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</row>
        <row r="686">
          <cell r="A686">
            <v>10244.941292400614</v>
          </cell>
          <cell r="B686">
            <v>7975.3786067735564</v>
          </cell>
          <cell r="C686">
            <v>6870.4838770516408</v>
          </cell>
          <cell r="D686">
            <v>6905.557680188941</v>
          </cell>
          <cell r="E686">
            <v>7569.1898283359269</v>
          </cell>
          <cell r="F686">
            <v>8365.8714763431399</v>
          </cell>
          <cell r="G686">
            <v>8492.3517032792442</v>
          </cell>
          <cell r="H686">
            <v>7328.8197730115517</v>
          </cell>
          <cell r="I686">
            <v>7389.2082788697071</v>
          </cell>
          <cell r="J686">
            <v>8382.7815639366581</v>
          </cell>
          <cell r="K686">
            <v>8853.0914325990288</v>
          </cell>
          <cell r="L686">
            <v>8213.1825978026955</v>
          </cell>
          <cell r="M686">
            <v>9302.9047535311838</v>
          </cell>
          <cell r="N686">
            <v>11414.670262530904</v>
          </cell>
          <cell r="O686">
            <v>11518.793628667347</v>
          </cell>
          <cell r="Z686">
            <v>7822.053656513036</v>
          </cell>
          <cell r="AA686">
            <v>6089.2334677860363</v>
          </cell>
          <cell r="AB686">
            <v>5245.6419220644348</v>
          </cell>
          <cell r="AC686">
            <v>5272.4209110549773</v>
          </cell>
          <cell r="AD686">
            <v>5779.1067106937935</v>
          </cell>
          <cell r="AE686">
            <v>6387.3763356738918</v>
          </cell>
          <cell r="AF686">
            <v>6483.9444948605151</v>
          </cell>
          <cell r="AG686">
            <v>5595.5832119734105</v>
          </cell>
          <cell r="AH686">
            <v>5641.690077750136</v>
          </cell>
          <cell r="AI686">
            <v>6400.2872551918927</v>
          </cell>
          <cell r="AJ686">
            <v>6759.3707211550873</v>
          </cell>
          <cell r="AK686">
            <v>6270.7977661527475</v>
          </cell>
          <cell r="AL686">
            <v>7102.8049909400706</v>
          </cell>
          <cell r="AM686">
            <v>8715.1464041233939</v>
          </cell>
          <cell r="AN686">
            <v>8794.6450106620323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</row>
        <row r="687">
          <cell r="A687">
            <v>9849.2632415336284</v>
          </cell>
          <cell r="B687">
            <v>8298.781490209074</v>
          </cell>
          <cell r="C687">
            <v>7777.5489458978345</v>
          </cell>
          <cell r="D687">
            <v>7754.6664710753912</v>
          </cell>
          <cell r="E687">
            <v>9537.1064738056502</v>
          </cell>
          <cell r="F687">
            <v>8035.3802318428525</v>
          </cell>
          <cell r="G687">
            <v>7707.6739409115398</v>
          </cell>
          <cell r="H687">
            <v>8465.8547721296782</v>
          </cell>
          <cell r="I687">
            <v>7484.0491132405778</v>
          </cell>
          <cell r="J687">
            <v>8592.0695850812663</v>
          </cell>
          <cell r="K687">
            <v>9422.9653288973223</v>
          </cell>
          <cell r="L687">
            <v>8250.6602651812846</v>
          </cell>
          <cell r="M687">
            <v>9343.2328978431542</v>
          </cell>
          <cell r="N687">
            <v>9422.4517066937187</v>
          </cell>
          <cell r="O687">
            <v>9197.0821537154388</v>
          </cell>
          <cell r="Z687">
            <v>7519.9518819638915</v>
          </cell>
          <cell r="AA687">
            <v>6336.1528629005879</v>
          </cell>
          <cell r="AB687">
            <v>5938.1897303887781</v>
          </cell>
          <cell r="AC687">
            <v>5920.7188693319449</v>
          </cell>
          <cell r="AD687">
            <v>7281.618941176509</v>
          </cell>
          <cell r="AE687">
            <v>6135.0449485329455</v>
          </cell>
          <cell r="AF687">
            <v>5884.8398845817228</v>
          </cell>
          <cell r="AG687">
            <v>6463.7139819400963</v>
          </cell>
          <cell r="AH687">
            <v>5714.1014341556338</v>
          </cell>
          <cell r="AI687">
            <v>6560.0794964878869</v>
          </cell>
          <cell r="AJ687">
            <v>7194.4717204744184</v>
          </cell>
          <cell r="AK687">
            <v>6299.4121151069694</v>
          </cell>
          <cell r="AL687">
            <v>7133.5956904348386</v>
          </cell>
          <cell r="AM687">
            <v>7194.0795678674804</v>
          </cell>
          <cell r="AN687">
            <v>7022.0090126903506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</row>
        <row r="688">
          <cell r="A688">
            <v>9498.5541173533838</v>
          </cell>
          <cell r="B688">
            <v>8390.7106168940081</v>
          </cell>
          <cell r="C688">
            <v>6482.5065846110356</v>
          </cell>
          <cell r="D688">
            <v>8187.2127824774898</v>
          </cell>
          <cell r="E688">
            <v>7271.4070020676454</v>
          </cell>
          <cell r="F688">
            <v>8584.3118301022369</v>
          </cell>
          <cell r="G688">
            <v>8355.7907074128434</v>
          </cell>
          <cell r="H688">
            <v>8035.2822885290079</v>
          </cell>
          <cell r="I688">
            <v>7875.4576112279019</v>
          </cell>
          <cell r="J688">
            <v>9615.7046728639707</v>
          </cell>
          <cell r="K688">
            <v>9041.987076004456</v>
          </cell>
          <cell r="L688">
            <v>8562.2757574264906</v>
          </cell>
          <cell r="M688">
            <v>9994.8952681607843</v>
          </cell>
          <cell r="N688">
            <v>8913.1818980250209</v>
          </cell>
          <cell r="O688">
            <v>11848.084013739413</v>
          </cell>
          <cell r="Z688">
            <v>7252.1840628157752</v>
          </cell>
          <cell r="AA688">
            <v>6406.3411188410419</v>
          </cell>
          <cell r="AB688">
            <v>4949.4197073768637</v>
          </cell>
          <cell r="AC688">
            <v>6250.9697082726916</v>
          </cell>
          <cell r="AD688">
            <v>5551.7483317066544</v>
          </cell>
          <cell r="AE688">
            <v>6554.1564195303772</v>
          </cell>
          <cell r="AF688">
            <v>6379.6796282725345</v>
          </cell>
          <cell r="AG688">
            <v>6134.9701684210495</v>
          </cell>
          <cell r="AH688">
            <v>6012.9433880029483</v>
          </cell>
          <cell r="AI688">
            <v>7341.6289805503329</v>
          </cell>
          <cell r="AJ688">
            <v>6903.5933004777053</v>
          </cell>
          <cell r="AK688">
            <v>6537.3317898981541</v>
          </cell>
          <cell r="AL688">
            <v>7631.1425168218293</v>
          </cell>
          <cell r="AM688">
            <v>6805.2500318696957</v>
          </cell>
          <cell r="AN688">
            <v>9046.0595368260965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</row>
        <row r="689">
          <cell r="A689">
            <v>10300.876689079629</v>
          </cell>
          <cell r="B689">
            <v>9414.4190824398047</v>
          </cell>
          <cell r="C689">
            <v>7496.6346147882814</v>
          </cell>
          <cell r="D689">
            <v>8481.697180277155</v>
          </cell>
          <cell r="E689">
            <v>8345.7227290376577</v>
          </cell>
          <cell r="F689">
            <v>8570.0807926525558</v>
          </cell>
          <cell r="G689">
            <v>9873.6358477728681</v>
          </cell>
          <cell r="H689">
            <v>7910.7646734454402</v>
          </cell>
          <cell r="I689">
            <v>8547.5290131831116</v>
          </cell>
          <cell r="J689">
            <v>8038.9783598849099</v>
          </cell>
          <cell r="K689">
            <v>9789.2548993363471</v>
          </cell>
          <cell r="L689">
            <v>10207.543350033013</v>
          </cell>
          <cell r="M689">
            <v>8386.6978307217632</v>
          </cell>
          <cell r="N689">
            <v>9618.4071227411878</v>
          </cell>
          <cell r="O689">
            <v>8660.052737273154</v>
          </cell>
          <cell r="Z689">
            <v>7864.7605556190501</v>
          </cell>
          <cell r="AA689">
            <v>7187.9466271191186</v>
          </cell>
          <cell r="AB689">
            <v>5723.7105149293111</v>
          </cell>
          <cell r="AC689">
            <v>6475.8097239303297</v>
          </cell>
          <cell r="AD689">
            <v>6371.9926865111665</v>
          </cell>
          <cell r="AE689">
            <v>6543.2909655133953</v>
          </cell>
          <cell r="AF689">
            <v>7538.5604643179749</v>
          </cell>
          <cell r="AG689">
            <v>6039.9004712342867</v>
          </cell>
          <cell r="AH689">
            <v>6526.072591681359</v>
          </cell>
          <cell r="AI689">
            <v>6137.7921336855661</v>
          </cell>
          <cell r="AJ689">
            <v>7474.1352726628984</v>
          </cell>
          <cell r="AK689">
            <v>7793.5001779236036</v>
          </cell>
          <cell r="AL689">
            <v>6403.2773405473881</v>
          </cell>
          <cell r="AM689">
            <v>7343.6923118413879</v>
          </cell>
          <cell r="AN689">
            <v>6611.9849051190013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</row>
        <row r="690">
          <cell r="A690">
            <v>8624.1382772989964</v>
          </cell>
          <cell r="B690">
            <v>8736.2400561419781</v>
          </cell>
          <cell r="C690">
            <v>7155.0154881583303</v>
          </cell>
          <cell r="D690">
            <v>8562.839403115895</v>
          </cell>
          <cell r="E690">
            <v>7765.0806153690082</v>
          </cell>
          <cell r="F690">
            <v>8628.9658579176848</v>
          </cell>
          <cell r="G690">
            <v>8286.1792146386197</v>
          </cell>
          <cell r="H690">
            <v>7693.1503028484985</v>
          </cell>
          <cell r="I690">
            <v>7462.5512131489995</v>
          </cell>
          <cell r="J690">
            <v>7653.8488179455962</v>
          </cell>
          <cell r="K690">
            <v>8366.2917563665342</v>
          </cell>
          <cell r="L690">
            <v>9793.9757266321958</v>
          </cell>
          <cell r="M690">
            <v>8897.0038118483644</v>
          </cell>
          <cell r="N690">
            <v>9193.1057866219417</v>
          </cell>
          <cell r="O690">
            <v>9964.0446738399387</v>
          </cell>
          <cell r="Z690">
            <v>6584.5640712708919</v>
          </cell>
          <cell r="AA690">
            <v>6670.1542278246216</v>
          </cell>
          <cell r="AB690">
            <v>5462.8829452708378</v>
          </cell>
          <cell r="AC690">
            <v>6537.762135636598</v>
          </cell>
          <cell r="AD690">
            <v>5928.6701101566987</v>
          </cell>
          <cell r="AE690">
            <v>6588.2499483835818</v>
          </cell>
          <cell r="AF690">
            <v>6326.5309750934448</v>
          </cell>
          <cell r="AG690">
            <v>5873.7510288260401</v>
          </cell>
          <cell r="AH690">
            <v>5697.6877014441125</v>
          </cell>
          <cell r="AI690">
            <v>5843.7441878967329</v>
          </cell>
          <cell r="AJ690">
            <v>6387.6972211528737</v>
          </cell>
          <cell r="AK690">
            <v>7477.7396431865864</v>
          </cell>
          <cell r="AL690">
            <v>6792.8979983614736</v>
          </cell>
          <cell r="AM690">
            <v>7018.9730405089977</v>
          </cell>
          <cell r="AN690">
            <v>7607.5879646554868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</row>
        <row r="691">
          <cell r="A691">
            <v>10225.107447792674</v>
          </cell>
          <cell r="B691">
            <v>7961.5779070144517</v>
          </cell>
          <cell r="C691">
            <v>7941.0968184274143</v>
          </cell>
          <cell r="D691">
            <v>7791.7744092486946</v>
          </cell>
          <cell r="E691">
            <v>6824.8768233957326</v>
          </cell>
          <cell r="F691">
            <v>7129.3217174005558</v>
          </cell>
          <cell r="G691">
            <v>7565.0139646738371</v>
          </cell>
          <cell r="H691">
            <v>8001.5400325972196</v>
          </cell>
          <cell r="I691">
            <v>8193.4471353627287</v>
          </cell>
          <cell r="J691">
            <v>8247.2888336826854</v>
          </cell>
          <cell r="K691">
            <v>8007.4281189951853</v>
          </cell>
          <cell r="L691">
            <v>8904.9181111254002</v>
          </cell>
          <cell r="M691">
            <v>8504.0931863460864</v>
          </cell>
          <cell r="N691">
            <v>9686.7765786087784</v>
          </cell>
          <cell r="O691">
            <v>9439.4060896118863</v>
          </cell>
          <cell r="Z691">
            <v>7806.9104368194985</v>
          </cell>
          <cell r="AA691">
            <v>6078.6965783171599</v>
          </cell>
          <cell r="AB691">
            <v>6063.059185256604</v>
          </cell>
          <cell r="AC691">
            <v>5949.0509285590151</v>
          </cell>
          <cell r="AD691">
            <v>5210.8207541699348</v>
          </cell>
          <cell r="AE691">
            <v>5443.2656485221933</v>
          </cell>
          <cell r="AF691">
            <v>5775.9184220843335</v>
          </cell>
          <cell r="AG691">
            <v>6109.2078210481068</v>
          </cell>
          <cell r="AH691">
            <v>6255.7296616379845</v>
          </cell>
          <cell r="AI691">
            <v>6296.8380136720643</v>
          </cell>
          <cell r="AJ691">
            <v>6113.7033985652988</v>
          </cell>
          <cell r="AK691">
            <v>6798.9405975166856</v>
          </cell>
          <cell r="AL691">
            <v>6492.9091641479818</v>
          </cell>
          <cell r="AM691">
            <v>7395.8926648741162</v>
          </cell>
          <cell r="AN691">
            <v>7207.0243070430324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</row>
        <row r="692">
          <cell r="A692">
            <v>10370.593217802762</v>
          </cell>
          <cell r="B692">
            <v>8629.7562490970595</v>
          </cell>
          <cell r="C692">
            <v>7466.4924224837559</v>
          </cell>
          <cell r="D692">
            <v>6953.1789698917873</v>
          </cell>
          <cell r="E692">
            <v>7428.5067076697251</v>
          </cell>
          <cell r="F692">
            <v>8113.9198391653254</v>
          </cell>
          <cell r="G692">
            <v>7469.1116654578709</v>
          </cell>
          <cell r="H692">
            <v>8094.4862332768762</v>
          </cell>
          <cell r="I692">
            <v>8626.5008605570765</v>
          </cell>
          <cell r="J692">
            <v>8680.5375585552229</v>
          </cell>
          <cell r="K692">
            <v>9223.2218102411134</v>
          </cell>
          <cell r="L692">
            <v>9384.9444567236478</v>
          </cell>
          <cell r="M692">
            <v>10186.99962518252</v>
          </cell>
          <cell r="N692">
            <v>9230.3250687648815</v>
          </cell>
          <cell r="O692">
            <v>9369.3872867741866</v>
          </cell>
          <cell r="Z692">
            <v>7917.9894041652788</v>
          </cell>
          <cell r="AA692">
            <v>6588.8534152106013</v>
          </cell>
          <cell r="AB692">
            <v>5700.6968305360379</v>
          </cell>
          <cell r="AC692">
            <v>5308.7799562282589</v>
          </cell>
          <cell r="AD692">
            <v>5671.6945853326652</v>
          </cell>
          <cell r="AE692">
            <v>6195.0102528820817</v>
          </cell>
          <cell r="AF692">
            <v>5702.6966330237456</v>
          </cell>
          <cell r="AG692">
            <v>6180.1726170518286</v>
          </cell>
          <cell r="AH692">
            <v>6586.3679130387691</v>
          </cell>
          <cell r="AI692">
            <v>6627.6251481071449</v>
          </cell>
          <cell r="AJ692">
            <v>7041.9667450063307</v>
          </cell>
          <cell r="AK692">
            <v>7165.4426324863307</v>
          </cell>
          <cell r="AL692">
            <v>7777.8149618253547</v>
          </cell>
          <cell r="AM692">
            <v>7047.3901113022612</v>
          </cell>
          <cell r="AN692">
            <v>7153.564671001237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</row>
        <row r="693">
          <cell r="A693">
            <v>9656.4419696113</v>
          </cell>
          <cell r="B693">
            <v>7352.7893596439426</v>
          </cell>
          <cell r="C693">
            <v>7577.7470016817897</v>
          </cell>
          <cell r="D693">
            <v>8213.458442404597</v>
          </cell>
          <cell r="E693">
            <v>7186.2459186715514</v>
          </cell>
          <cell r="F693">
            <v>9112.3280840616571</v>
          </cell>
          <cell r="G693">
            <v>9015.9428463992717</v>
          </cell>
          <cell r="H693">
            <v>8398.4567963334539</v>
          </cell>
          <cell r="I693">
            <v>9622.7643221328744</v>
          </cell>
          <cell r="J693">
            <v>8690.404093052508</v>
          </cell>
          <cell r="K693">
            <v>8100.4894114042045</v>
          </cell>
          <cell r="L693">
            <v>8080.5395736973214</v>
          </cell>
          <cell r="M693">
            <v>9281.069674133536</v>
          </cell>
          <cell r="N693">
            <v>9040.9919021539954</v>
          </cell>
          <cell r="O693">
            <v>9904.0744225728413</v>
          </cell>
          <cell r="Z693">
            <v>7372.7320695661056</v>
          </cell>
          <cell r="AA693">
            <v>5613.8840872455876</v>
          </cell>
          <cell r="AB693">
            <v>5785.6401467720525</v>
          </cell>
          <cell r="AC693">
            <v>6271.0083746096789</v>
          </cell>
          <cell r="AD693">
            <v>5486.727503889404</v>
          </cell>
          <cell r="AE693">
            <v>6957.2989414934109</v>
          </cell>
          <cell r="AF693">
            <v>6883.7084269972283</v>
          </cell>
          <cell r="AG693">
            <v>6412.2553578277757</v>
          </cell>
          <cell r="AH693">
            <v>7347.0190510057364</v>
          </cell>
          <cell r="AI693">
            <v>6635.158286661961</v>
          </cell>
          <cell r="AJ693">
            <v>6184.7560675647546</v>
          </cell>
          <cell r="AK693">
            <v>6169.5242866761982</v>
          </cell>
          <cell r="AL693">
            <v>7086.1338204796484</v>
          </cell>
          <cell r="AM693">
            <v>6902.8334812621843</v>
          </cell>
          <cell r="AN693">
            <v>7561.8004379320546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</row>
        <row r="694">
          <cell r="A694">
            <v>10040.483797469133</v>
          </cell>
          <cell r="B694">
            <v>7763.3437649816342</v>
          </cell>
          <cell r="C694">
            <v>9332.6050372410718</v>
          </cell>
          <cell r="D694">
            <v>7403.3109619939296</v>
          </cell>
          <cell r="E694">
            <v>7115.2322091962405</v>
          </cell>
          <cell r="F694">
            <v>7329.3819717377728</v>
          </cell>
          <cell r="G694">
            <v>7398.592658564271</v>
          </cell>
          <cell r="H694">
            <v>9051.9197903866661</v>
          </cell>
          <cell r="I694">
            <v>8307.8551339636451</v>
          </cell>
          <cell r="J694">
            <v>8197.3683573770104</v>
          </cell>
          <cell r="K694">
            <v>9365.3294134434927</v>
          </cell>
          <cell r="L694">
            <v>9491.009979756649</v>
          </cell>
          <cell r="M694">
            <v>9887.5814508587482</v>
          </cell>
          <cell r="N694">
            <v>9709.3419052521749</v>
          </cell>
          <cell r="O694">
            <v>9622.1709285447323</v>
          </cell>
          <cell r="Z694">
            <v>7665.9495413028726</v>
          </cell>
          <cell r="AA694">
            <v>5927.3440179385361</v>
          </cell>
          <cell r="AB694">
            <v>7125.4812763537075</v>
          </cell>
          <cell r="AC694">
            <v>5652.4575327262119</v>
          </cell>
          <cell r="AD694">
            <v>5432.5082526501656</v>
          </cell>
          <cell r="AE694">
            <v>5596.0124529496761</v>
          </cell>
          <cell r="AF694">
            <v>5648.8550891844552</v>
          </cell>
          <cell r="AG694">
            <v>6911.1769676393815</v>
          </cell>
          <cell r="AH694">
            <v>6343.0806262017768</v>
          </cell>
          <cell r="AI694">
            <v>6258.7235303307762</v>
          </cell>
          <cell r="AJ694">
            <v>7150.4664684817608</v>
          </cell>
          <cell r="AK694">
            <v>7246.4240835841192</v>
          </cell>
          <cell r="AL694">
            <v>7549.207988056457</v>
          </cell>
          <cell r="AM694">
            <v>7413.1213820276544</v>
          </cell>
          <cell r="AN694">
            <v>7346.5659926276157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</row>
        <row r="695">
          <cell r="A695">
            <v>9926.2063583632789</v>
          </cell>
          <cell r="B695">
            <v>8964.2144916787565</v>
          </cell>
          <cell r="C695">
            <v>8412.5825833926701</v>
          </cell>
          <cell r="D695">
            <v>7192.554867463612</v>
          </cell>
          <cell r="E695">
            <v>8583.0423375120226</v>
          </cell>
          <cell r="F695">
            <v>9305.2547294182514</v>
          </cell>
          <cell r="G695">
            <v>9436.8501393366678</v>
          </cell>
          <cell r="H695">
            <v>8351.8112983058236</v>
          </cell>
          <cell r="I695">
            <v>7762.9992589043959</v>
          </cell>
          <cell r="J695">
            <v>8413.6542959908529</v>
          </cell>
          <cell r="K695">
            <v>9331.998817415224</v>
          </cell>
          <cell r="L695">
            <v>9504.0747417517014</v>
          </cell>
          <cell r="M695">
            <v>10028.972609072145</v>
          </cell>
          <cell r="N695">
            <v>10069.746211599935</v>
          </cell>
          <cell r="O695">
            <v>9999.1043624271224</v>
          </cell>
          <cell r="Z695">
            <v>7578.6982594357951</v>
          </cell>
          <cell r="AA695">
            <v>6844.2136212546966</v>
          </cell>
          <cell r="AB695">
            <v>6423.0404527506362</v>
          </cell>
          <cell r="AC695">
            <v>5491.544411527937</v>
          </cell>
          <cell r="AD695">
            <v>6553.187156859779</v>
          </cell>
          <cell r="AE695">
            <v>7104.5992069297517</v>
          </cell>
          <cell r="AF695">
            <v>7205.0728287841011</v>
          </cell>
          <cell r="AG695">
            <v>6376.6413335016878</v>
          </cell>
          <cell r="AH695">
            <v>5927.0809861705411</v>
          </cell>
          <cell r="AI695">
            <v>6423.8587096061992</v>
          </cell>
          <cell r="AJ695">
            <v>7125.0184250917919</v>
          </cell>
          <cell r="AK695">
            <v>7256.3990816263895</v>
          </cell>
          <cell r="AL695">
            <v>7657.1607029170191</v>
          </cell>
          <cell r="AM695">
            <v>7688.2915115413953</v>
          </cell>
          <cell r="AN695">
            <v>7634.3561771305567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</row>
        <row r="696">
          <cell r="A696">
            <v>9382.2157305261589</v>
          </cell>
          <cell r="B696">
            <v>8075.5787146020948</v>
          </cell>
          <cell r="C696">
            <v>7618.1980859081023</v>
          </cell>
          <cell r="D696">
            <v>7545.8284540044015</v>
          </cell>
          <cell r="E696">
            <v>7298.2034898459688</v>
          </cell>
          <cell r="F696">
            <v>7966.3486759650377</v>
          </cell>
          <cell r="G696">
            <v>9064.3658200544687</v>
          </cell>
          <cell r="H696">
            <v>7474.0359362870277</v>
          </cell>
          <cell r="I696">
            <v>8488.3597713041345</v>
          </cell>
          <cell r="J696">
            <v>8369.8308018706593</v>
          </cell>
          <cell r="K696">
            <v>8221.4211701494623</v>
          </cell>
          <cell r="L696">
            <v>8928.168155129084</v>
          </cell>
          <cell r="M696">
            <v>10134.687654491592</v>
          </cell>
          <cell r="N696">
            <v>11324.122228472308</v>
          </cell>
          <cell r="O696">
            <v>10888.072747660155</v>
          </cell>
          <cell r="Z696">
            <v>7163.3592391196453</v>
          </cell>
          <cell r="AA696">
            <v>6165.7366509135563</v>
          </cell>
          <cell r="AB696">
            <v>5816.5247113831783</v>
          </cell>
          <cell r="AC696">
            <v>5761.270207946176</v>
          </cell>
          <cell r="AD696">
            <v>5572.2075573113561</v>
          </cell>
          <cell r="AE696">
            <v>6082.3390794940087</v>
          </cell>
          <cell r="AF696">
            <v>6920.6795610748659</v>
          </cell>
          <cell r="AG696">
            <v>5706.4563334988907</v>
          </cell>
          <cell r="AH696">
            <v>6480.8966388297913</v>
          </cell>
          <cell r="AI696">
            <v>6390.3992965514553</v>
          </cell>
          <cell r="AJ696">
            <v>6277.0879490937941</v>
          </cell>
          <cell r="AK696">
            <v>6816.6920991136767</v>
          </cell>
          <cell r="AL696">
            <v>7737.8745629549485</v>
          </cell>
          <cell r="AM696">
            <v>8646.0126179275194</v>
          </cell>
          <cell r="AN696">
            <v>8313.0870951295183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</row>
        <row r="697">
          <cell r="A697">
            <v>9876.8049014863354</v>
          </cell>
          <cell r="B697">
            <v>8953.9631318371285</v>
          </cell>
          <cell r="C697">
            <v>8721.6018333806987</v>
          </cell>
          <cell r="D697">
            <v>8087.3019044679413</v>
          </cell>
          <cell r="E697">
            <v>8373.081949136702</v>
          </cell>
          <cell r="F697">
            <v>7316.613345907881</v>
          </cell>
          <cell r="G697">
            <v>7965.6740819821152</v>
          </cell>
          <cell r="H697">
            <v>7882.1530135990824</v>
          </cell>
          <cell r="I697">
            <v>8366.1096105493543</v>
          </cell>
          <cell r="J697">
            <v>8573.787097436325</v>
          </cell>
          <cell r="K697">
            <v>8545.9502082866384</v>
          </cell>
          <cell r="L697">
            <v>9036.274547218427</v>
          </cell>
          <cell r="M697">
            <v>9466.6797265309506</v>
          </cell>
          <cell r="N697">
            <v>9955.1738966732628</v>
          </cell>
          <cell r="O697">
            <v>9102.0735452656136</v>
          </cell>
          <cell r="Z697">
            <v>7540.9800495044219</v>
          </cell>
          <cell r="AA697">
            <v>6836.3866670101743</v>
          </cell>
          <cell r="AB697">
            <v>6658.9778861934947</v>
          </cell>
          <cell r="AC697">
            <v>6174.6873532688896</v>
          </cell>
          <cell r="AD697">
            <v>6392.8815604936681</v>
          </cell>
          <cell r="AE697">
            <v>5586.2635560540502</v>
          </cell>
          <cell r="AF697">
            <v>6081.8240242896718</v>
          </cell>
          <cell r="AG697">
            <v>6018.0553544949535</v>
          </cell>
          <cell r="AH697">
            <v>6387.5581520928736</v>
          </cell>
          <cell r="AI697">
            <v>6546.1207440410217</v>
          </cell>
          <cell r="AJ697">
            <v>6524.8671678276805</v>
          </cell>
          <cell r="AK697">
            <v>6899.2317618994566</v>
          </cell>
          <cell r="AL697">
            <v>7227.8478379252847</v>
          </cell>
          <cell r="AM697">
            <v>7600.8150908056223</v>
          </cell>
          <cell r="AN697">
            <v>6949.4695601044768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</row>
        <row r="698">
          <cell r="A698">
            <v>10959.097113061416</v>
          </cell>
          <cell r="B698">
            <v>7912.2641971626445</v>
          </cell>
          <cell r="C698">
            <v>8889.1693010193339</v>
          </cell>
          <cell r="D698">
            <v>8521.6648119786605</v>
          </cell>
          <cell r="E698">
            <v>7800.8213334841166</v>
          </cell>
          <cell r="F698">
            <v>7384.4675951630361</v>
          </cell>
          <cell r="G698">
            <v>8659.7776124685606</v>
          </cell>
          <cell r="H698">
            <v>9266.6770183766457</v>
          </cell>
          <cell r="I698">
            <v>9499.270657983101</v>
          </cell>
          <cell r="J698">
            <v>8579.9888072879457</v>
          </cell>
          <cell r="K698">
            <v>9150.3511644245082</v>
          </cell>
          <cell r="L698">
            <v>7752.4646145989709</v>
          </cell>
          <cell r="M698">
            <v>8551.1449213661654</v>
          </cell>
          <cell r="N698">
            <v>10099.540812209165</v>
          </cell>
          <cell r="O698">
            <v>9574.8606061504161</v>
          </cell>
          <cell r="Z698">
            <v>8367.3144822108425</v>
          </cell>
          <cell r="AA698">
            <v>6041.0453635904687</v>
          </cell>
          <cell r="AB698">
            <v>6786.9163180054638</v>
          </cell>
          <cell r="AC698">
            <v>6506.325170604955</v>
          </cell>
          <cell r="AD698">
            <v>5955.9582914004568</v>
          </cell>
          <cell r="AE698">
            <v>5638.0705467773578</v>
          </cell>
          <cell r="AF698">
            <v>6611.7748462301943</v>
          </cell>
          <cell r="AG698">
            <v>7075.1449702386417</v>
          </cell>
          <cell r="AH698">
            <v>7252.7311444527304</v>
          </cell>
          <cell r="AI698">
            <v>6550.8557743195743</v>
          </cell>
          <cell r="AJ698">
            <v>6986.3297154427692</v>
          </cell>
          <cell r="AK698">
            <v>5919.0377431047727</v>
          </cell>
          <cell r="AL698">
            <v>6528.8333520427514</v>
          </cell>
          <cell r="AM698">
            <v>7711.0398082849442</v>
          </cell>
          <cell r="AN698">
            <v>7310.4443722382648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</row>
        <row r="699">
          <cell r="A699">
            <v>10303.210483170371</v>
          </cell>
          <cell r="B699">
            <v>7716.3219530778388</v>
          </cell>
          <cell r="C699">
            <v>7669.310932675543</v>
          </cell>
          <cell r="D699">
            <v>7414.947440963233</v>
          </cell>
          <cell r="E699">
            <v>6825.4462112207939</v>
          </cell>
          <cell r="F699">
            <v>7324.3390438686447</v>
          </cell>
          <cell r="G699">
            <v>8086.8187607628251</v>
          </cell>
          <cell r="H699">
            <v>10159.959846676153</v>
          </cell>
          <cell r="I699">
            <v>7819.4115629201442</v>
          </cell>
          <cell r="J699">
            <v>8813.1619579240014</v>
          </cell>
          <cell r="K699">
            <v>8828.6895691493519</v>
          </cell>
          <cell r="L699">
            <v>8907.4789386913289</v>
          </cell>
          <cell r="M699">
            <v>8914.7288896236078</v>
          </cell>
          <cell r="N699">
            <v>9539.1062374512385</v>
          </cell>
          <cell r="O699">
            <v>9538.2541531452116</v>
          </cell>
          <cell r="Z699">
            <v>7866.5424167425099</v>
          </cell>
          <cell r="AA699">
            <v>5891.4426764627406</v>
          </cell>
          <cell r="AB699">
            <v>5855.5495743415067</v>
          </cell>
          <cell r="AC699">
            <v>5661.342030965191</v>
          </cell>
          <cell r="AD699">
            <v>5211.2554840519188</v>
          </cell>
          <cell r="AE699">
            <v>5592.1621573498842</v>
          </cell>
          <cell r="AF699">
            <v>6174.3184711174599</v>
          </cell>
          <cell r="AG699">
            <v>7757.1699827766279</v>
          </cell>
          <cell r="AH699">
            <v>5970.1520059357808</v>
          </cell>
          <cell r="AI699">
            <v>6728.8844075228062</v>
          </cell>
          <cell r="AJ699">
            <v>6740.7398008038062</v>
          </cell>
          <cell r="AK699">
            <v>6800.8957996065847</v>
          </cell>
          <cell r="AL699">
            <v>6806.4311661431821</v>
          </cell>
          <cell r="AM699">
            <v>7283.1457687189695</v>
          </cell>
          <cell r="AN699">
            <v>7282.4951989429801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</row>
        <row r="700">
          <cell r="A700">
            <v>8666.438167037888</v>
          </cell>
          <cell r="B700">
            <v>7575.5617539616314</v>
          </cell>
          <cell r="C700">
            <v>7430.4152194513481</v>
          </cell>
          <cell r="D700">
            <v>8880.4634081790391</v>
          </cell>
          <cell r="E700">
            <v>8089.8131297590662</v>
          </cell>
          <cell r="F700">
            <v>8162.0711188858686</v>
          </cell>
          <cell r="G700">
            <v>7574.2258384082425</v>
          </cell>
          <cell r="H700">
            <v>7068.0004245570008</v>
          </cell>
          <cell r="I700">
            <v>7271.8682697396735</v>
          </cell>
          <cell r="J700">
            <v>8231.9496989100771</v>
          </cell>
          <cell r="K700">
            <v>8722.6523165289909</v>
          </cell>
          <cell r="L700">
            <v>9837.4052754763416</v>
          </cell>
          <cell r="M700">
            <v>10439.161111325573</v>
          </cell>
          <cell r="N700">
            <v>9015.2873085468036</v>
          </cell>
          <cell r="O700">
            <v>9581.3332368179854</v>
          </cell>
          <cell r="Z700">
            <v>6616.8602062860937</v>
          </cell>
          <cell r="AA700">
            <v>5783.9717013967202</v>
          </cell>
          <cell r="AB700">
            <v>5673.1517417119812</v>
          </cell>
          <cell r="AC700">
            <v>6780.2693339983289</v>
          </cell>
          <cell r="AD700">
            <v>6176.6046838235634</v>
          </cell>
          <cell r="AE700">
            <v>6231.7739475538365</v>
          </cell>
          <cell r="AF700">
            <v>5782.9517245280476</v>
          </cell>
          <cell r="AG700">
            <v>5396.4465961509677</v>
          </cell>
          <cell r="AH700">
            <v>5552.1005114193176</v>
          </cell>
          <cell r="AI700">
            <v>6285.1265229166393</v>
          </cell>
          <cell r="AJ700">
            <v>6659.7799342791495</v>
          </cell>
          <cell r="AK700">
            <v>7510.8982774472897</v>
          </cell>
          <cell r="AL700">
            <v>7970.3412651415183</v>
          </cell>
          <cell r="AM700">
            <v>6883.2079212247181</v>
          </cell>
          <cell r="AN700">
            <v>7315.3862516434792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</row>
        <row r="701">
          <cell r="A701">
            <v>9500.5574952297302</v>
          </cell>
          <cell r="B701">
            <v>7954.8086355211917</v>
          </cell>
          <cell r="C701">
            <v>8060.6179544492252</v>
          </cell>
          <cell r="D701">
            <v>6268.5686971987388</v>
          </cell>
          <cell r="E701">
            <v>6745.3438111833611</v>
          </cell>
          <cell r="F701">
            <v>7442.9444102431289</v>
          </cell>
          <cell r="G701">
            <v>7881.9559921811942</v>
          </cell>
          <cell r="H701">
            <v>10105.183999875833</v>
          </cell>
          <cell r="I701">
            <v>7849.6974326962882</v>
          </cell>
          <cell r="J701">
            <v>9114.0935983824893</v>
          </cell>
          <cell r="K701">
            <v>8170.0662190696048</v>
          </cell>
          <cell r="L701">
            <v>8740.3181521243259</v>
          </cell>
          <cell r="M701">
            <v>9691.6307401988597</v>
          </cell>
          <cell r="N701">
            <v>10176.795897110753</v>
          </cell>
          <cell r="O701">
            <v>8843.0589423888687</v>
          </cell>
          <cell r="Z701">
            <v>7253.7136498378777</v>
          </cell>
          <cell r="AA701">
            <v>6073.5282124549703</v>
          </cell>
          <cell r="AB701">
            <v>6154.3140506938007</v>
          </cell>
          <cell r="AC701">
            <v>4786.0772745860259</v>
          </cell>
          <cell r="AD701">
            <v>5150.09698121374</v>
          </cell>
          <cell r="AE701">
            <v>5682.7178289982685</v>
          </cell>
          <cell r="AF701">
            <v>6017.9049278543107</v>
          </cell>
          <cell r="AG701">
            <v>7715.3484046411977</v>
          </cell>
          <cell r="AH701">
            <v>5993.2753886533465</v>
          </cell>
          <cell r="AI701">
            <v>6958.6469187394232</v>
          </cell>
          <cell r="AJ701">
            <v>6237.8782385245195</v>
          </cell>
          <cell r="AK701">
            <v>6673.2678704195296</v>
          </cell>
          <cell r="AL701">
            <v>7399.5988366647898</v>
          </cell>
          <cell r="AM701">
            <v>7770.0243746276474</v>
          </cell>
          <cell r="AN701">
            <v>6751.7108747496704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</row>
        <row r="702">
          <cell r="A702">
            <v>10247.406930742365</v>
          </cell>
          <cell r="B702">
            <v>8730.3119325792213</v>
          </cell>
          <cell r="C702">
            <v>9784.0361121895567</v>
          </cell>
          <cell r="D702">
            <v>7924.0209108462068</v>
          </cell>
          <cell r="E702">
            <v>7806.0300456526338</v>
          </cell>
          <cell r="F702">
            <v>8102.7205533210217</v>
          </cell>
          <cell r="G702">
            <v>7093.1750625940485</v>
          </cell>
          <cell r="H702">
            <v>8216.5668744953909</v>
          </cell>
          <cell r="I702">
            <v>8595.5363011960835</v>
          </cell>
          <cell r="J702">
            <v>8186.4595714819206</v>
          </cell>
          <cell r="K702">
            <v>9748.1735951838218</v>
          </cell>
          <cell r="L702">
            <v>10450.726210867106</v>
          </cell>
          <cell r="M702">
            <v>9831.3601586281275</v>
          </cell>
          <cell r="N702">
            <v>9233.1281660425611</v>
          </cell>
          <cell r="O702">
            <v>9429.9207764815201</v>
          </cell>
          <cell r="Z702">
            <v>7823.9361812495181</v>
          </cell>
          <cell r="AA702">
            <v>6665.6280817719644</v>
          </cell>
          <cell r="AB702">
            <v>7470.1507078011728</v>
          </cell>
          <cell r="AC702">
            <v>6050.0216615147219</v>
          </cell>
          <cell r="AD702">
            <v>5959.9351639759689</v>
          </cell>
          <cell r="AE702">
            <v>6186.4595533428128</v>
          </cell>
          <cell r="AF702">
            <v>5415.6675329908057</v>
          </cell>
          <cell r="AG702">
            <v>6273.3816749447296</v>
          </cell>
          <cell r="AH702">
            <v>6562.7263481084128</v>
          </cell>
          <cell r="AI702">
            <v>6250.3946286647324</v>
          </cell>
          <cell r="AJ702">
            <v>7442.7695326172288</v>
          </cell>
          <cell r="AK702">
            <v>7979.1712649018773</v>
          </cell>
          <cell r="AL702">
            <v>7506.2828065532094</v>
          </cell>
          <cell r="AM702">
            <v>7049.5302872861594</v>
          </cell>
          <cell r="AN702">
            <v>7199.7822325267462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</row>
        <row r="703">
          <cell r="A703">
            <v>9150.6746154978991</v>
          </cell>
          <cell r="B703">
            <v>8680.5474088866413</v>
          </cell>
          <cell r="C703">
            <v>7484.3870391326764</v>
          </cell>
          <cell r="D703">
            <v>7881.2278812045997</v>
          </cell>
          <cell r="E703">
            <v>7529.0197651090393</v>
          </cell>
          <cell r="F703">
            <v>7774.8467003454361</v>
          </cell>
          <cell r="G703">
            <v>7327.5221962155392</v>
          </cell>
          <cell r="H703">
            <v>7664.9089955473264</v>
          </cell>
          <cell r="I703">
            <v>7937.2754570080006</v>
          </cell>
          <cell r="J703">
            <v>8949.7899181763205</v>
          </cell>
          <cell r="K703">
            <v>9504.4160546737203</v>
          </cell>
          <cell r="L703">
            <v>8365.0613247518831</v>
          </cell>
          <cell r="M703">
            <v>8107.2348083519373</v>
          </cell>
          <cell r="N703">
            <v>10021.971642142467</v>
          </cell>
          <cell r="O703">
            <v>10161.883735067324</v>
          </cell>
          <cell r="Z703">
            <v>6986.5766716311073</v>
          </cell>
          <cell r="AA703">
            <v>6627.6326688745849</v>
          </cell>
          <cell r="AB703">
            <v>5714.3594419259534</v>
          </cell>
          <cell r="AC703">
            <v>6017.3490122112353</v>
          </cell>
          <cell r="AD703">
            <v>5748.4367067398116</v>
          </cell>
          <cell r="AE703">
            <v>5936.1265551005417</v>
          </cell>
          <cell r="AF703">
            <v>5594.5925068993483</v>
          </cell>
          <cell r="AG703">
            <v>5852.1886777363643</v>
          </cell>
          <cell r="AH703">
            <v>6060.141560527436</v>
          </cell>
          <cell r="AI703">
            <v>6833.2004016872934</v>
          </cell>
          <cell r="AJ703">
            <v>7256.6596754076018</v>
          </cell>
          <cell r="AK703">
            <v>6386.7577816933599</v>
          </cell>
          <cell r="AL703">
            <v>6189.9062051159372</v>
          </cell>
          <cell r="AM703">
            <v>7651.8154366623403</v>
          </cell>
          <cell r="AN703">
            <v>7758.6388792588414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</row>
        <row r="704">
          <cell r="A704">
            <v>8926.5007294649658</v>
          </cell>
          <cell r="B704">
            <v>8846.6347806336835</v>
          </cell>
          <cell r="C704">
            <v>8663.4395076117016</v>
          </cell>
          <cell r="D704">
            <v>9251.058013988024</v>
          </cell>
          <cell r="E704">
            <v>9113.4861580298293</v>
          </cell>
          <cell r="F704">
            <v>7643.6584160216617</v>
          </cell>
          <cell r="G704">
            <v>7468.5067263933379</v>
          </cell>
          <cell r="H704">
            <v>9561.0237734823204</v>
          </cell>
          <cell r="I704">
            <v>8358.7517698716183</v>
          </cell>
          <cell r="J704">
            <v>8226.5671814015604</v>
          </cell>
          <cell r="K704">
            <v>9197.0627831972888</v>
          </cell>
          <cell r="L704">
            <v>10032.98095351853</v>
          </cell>
          <cell r="M704">
            <v>10371.482288138297</v>
          </cell>
          <cell r="N704">
            <v>7955.8142476241492</v>
          </cell>
          <cell r="O704">
            <v>8914.0669945476639</v>
          </cell>
          <cell r="Z704">
            <v>6815.4190129494182</v>
          </cell>
          <cell r="AA704">
            <v>6754.4410415529383</v>
          </cell>
          <cell r="AB704">
            <v>6614.5707178195644</v>
          </cell>
          <cell r="AC704">
            <v>7063.219797911911</v>
          </cell>
          <cell r="AD704">
            <v>6958.1831356004059</v>
          </cell>
          <cell r="AE704">
            <v>5835.9637752662011</v>
          </cell>
          <cell r="AF704">
            <v>5702.2347596282189</v>
          </cell>
          <cell r="AG704">
            <v>7299.8798951488425</v>
          </cell>
          <cell r="AH704">
            <v>6381.9404113040591</v>
          </cell>
          <cell r="AI704">
            <v>6281.0169492688165</v>
          </cell>
          <cell r="AJ704">
            <v>7021.9942232222629</v>
          </cell>
          <cell r="AK704">
            <v>7660.2210899352112</v>
          </cell>
          <cell r="AL704">
            <v>7918.668212922742</v>
          </cell>
          <cell r="AM704">
            <v>6074.2960013180282</v>
          </cell>
          <cell r="AN704">
            <v>6805.9258066051179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</row>
        <row r="705">
          <cell r="A705">
            <v>9912.7796186815067</v>
          </cell>
          <cell r="B705">
            <v>7859.5053543012218</v>
          </cell>
          <cell r="C705">
            <v>6438.4597533475435</v>
          </cell>
          <cell r="D705">
            <v>8234.4822739174106</v>
          </cell>
          <cell r="E705">
            <v>7689.8616640526025</v>
          </cell>
          <cell r="F705">
            <v>6940.0175134272213</v>
          </cell>
          <cell r="G705">
            <v>8114.9718918660274</v>
          </cell>
          <cell r="H705">
            <v>9325.9302657396856</v>
          </cell>
          <cell r="I705">
            <v>8114.6742210793473</v>
          </cell>
          <cell r="J705">
            <v>7984.9719127068993</v>
          </cell>
          <cell r="K705">
            <v>7479.6191108898747</v>
          </cell>
          <cell r="L705">
            <v>9765.5305013406032</v>
          </cell>
          <cell r="M705">
            <v>10586.656838427489</v>
          </cell>
          <cell r="N705">
            <v>10060.171124053921</v>
          </cell>
          <cell r="O705">
            <v>8275.5823388960816</v>
          </cell>
          <cell r="Z705">
            <v>7568.4468899818039</v>
          </cell>
          <cell r="AA705">
            <v>6000.7637760303996</v>
          </cell>
          <cell r="AB705">
            <v>4915.789775519861</v>
          </cell>
          <cell r="AC705">
            <v>6287.0601540650387</v>
          </cell>
          <cell r="AD705">
            <v>5871.2401399508171</v>
          </cell>
          <cell r="AE705">
            <v>5298.7311315717361</v>
          </cell>
          <cell r="AF705">
            <v>6195.8134993272788</v>
          </cell>
          <cell r="AG705">
            <v>7120.3850616133113</v>
          </cell>
          <cell r="AH705">
            <v>6195.5862264909647</v>
          </cell>
          <cell r="AI705">
            <v>6096.5579952393673</v>
          </cell>
          <cell r="AJ705">
            <v>5710.7191096408624</v>
          </cell>
          <cell r="AK705">
            <v>7456.0215998955537</v>
          </cell>
          <cell r="AL705">
            <v>8082.9548427667414</v>
          </cell>
          <cell r="AM705">
            <v>7680.980893899663</v>
          </cell>
          <cell r="AN705">
            <v>6318.4402180765128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</row>
        <row r="706">
          <cell r="A706">
            <v>10234.533661942492</v>
          </cell>
          <cell r="B706">
            <v>8278.2143427043284</v>
          </cell>
          <cell r="C706">
            <v>7664.0244793045176</v>
          </cell>
          <cell r="D706">
            <v>8454.1704682955788</v>
          </cell>
          <cell r="E706">
            <v>7555.1025366393969</v>
          </cell>
          <cell r="F706">
            <v>7707.5397670585589</v>
          </cell>
          <cell r="G706">
            <v>8411.2376283406084</v>
          </cell>
          <cell r="H706">
            <v>7155.5221101164589</v>
          </cell>
          <cell r="I706">
            <v>9235.6155449274484</v>
          </cell>
          <cell r="J706">
            <v>9727.5175112225425</v>
          </cell>
          <cell r="K706">
            <v>9704.2925330994731</v>
          </cell>
          <cell r="L706">
            <v>8063.9821484270951</v>
          </cell>
          <cell r="M706">
            <v>7784.6436512061027</v>
          </cell>
          <cell r="N706">
            <v>8832.0635285254011</v>
          </cell>
          <cell r="O706">
            <v>10906.087078534787</v>
          </cell>
          <cell r="Z706">
            <v>7814.1073890277412</v>
          </cell>
          <cell r="AA706">
            <v>6320.4497635121252</v>
          </cell>
          <cell r="AB706">
            <v>5851.5133460469151</v>
          </cell>
          <cell r="AC706">
            <v>6454.7929692255466</v>
          </cell>
          <cell r="AD706">
            <v>5768.3510071343253</v>
          </cell>
          <cell r="AE706">
            <v>5884.7374423082774</v>
          </cell>
          <cell r="AF706">
            <v>6422.0135741885661</v>
          </cell>
          <cell r="AG706">
            <v>5463.2697531623553</v>
          </cell>
          <cell r="AH706">
            <v>7051.4294110142846</v>
          </cell>
          <cell r="AI706">
            <v>7426.998529888454</v>
          </cell>
          <cell r="AJ706">
            <v>7409.2661661915772</v>
          </cell>
          <cell r="AK706">
            <v>6156.88262625268</v>
          </cell>
          <cell r="AL706">
            <v>5943.6065662704632</v>
          </cell>
          <cell r="AM706">
            <v>6743.3158322832569</v>
          </cell>
          <cell r="AN706">
            <v>8326.8411088096218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</row>
        <row r="707">
          <cell r="A707">
            <v>10902.029641015049</v>
          </cell>
          <cell r="B707">
            <v>8312.7851586512807</v>
          </cell>
          <cell r="C707">
            <v>7848.3806006915975</v>
          </cell>
          <cell r="D707">
            <v>7873.1478891128336</v>
          </cell>
          <cell r="E707">
            <v>8262.4457627814718</v>
          </cell>
          <cell r="F707">
            <v>8603.9127297863997</v>
          </cell>
          <cell r="G707">
            <v>9544.7623177601945</v>
          </cell>
          <cell r="H707">
            <v>8742.2027662173532</v>
          </cell>
          <cell r="I707">
            <v>7752.0836100024771</v>
          </cell>
          <cell r="J707">
            <v>9460.9676256562307</v>
          </cell>
          <cell r="K707">
            <v>9565.8180174454374</v>
          </cell>
          <cell r="L707">
            <v>9419.9616056511968</v>
          </cell>
          <cell r="M707">
            <v>9141.0126568887536</v>
          </cell>
          <cell r="N707">
            <v>8546.039938312837</v>
          </cell>
          <cell r="O707">
            <v>8676.2640879941009</v>
          </cell>
          <cell r="Z707">
            <v>8323.7432390335543</v>
          </cell>
          <cell r="AA707">
            <v>6346.8447197708865</v>
          </cell>
          <cell r="AB707">
            <v>5992.2699821504375</v>
          </cell>
          <cell r="AC707">
            <v>6011.1799059292034</v>
          </cell>
          <cell r="AD707">
            <v>6308.4103896667048</v>
          </cell>
          <cell r="AE707">
            <v>6569.1217848428332</v>
          </cell>
          <cell r="AF707">
            <v>7287.4642086591784</v>
          </cell>
          <cell r="AG707">
            <v>6674.7067808180118</v>
          </cell>
          <cell r="AH707">
            <v>5918.7468445713303</v>
          </cell>
          <cell r="AI707">
            <v>7223.4866260590343</v>
          </cell>
          <cell r="AJ707">
            <v>7303.5403195916597</v>
          </cell>
          <cell r="AK707">
            <v>7192.1783657611095</v>
          </cell>
          <cell r="AL707">
            <v>6979.19972758519</v>
          </cell>
          <cell r="AM707">
            <v>6524.9356770616023</v>
          </cell>
          <cell r="AN707">
            <v>6624.3623362398475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</row>
        <row r="708">
          <cell r="A708">
            <v>10512.48433512522</v>
          </cell>
          <cell r="B708">
            <v>8921.2368622212362</v>
          </cell>
          <cell r="C708">
            <v>8065.5426875539397</v>
          </cell>
          <cell r="D708">
            <v>7680.8766828269881</v>
          </cell>
          <cell r="E708">
            <v>8659.5236318921907</v>
          </cell>
          <cell r="F708">
            <v>8366.7172142325253</v>
          </cell>
          <cell r="G708">
            <v>9093.6774035746348</v>
          </cell>
          <cell r="H708">
            <v>9383.1883607328145</v>
          </cell>
          <cell r="I708">
            <v>8455.2651131019866</v>
          </cell>
          <cell r="J708">
            <v>7876.8428872806198</v>
          </cell>
          <cell r="K708">
            <v>9755.0404209028802</v>
          </cell>
          <cell r="L708">
            <v>8701.0048202723665</v>
          </cell>
          <cell r="M708">
            <v>8775.8726141947973</v>
          </cell>
          <cell r="N708">
            <v>9455.6822773890126</v>
          </cell>
          <cell r="O708">
            <v>10906.932527896626</v>
          </cell>
          <cell r="Z708">
            <v>8026.3238398054455</v>
          </cell>
          <cell r="AA708">
            <v>6811.400029253361</v>
          </cell>
          <cell r="AB708">
            <v>6158.0741041181827</v>
          </cell>
          <cell r="AC708">
            <v>5864.3800708451354</v>
          </cell>
          <cell r="AD708">
            <v>6611.5809310442137</v>
          </cell>
          <cell r="AE708">
            <v>6388.0220599353897</v>
          </cell>
          <cell r="AF708">
            <v>6943.0590723388459</v>
          </cell>
          <cell r="AG708">
            <v>7164.1018461729454</v>
          </cell>
          <cell r="AH708">
            <v>6455.6287349138192</v>
          </cell>
          <cell r="AI708">
            <v>6014.0010518103009</v>
          </cell>
          <cell r="AJ708">
            <v>7448.0123815210309</v>
          </cell>
          <cell r="AK708">
            <v>6643.2519842972315</v>
          </cell>
          <cell r="AL708">
            <v>6700.4138444281843</v>
          </cell>
          <cell r="AM708">
            <v>7219.4512415156196</v>
          </cell>
          <cell r="AN708">
            <v>8327.4866127791847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</row>
        <row r="709">
          <cell r="A709">
            <v>9259.9698811204744</v>
          </cell>
          <cell r="B709">
            <v>8571.6974319324909</v>
          </cell>
          <cell r="C709">
            <v>7542.09006859483</v>
          </cell>
          <cell r="D709">
            <v>8217.2961498888271</v>
          </cell>
          <cell r="E709">
            <v>8771.1886450530037</v>
          </cell>
          <cell r="F709">
            <v>7502.6205687761121</v>
          </cell>
          <cell r="G709">
            <v>9280.6415484574281</v>
          </cell>
          <cell r="H709">
            <v>8339.1802531674584</v>
          </cell>
          <cell r="I709">
            <v>9075.6988665157351</v>
          </cell>
          <cell r="J709">
            <v>9215.8357761269272</v>
          </cell>
          <cell r="K709">
            <v>8196.8698248308756</v>
          </cell>
          <cell r="L709">
            <v>8968.7123012938446</v>
          </cell>
          <cell r="M709">
            <v>11009.578852044271</v>
          </cell>
          <cell r="N709">
            <v>9756.2925714468456</v>
          </cell>
          <cell r="O709">
            <v>10074.960827447707</v>
          </cell>
          <cell r="Z709">
            <v>7070.0240441150063</v>
          </cell>
          <cell r="AA709">
            <v>6544.5252760701833</v>
          </cell>
          <cell r="AB709">
            <v>5758.4159357324252</v>
          </cell>
          <cell r="AC709">
            <v>6273.9384796247195</v>
          </cell>
          <cell r="AD709">
            <v>6696.837615252547</v>
          </cell>
          <cell r="AE709">
            <v>5728.280814742835</v>
          </cell>
          <cell r="AF709">
            <v>7085.8069448134402</v>
          </cell>
          <cell r="AG709">
            <v>6366.9974800143664</v>
          </cell>
          <cell r="AH709">
            <v>6929.3323873802292</v>
          </cell>
          <cell r="AI709">
            <v>7036.3274784160121</v>
          </cell>
          <cell r="AJ709">
            <v>6258.342898737671</v>
          </cell>
          <cell r="AK709">
            <v>6847.6477168870533</v>
          </cell>
          <cell r="AL709">
            <v>8405.8574918512077</v>
          </cell>
          <cell r="AM709">
            <v>7448.9684034699503</v>
          </cell>
          <cell r="AN709">
            <v>7692.2728915996331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</row>
        <row r="710">
          <cell r="A710">
            <v>8407.9541312018719</v>
          </cell>
          <cell r="B710">
            <v>8294.9384857445984</v>
          </cell>
          <cell r="C710">
            <v>9166.6420167659635</v>
          </cell>
          <cell r="D710">
            <v>10169.72205202463</v>
          </cell>
          <cell r="E710">
            <v>9690.0047672936416</v>
          </cell>
          <cell r="F710">
            <v>8082.0294190174909</v>
          </cell>
          <cell r="G710">
            <v>8055.2904850837222</v>
          </cell>
          <cell r="H710">
            <v>8964.3432539140776</v>
          </cell>
          <cell r="I710">
            <v>8070.1509187770025</v>
          </cell>
          <cell r="J710">
            <v>9608.0453774885609</v>
          </cell>
          <cell r="K710">
            <v>9007.1854228517332</v>
          </cell>
          <cell r="L710">
            <v>8694.740376921678</v>
          </cell>
          <cell r="M710">
            <v>8941.293791499591</v>
          </cell>
          <cell r="N710">
            <v>8620.4871032248375</v>
          </cell>
          <cell r="O710">
            <v>10510.687671481472</v>
          </cell>
          <cell r="Z710">
            <v>6419.5066109891541</v>
          </cell>
          <cell r="AA710">
            <v>6333.2187136199418</v>
          </cell>
          <cell r="AB710">
            <v>6998.7678463688799</v>
          </cell>
          <cell r="AC710">
            <v>7764.6234656090128</v>
          </cell>
          <cell r="AD710">
            <v>7398.3573998477623</v>
          </cell>
          <cell r="AE710">
            <v>6170.6617895375293</v>
          </cell>
          <cell r="AF710">
            <v>6150.2465065233609</v>
          </cell>
          <cell r="AG710">
            <v>6844.3119317364117</v>
          </cell>
          <cell r="AH710">
            <v>6161.5925070899139</v>
          </cell>
          <cell r="AI710">
            <v>7335.7810778940257</v>
          </cell>
          <cell r="AJ710">
            <v>6877.0220990889884</v>
          </cell>
          <cell r="AK710">
            <v>6638.4690567412072</v>
          </cell>
          <cell r="AL710">
            <v>6826.7135749851013</v>
          </cell>
          <cell r="AM710">
            <v>6581.7763852605749</v>
          </cell>
          <cell r="AN710">
            <v>8024.9520799267884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</row>
        <row r="711">
          <cell r="A711">
            <v>11357.348953062385</v>
          </cell>
          <cell r="B711">
            <v>8480.451727820835</v>
          </cell>
          <cell r="C711">
            <v>8090.1708074666549</v>
          </cell>
          <cell r="D711">
            <v>9139.6375367114797</v>
          </cell>
          <cell r="E711">
            <v>8899.0328401174884</v>
          </cell>
          <cell r="F711">
            <v>8292.3003778405728</v>
          </cell>
          <cell r="G711">
            <v>8845.6229699876694</v>
          </cell>
          <cell r="H711">
            <v>8101.2005266954993</v>
          </cell>
          <cell r="I711">
            <v>9884.6966498614474</v>
          </cell>
          <cell r="J711">
            <v>7526.3547993909715</v>
          </cell>
          <cell r="K711">
            <v>10530.209281029622</v>
          </cell>
          <cell r="L711">
            <v>9148.790951633051</v>
          </cell>
          <cell r="M711">
            <v>8514.3159540810102</v>
          </cell>
          <cell r="N711">
            <v>11245.717585678447</v>
          </cell>
          <cell r="O711">
            <v>8967.5353935427065</v>
          </cell>
          <cell r="Z711">
            <v>8671.3813550589421</v>
          </cell>
          <cell r="AA711">
            <v>6474.8588159981173</v>
          </cell>
          <cell r="AB711">
            <v>6176.8777721840197</v>
          </cell>
          <cell r="AC711">
            <v>6978.1498178293614</v>
          </cell>
          <cell r="AD711">
            <v>6794.4471695610619</v>
          </cell>
          <cell r="AE711">
            <v>6331.2045076827881</v>
          </cell>
          <cell r="AF711">
            <v>6753.6685200774646</v>
          </cell>
          <cell r="AG711">
            <v>6185.2990069341186</v>
          </cell>
          <cell r="AH711">
            <v>7547.0054309558127</v>
          </cell>
          <cell r="AI711">
            <v>5746.4019947542038</v>
          </cell>
          <cell r="AJ711">
            <v>8039.8569069032383</v>
          </cell>
          <cell r="AK711">
            <v>6985.1384867356401</v>
          </cell>
          <cell r="AL711">
            <v>6500.7142882046674</v>
          </cell>
          <cell r="AM711">
            <v>8586.1503595358354</v>
          </cell>
          <cell r="AN711">
            <v>6846.7491431114295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</row>
        <row r="712">
          <cell r="A712">
            <v>8814.1621041157068</v>
          </cell>
          <cell r="B712">
            <v>9168.4997386212854</v>
          </cell>
          <cell r="C712">
            <v>8516.3236067544749</v>
          </cell>
          <cell r="D712">
            <v>8863.9506393944994</v>
          </cell>
          <cell r="E712">
            <v>8263.6481208769765</v>
          </cell>
          <cell r="F712">
            <v>8571.9933131970429</v>
          </cell>
          <cell r="G712">
            <v>8243.9208409377698</v>
          </cell>
          <cell r="H712">
            <v>8212.8640190835031</v>
          </cell>
          <cell r="I712">
            <v>7248.669945454445</v>
          </cell>
          <cell r="J712">
            <v>9529.2425644787199</v>
          </cell>
          <cell r="K712">
            <v>9142.0791058321356</v>
          </cell>
          <cell r="L712">
            <v>8702.264074503295</v>
          </cell>
          <cell r="M712">
            <v>8355.6225995685436</v>
          </cell>
          <cell r="N712">
            <v>10733.718958985228</v>
          </cell>
          <cell r="O712">
            <v>8964.2588198312569</v>
          </cell>
          <cell r="Z712">
            <v>6729.6480231407586</v>
          </cell>
          <cell r="AA712">
            <v>7000.1862244363028</v>
          </cell>
          <cell r="AB712">
            <v>6502.2471390514665</v>
          </cell>
          <cell r="AC712">
            <v>6767.6617689802561</v>
          </cell>
          <cell r="AD712">
            <v>6309.3283948820545</v>
          </cell>
          <cell r="AE712">
            <v>6544.7511825991933</v>
          </cell>
          <cell r="AF712">
            <v>6294.2665377393487</v>
          </cell>
          <cell r="AG712">
            <v>6270.5545300263302</v>
          </cell>
          <cell r="AH712">
            <v>5534.38849803425</v>
          </cell>
          <cell r="AI712">
            <v>7275.6148149497594</v>
          </cell>
          <cell r="AJ712">
            <v>6980.0139656192578</v>
          </cell>
          <cell r="AK712">
            <v>6644.213429939563</v>
          </cell>
          <cell r="AL712">
            <v>6379.55127726098</v>
          </cell>
          <cell r="AM712">
            <v>8195.2373600610554</v>
          </cell>
          <cell r="AN712">
            <v>6844.247465976443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</row>
        <row r="713">
          <cell r="A713">
            <v>10052.41783093583</v>
          </cell>
          <cell r="B713">
            <v>9281.6813256365476</v>
          </cell>
          <cell r="C713">
            <v>9290.7632673609533</v>
          </cell>
          <cell r="D713">
            <v>8480.4977621708567</v>
          </cell>
          <cell r="E713">
            <v>8532.9127654475269</v>
          </cell>
          <cell r="F713">
            <v>7797.0693922236151</v>
          </cell>
          <cell r="G713">
            <v>8855.8996480140213</v>
          </cell>
          <cell r="H713">
            <v>8084.2079593943827</v>
          </cell>
          <cell r="I713">
            <v>9382.2596423297728</v>
          </cell>
          <cell r="J713">
            <v>8648.8370015034907</v>
          </cell>
          <cell r="K713">
            <v>8886.8778991209474</v>
          </cell>
          <cell r="L713">
            <v>9981.1576918236624</v>
          </cell>
          <cell r="M713">
            <v>9313.2531574067707</v>
          </cell>
          <cell r="N713">
            <v>10490.845414755318</v>
          </cell>
          <cell r="O713">
            <v>9153.6066135301771</v>
          </cell>
          <cell r="Z713">
            <v>7675.0612235908293</v>
          </cell>
          <cell r="AA713">
            <v>7086.6008188488058</v>
          </cell>
          <cell r="AB713">
            <v>7093.534917683156</v>
          </cell>
          <cell r="AC713">
            <v>6474.8939634084963</v>
          </cell>
          <cell r="AD713">
            <v>6514.9130280702466</v>
          </cell>
          <cell r="AE713">
            <v>5953.0936692402984</v>
          </cell>
          <cell r="AF713">
            <v>6761.5148048572964</v>
          </cell>
          <cell r="AG713">
            <v>6172.325113829449</v>
          </cell>
          <cell r="AH713">
            <v>7163.392765957351</v>
          </cell>
          <cell r="AI713">
            <v>6603.4216459959198</v>
          </cell>
          <cell r="AJ713">
            <v>6785.1668234904382</v>
          </cell>
          <cell r="AK713">
            <v>7620.6538223381331</v>
          </cell>
          <cell r="AL713">
            <v>7110.7060386926978</v>
          </cell>
          <cell r="AM713">
            <v>8009.8024375473442</v>
          </cell>
          <cell r="AN713">
            <v>6988.8152638567426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</row>
        <row r="714">
          <cell r="A714">
            <v>9324.3571720916643</v>
          </cell>
          <cell r="B714">
            <v>8074.8619190729587</v>
          </cell>
          <cell r="C714">
            <v>7827.1198185848252</v>
          </cell>
          <cell r="D714">
            <v>7860.3505311046001</v>
          </cell>
          <cell r="E714">
            <v>8906.381755684275</v>
          </cell>
          <cell r="F714">
            <v>7976.0584259817124</v>
          </cell>
          <cell r="G714">
            <v>7466.3287844270617</v>
          </cell>
          <cell r="H714">
            <v>8488.819865538946</v>
          </cell>
          <cell r="I714">
            <v>9597.7921382170371</v>
          </cell>
          <cell r="J714">
            <v>8635.0804499821515</v>
          </cell>
          <cell r="K714">
            <v>8183.1973576383789</v>
          </cell>
          <cell r="L714">
            <v>9336.6667518853974</v>
          </cell>
          <cell r="M714">
            <v>8561.1009391456573</v>
          </cell>
          <cell r="N714">
            <v>9561.7487068279606</v>
          </cell>
          <cell r="O714">
            <v>7638.5735981414527</v>
          </cell>
          <cell r="Z714">
            <v>7119.1839983206719</v>
          </cell>
          <cell r="AA714">
            <v>6165.1893746598798</v>
          </cell>
          <cell r="AB714">
            <v>5976.0372899687873</v>
          </cell>
          <cell r="AC714">
            <v>6001.4090719004862</v>
          </cell>
          <cell r="AD714">
            <v>6800.0580959919662</v>
          </cell>
          <cell r="AE714">
            <v>6089.7525124707399</v>
          </cell>
          <cell r="AF714">
            <v>5700.571892225199</v>
          </cell>
          <cell r="AG714">
            <v>6481.247922618446</v>
          </cell>
          <cell r="AH714">
            <v>7327.9526886972599</v>
          </cell>
          <cell r="AI714">
            <v>6592.9184638831712</v>
          </cell>
          <cell r="AJ714">
            <v>6247.9039153463309</v>
          </cell>
          <cell r="AK714">
            <v>7128.5824117315087</v>
          </cell>
          <cell r="AL714">
            <v>6536.4348114414643</v>
          </cell>
          <cell r="AM714">
            <v>7300.4333846579739</v>
          </cell>
          <cell r="AN714">
            <v>5832.0814964753899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</row>
        <row r="715">
          <cell r="A715">
            <v>10109.236695863923</v>
          </cell>
          <cell r="B715">
            <v>8644.1507008833341</v>
          </cell>
          <cell r="C715">
            <v>8031.5257700617249</v>
          </cell>
          <cell r="D715">
            <v>7666.7807248210383</v>
          </cell>
          <cell r="E715">
            <v>8013.3442853605975</v>
          </cell>
          <cell r="F715">
            <v>9223.3886065075312</v>
          </cell>
          <cell r="G715">
            <v>8850.5503933249365</v>
          </cell>
          <cell r="H715">
            <v>9733.5504156812076</v>
          </cell>
          <cell r="I715">
            <v>7807.6081353048821</v>
          </cell>
          <cell r="J715">
            <v>7956.2938939359183</v>
          </cell>
          <cell r="K715">
            <v>9130.1419900232522</v>
          </cell>
          <cell r="L715">
            <v>7952.0431700717281</v>
          </cell>
          <cell r="M715">
            <v>8616.0421891035949</v>
          </cell>
          <cell r="N715">
            <v>10149.332236629527</v>
          </cell>
          <cell r="O715">
            <v>9452.1673595323737</v>
          </cell>
          <cell r="Z715">
            <v>7718.4426542388883</v>
          </cell>
          <cell r="AA715">
            <v>6599.843636727227</v>
          </cell>
          <cell r="AB715">
            <v>6132.1020515452065</v>
          </cell>
          <cell r="AC715">
            <v>5853.617750523762</v>
          </cell>
          <cell r="AD715">
            <v>6118.2204152499562</v>
          </cell>
          <cell r="AE715">
            <v>7042.0940946229257</v>
          </cell>
          <cell r="AF715">
            <v>6757.4306275051613</v>
          </cell>
          <cell r="AG715">
            <v>7431.604676574264</v>
          </cell>
          <cell r="AH715">
            <v>5961.1400417378172</v>
          </cell>
          <cell r="AI715">
            <v>6074.6622131956483</v>
          </cell>
          <cell r="AJ715">
            <v>6970.8999299507122</v>
          </cell>
          <cell r="AK715">
            <v>6071.4167685224438</v>
          </cell>
          <cell r="AL715">
            <v>6578.382675549351</v>
          </cell>
          <cell r="AM715">
            <v>7749.0557599955891</v>
          </cell>
          <cell r="AN715">
            <v>7216.7675876724052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</row>
        <row r="716">
          <cell r="A716">
            <v>11345.216308362462</v>
          </cell>
          <cell r="B716">
            <v>8269.289302357809</v>
          </cell>
          <cell r="C716">
            <v>8847.1966639873317</v>
          </cell>
          <cell r="D716">
            <v>6897.3858070394372</v>
          </cell>
          <cell r="E716">
            <v>6445.6401100260164</v>
          </cell>
          <cell r="F716">
            <v>7367.7139838666326</v>
          </cell>
          <cell r="G716">
            <v>7729.3723876894537</v>
          </cell>
          <cell r="H716">
            <v>9391.1181884130874</v>
          </cell>
          <cell r="I716">
            <v>8741.6981059067566</v>
          </cell>
          <cell r="J716">
            <v>8395.8932416374464</v>
          </cell>
          <cell r="K716">
            <v>8830.3956709628019</v>
          </cell>
          <cell r="L716">
            <v>9131.8398457195581</v>
          </cell>
          <cell r="M716">
            <v>9208.3629520808445</v>
          </cell>
          <cell r="N716">
            <v>9569.2921413679869</v>
          </cell>
          <cell r="O716">
            <v>8631.1210838469815</v>
          </cell>
          <cell r="Z716">
            <v>8662.1180322999699</v>
          </cell>
          <cell r="AA716">
            <v>6313.6354595073963</v>
          </cell>
          <cell r="AB716">
            <v>6754.8700417409837</v>
          </cell>
          <cell r="AC716">
            <v>5266.1816532178382</v>
          </cell>
          <cell r="AD716">
            <v>4921.2720065653029</v>
          </cell>
          <cell r="AE716">
            <v>5625.2790975381095</v>
          </cell>
          <cell r="AF716">
            <v>5901.4067354904473</v>
          </cell>
          <cell r="AG716">
            <v>7170.1563013261457</v>
          </cell>
          <cell r="AH716">
            <v>6674.3214706522322</v>
          </cell>
          <cell r="AI716">
            <v>6410.2980735631563</v>
          </cell>
          <cell r="AJ716">
            <v>6742.0424163627831</v>
          </cell>
          <cell r="AK716">
            <v>6972.1962495662647</v>
          </cell>
          <cell r="AL716">
            <v>7030.6219473655328</v>
          </cell>
          <cell r="AM716">
            <v>7306.1928271030229</v>
          </cell>
          <cell r="AN716">
            <v>6589.8954720015045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</row>
        <row r="717">
          <cell r="A717">
            <v>8549.0392155815134</v>
          </cell>
          <cell r="B717">
            <v>8467.0353865019479</v>
          </cell>
          <cell r="C717">
            <v>7776.1744050219095</v>
          </cell>
          <cell r="D717">
            <v>7464.8843896627677</v>
          </cell>
          <cell r="E717">
            <v>8432.1205268716185</v>
          </cell>
          <cell r="F717">
            <v>6898.9515804317261</v>
          </cell>
          <cell r="G717">
            <v>7129.2091794702055</v>
          </cell>
          <cell r="H717">
            <v>8208.612300524801</v>
          </cell>
          <cell r="I717">
            <v>8382.2060490244439</v>
          </cell>
          <cell r="J717">
            <v>9100.4966636818808</v>
          </cell>
          <cell r="K717">
            <v>9107.1959898198893</v>
          </cell>
          <cell r="L717">
            <v>9274.7021269642028</v>
          </cell>
          <cell r="M717">
            <v>8106.3659190703247</v>
          </cell>
          <cell r="N717">
            <v>8490.3427379944023</v>
          </cell>
          <cell r="O717">
            <v>9139.8408335251261</v>
          </cell>
          <cell r="Z717">
            <v>6527.2256372533484</v>
          </cell>
          <cell r="AA717">
            <v>6464.6153857357822</v>
          </cell>
          <cell r="AB717">
            <v>5937.1402629318463</v>
          </cell>
          <cell r="AC717">
            <v>5699.4690910450799</v>
          </cell>
          <cell r="AD717">
            <v>6437.9577507485874</v>
          </cell>
          <cell r="AE717">
            <v>5267.3771274659439</v>
          </cell>
          <cell r="AF717">
            <v>5443.179725362219</v>
          </cell>
          <cell r="AG717">
            <v>6267.3083258998859</v>
          </cell>
          <cell r="AH717">
            <v>6399.8478472543575</v>
          </cell>
          <cell r="AI717">
            <v>6948.2656047077699</v>
          </cell>
          <cell r="AJ717">
            <v>6953.3805670114434</v>
          </cell>
          <cell r="AK717">
            <v>7081.2721727456756</v>
          </cell>
          <cell r="AL717">
            <v>6189.2428046738678</v>
          </cell>
          <cell r="AM717">
            <v>6482.4106418296778</v>
          </cell>
          <cell r="AN717">
            <v>6978.3050357597676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</row>
        <row r="718">
          <cell r="A718">
            <v>8217.9936258534781</v>
          </cell>
          <cell r="B718">
            <v>8116.5173336264206</v>
          </cell>
          <cell r="C718">
            <v>8795.1904300889819</v>
          </cell>
          <cell r="D718">
            <v>8366.6013830914162</v>
          </cell>
          <cell r="E718">
            <v>8452.1420516900562</v>
          </cell>
          <cell r="F718">
            <v>7854.1767254504184</v>
          </cell>
          <cell r="G718">
            <v>8175.8945353053996</v>
          </cell>
          <cell r="H718">
            <v>7652.7821319052591</v>
          </cell>
          <cell r="I718">
            <v>7911.1717138865743</v>
          </cell>
          <cell r="J718">
            <v>7167.3985872267367</v>
          </cell>
          <cell r="K718">
            <v>8679.113751347857</v>
          </cell>
          <cell r="L718">
            <v>10560.404338145861</v>
          </cell>
          <cell r="M718">
            <v>9478.1862589114753</v>
          </cell>
          <cell r="N718">
            <v>8990.4569260780754</v>
          </cell>
          <cell r="O718">
            <v>11375.984293778794</v>
          </cell>
          <cell r="Z718">
            <v>6274.4710053136323</v>
          </cell>
          <cell r="AA718">
            <v>6196.9934502931064</v>
          </cell>
          <cell r="AB718">
            <v>6715.1630741346571</v>
          </cell>
          <cell r="AC718">
            <v>6387.933622395828</v>
          </cell>
          <cell r="AD718">
            <v>6453.2442650335652</v>
          </cell>
          <cell r="AE718">
            <v>5996.6953465882943</v>
          </cell>
          <cell r="AF718">
            <v>6242.3281812838122</v>
          </cell>
          <cell r="AG718">
            <v>5842.929768838193</v>
          </cell>
          <cell r="AH718">
            <v>6040.211248239254</v>
          </cell>
          <cell r="AI718">
            <v>5472.3374909419617</v>
          </cell>
          <cell r="AJ718">
            <v>6626.5380656090938</v>
          </cell>
          <cell r="AK718">
            <v>8062.9109537917175</v>
          </cell>
          <cell r="AL718">
            <v>7236.6331214239462</v>
          </cell>
          <cell r="AM718">
            <v>6864.2498248883139</v>
          </cell>
          <cell r="AN718">
            <v>8685.6095122372844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</row>
        <row r="719">
          <cell r="A719">
            <v>9125.0553137064926</v>
          </cell>
          <cell r="B719">
            <v>8356.4247873062595</v>
          </cell>
          <cell r="C719">
            <v>8324.9689853025975</v>
          </cell>
          <cell r="D719">
            <v>7870.3804400467334</v>
          </cell>
          <cell r="E719">
            <v>7290.998057830504</v>
          </cell>
          <cell r="F719">
            <v>8284.536178066548</v>
          </cell>
          <cell r="G719">
            <v>7900.8590148083767</v>
          </cell>
          <cell r="H719">
            <v>8404.1035394562514</v>
          </cell>
          <cell r="I719">
            <v>7252.3262724020087</v>
          </cell>
          <cell r="J719">
            <v>7689.3792282035865</v>
          </cell>
          <cell r="K719">
            <v>7996.1526268959924</v>
          </cell>
          <cell r="L719">
            <v>8631.7160109543438</v>
          </cell>
          <cell r="M719">
            <v>8531.7527930824672</v>
          </cell>
          <cell r="N719">
            <v>9014.4413871502165</v>
          </cell>
          <cell r="O719">
            <v>9333.8621574170957</v>
          </cell>
          <cell r="Z719">
            <v>6967.0162322361593</v>
          </cell>
          <cell r="AA719">
            <v>6380.1637508074764</v>
          </cell>
          <cell r="AB719">
            <v>6356.1471201544746</v>
          </cell>
          <cell r="AC719">
            <v>6009.0669474974402</v>
          </cell>
          <cell r="AD719">
            <v>5566.7061811458216</v>
          </cell>
          <cell r="AE719">
            <v>6325.2765100985198</v>
          </cell>
          <cell r="AF719">
            <v>6032.337461242254</v>
          </cell>
          <cell r="AG719">
            <v>6416.5666687890043</v>
          </cell>
          <cell r="AH719">
            <v>5537.1801182840227</v>
          </cell>
          <cell r="AI719">
            <v>5870.8717982503495</v>
          </cell>
          <cell r="AJ719">
            <v>6105.094515245597</v>
          </cell>
          <cell r="AK719">
            <v>6590.3497012276839</v>
          </cell>
          <cell r="AL719">
            <v>6514.027384529636</v>
          </cell>
          <cell r="AM719">
            <v>6882.5620568547392</v>
          </cell>
          <cell r="AN719">
            <v>7126.4410926365808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</row>
        <row r="720">
          <cell r="A720">
            <v>9713.1060018354619</v>
          </cell>
          <cell r="B720">
            <v>8128.8911102125039</v>
          </cell>
          <cell r="C720">
            <v>7563.153184857797</v>
          </cell>
          <cell r="D720">
            <v>6969.7319689691731</v>
          </cell>
          <cell r="E720">
            <v>8315.9561284880419</v>
          </cell>
          <cell r="F720">
            <v>7793.2059838625837</v>
          </cell>
          <cell r="G720">
            <v>8812.6305532913484</v>
          </cell>
          <cell r="H720">
            <v>8458.7197723514364</v>
          </cell>
          <cell r="I720">
            <v>8395.2205878570985</v>
          </cell>
          <cell r="J720">
            <v>8231.6729805995765</v>
          </cell>
          <cell r="K720">
            <v>8915.5185021906236</v>
          </cell>
          <cell r="L720">
            <v>8683.9741023246152</v>
          </cell>
          <cell r="M720">
            <v>8680.9479822173398</v>
          </cell>
          <cell r="N720">
            <v>8882.050817767702</v>
          </cell>
          <cell r="O720">
            <v>9735.9381818112197</v>
          </cell>
          <cell r="Z720">
            <v>7415.9952848253806</v>
          </cell>
          <cell r="AA720">
            <v>6206.4408782116861</v>
          </cell>
          <cell r="AB720">
            <v>5774.4977092516656</v>
          </cell>
          <cell r="AC720">
            <v>5321.4182372358382</v>
          </cell>
          <cell r="AD720">
            <v>6349.2657679251315</v>
          </cell>
          <cell r="AE720">
            <v>5950.1439415030172</v>
          </cell>
          <cell r="AF720">
            <v>6728.4786779601582</v>
          </cell>
          <cell r="AG720">
            <v>6458.2663810694112</v>
          </cell>
          <cell r="AH720">
            <v>6409.7844997112443</v>
          </cell>
          <cell r="AI720">
            <v>6284.9152473796967</v>
          </cell>
          <cell r="AJ720">
            <v>6807.0340384965484</v>
          </cell>
          <cell r="AK720">
            <v>6630.2489630212513</v>
          </cell>
          <cell r="AL720">
            <v>6627.9385082148665</v>
          </cell>
          <cell r="AM720">
            <v>6781.4813275689112</v>
          </cell>
          <cell r="AN720">
            <v>7433.4277455655929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</row>
        <row r="721">
          <cell r="A721">
            <v>10722.652259508732</v>
          </cell>
          <cell r="B721">
            <v>8761.4771262987451</v>
          </cell>
          <cell r="C721">
            <v>9353.4335646959444</v>
          </cell>
          <cell r="D721">
            <v>7702.5954290727914</v>
          </cell>
          <cell r="E721">
            <v>7387.3353320143488</v>
          </cell>
          <cell r="F721">
            <v>8286.105217115859</v>
          </cell>
          <cell r="G721">
            <v>7506.6833683297154</v>
          </cell>
          <cell r="H721">
            <v>6887.692892478557</v>
          </cell>
          <cell r="I721">
            <v>8641.8449911551779</v>
          </cell>
          <cell r="J721">
            <v>8455.9731554498103</v>
          </cell>
          <cell r="K721">
            <v>8214.4323121701855</v>
          </cell>
          <cell r="L721">
            <v>8956.1682796058503</v>
          </cell>
          <cell r="M721">
            <v>10005.181025986965</v>
          </cell>
          <cell r="N721">
            <v>9788.4870607153589</v>
          </cell>
          <cell r="O721">
            <v>11034.216314779951</v>
          </cell>
          <cell r="Z721">
            <v>8186.7878907439535</v>
          </cell>
          <cell r="AA721">
            <v>6689.4228318375963</v>
          </cell>
          <cell r="AB721">
            <v>7141.383940379611</v>
          </cell>
          <cell r="AC721">
            <v>5880.9624204787906</v>
          </cell>
          <cell r="AD721">
            <v>5640.2600753342831</v>
          </cell>
          <cell r="AE721">
            <v>6326.4744776888256</v>
          </cell>
          <cell r="AF721">
            <v>5731.3827784532104</v>
          </cell>
          <cell r="AG721">
            <v>5258.7810741789472</v>
          </cell>
          <cell r="AH721">
            <v>6598.0832181269425</v>
          </cell>
          <cell r="AI721">
            <v>6456.1693280785521</v>
          </cell>
          <cell r="AJ721">
            <v>6271.751928071184</v>
          </cell>
          <cell r="AK721">
            <v>6838.0703061521835</v>
          </cell>
          <cell r="AL721">
            <v>7638.9957340651517</v>
          </cell>
          <cell r="AM721">
            <v>7473.5490248044189</v>
          </cell>
          <cell r="AN721">
            <v>8424.6682931997511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</row>
        <row r="722">
          <cell r="A722">
            <v>9101.2876985410676</v>
          </cell>
          <cell r="B722">
            <v>8007.6586477859519</v>
          </cell>
          <cell r="C722">
            <v>7525.7773278893856</v>
          </cell>
          <cell r="D722">
            <v>8480.7415867475302</v>
          </cell>
          <cell r="E722">
            <v>7464.135838008061</v>
          </cell>
          <cell r="F722">
            <v>7685.2548798206508</v>
          </cell>
          <cell r="G722">
            <v>9965.8912200951763</v>
          </cell>
          <cell r="H722">
            <v>9223.7188391531672</v>
          </cell>
          <cell r="I722">
            <v>7887.7527849415164</v>
          </cell>
          <cell r="J722">
            <v>8849.9394599988027</v>
          </cell>
          <cell r="K722">
            <v>10057.162546853522</v>
          </cell>
          <cell r="L722">
            <v>10146.413603682777</v>
          </cell>
          <cell r="M722">
            <v>9049.3793644724865</v>
          </cell>
          <cell r="N722">
            <v>10143.775682664145</v>
          </cell>
          <cell r="O722">
            <v>9517.4362223282697</v>
          </cell>
          <cell r="Z722">
            <v>6948.8695629868971</v>
          </cell>
          <cell r="AA722">
            <v>6113.8794082191653</v>
          </cell>
          <cell r="AB722">
            <v>5745.9610929528571</v>
          </cell>
          <cell r="AC722">
            <v>6475.0801244480863</v>
          </cell>
          <cell r="AD722">
            <v>5698.8975688625078</v>
          </cell>
          <cell r="AE722">
            <v>5867.7228417625856</v>
          </cell>
          <cell r="AF722">
            <v>7608.9978101075458</v>
          </cell>
          <cell r="AG722">
            <v>7042.3462285687983</v>
          </cell>
          <cell r="AH722">
            <v>6022.3308023139871</v>
          </cell>
          <cell r="AI722">
            <v>6756.9641774669235</v>
          </cell>
          <cell r="AJ722">
            <v>7678.6838331728513</v>
          </cell>
          <cell r="AK722">
            <v>7746.8273720662137</v>
          </cell>
          <cell r="AL722">
            <v>6909.2373422922019</v>
          </cell>
          <cell r="AM722">
            <v>7744.8133088168042</v>
          </cell>
          <cell r="AN722">
            <v>7266.6006254925232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</row>
        <row r="723">
          <cell r="A723">
            <v>10557.08671110373</v>
          </cell>
          <cell r="B723">
            <v>7884.2573167875889</v>
          </cell>
          <cell r="C723">
            <v>8664.4510638339507</v>
          </cell>
          <cell r="D723">
            <v>7181.1094075962046</v>
          </cell>
          <cell r="E723">
            <v>7128.3012868464439</v>
          </cell>
          <cell r="F723">
            <v>8042.737124845703</v>
          </cell>
          <cell r="G723">
            <v>8039.1956286560107</v>
          </cell>
          <cell r="H723">
            <v>9602.1579637888281</v>
          </cell>
          <cell r="I723">
            <v>8501.5752699917994</v>
          </cell>
          <cell r="J723">
            <v>7728.3811912780238</v>
          </cell>
          <cell r="K723">
            <v>7739.9270140143044</v>
          </cell>
          <cell r="L723">
            <v>8799.9474070546967</v>
          </cell>
          <cell r="M723">
            <v>9325.3205381000971</v>
          </cell>
          <cell r="N723">
            <v>8920.1161197104793</v>
          </cell>
          <cell r="O723">
            <v>9725.0916515633162</v>
          </cell>
          <cell r="Z723">
            <v>8060.3779322745404</v>
          </cell>
          <cell r="AA723">
            <v>6019.6619983965902</v>
          </cell>
          <cell r="AB723">
            <v>6615.3430450414753</v>
          </cell>
          <cell r="AC723">
            <v>5482.805757137332</v>
          </cell>
          <cell r="AD723">
            <v>5442.486545712407</v>
          </cell>
          <cell r="AE723">
            <v>6140.6619657681922</v>
          </cell>
          <cell r="AF723">
            <v>6137.9580192613785</v>
          </cell>
          <cell r="AG723">
            <v>7331.2860139846243</v>
          </cell>
          <cell r="AH723">
            <v>6490.9867249398176</v>
          </cell>
          <cell r="AI723">
            <v>5900.6499530655356</v>
          </cell>
          <cell r="AJ723">
            <v>5909.4652349079761</v>
          </cell>
          <cell r="AK723">
            <v>6718.7950450758881</v>
          </cell>
          <cell r="AL723">
            <v>7119.9195321215748</v>
          </cell>
          <cell r="AM723">
            <v>6810.54433786343</v>
          </cell>
          <cell r="AN723">
            <v>7425.1463763351958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</row>
        <row r="724">
          <cell r="A724">
            <v>10466.101389483485</v>
          </cell>
          <cell r="B724">
            <v>7886.4533429962485</v>
          </cell>
          <cell r="C724">
            <v>7706.3985796527149</v>
          </cell>
          <cell r="D724">
            <v>7210.0243664170703</v>
          </cell>
          <cell r="E724">
            <v>8529.9723921152945</v>
          </cell>
          <cell r="F724">
            <v>8384.9677615522014</v>
          </cell>
          <cell r="G724">
            <v>9350.9956304910374</v>
          </cell>
          <cell r="H724">
            <v>7710.0750396693693</v>
          </cell>
          <cell r="I724">
            <v>6734.1086015095852</v>
          </cell>
          <cell r="J724">
            <v>9305.3702583671056</v>
          </cell>
          <cell r="K724">
            <v>7862.9972896639138</v>
          </cell>
          <cell r="L724">
            <v>8682.383671707028</v>
          </cell>
          <cell r="M724">
            <v>9350.044249037046</v>
          </cell>
          <cell r="N724">
            <v>9646.4739842036361</v>
          </cell>
          <cell r="O724">
            <v>10844.651870482141</v>
          </cell>
          <cell r="Z724">
            <v>7990.9102752761974</v>
          </cell>
          <cell r="AA724">
            <v>6021.3386731910077</v>
          </cell>
          <cell r="AB724">
            <v>5883.8661411591647</v>
          </cell>
          <cell r="AC724">
            <v>5504.882443856899</v>
          </cell>
          <cell r="AD724">
            <v>6512.6680412695941</v>
          </cell>
          <cell r="AE724">
            <v>6401.9564258161508</v>
          </cell>
          <cell r="AF724">
            <v>7139.5225678624283</v>
          </cell>
          <cell r="AG724">
            <v>5886.6731330877219</v>
          </cell>
          <cell r="AH724">
            <v>5141.5188536869746</v>
          </cell>
          <cell r="AI724">
            <v>7104.6874137443183</v>
          </cell>
          <cell r="AJ724">
            <v>6003.429882647556</v>
          </cell>
          <cell r="AK724">
            <v>6629.0346628830002</v>
          </cell>
          <cell r="AL724">
            <v>7138.7961843167805</v>
          </cell>
          <cell r="AM724">
            <v>7365.1214728354107</v>
          </cell>
          <cell r="AN724">
            <v>8279.9350817205959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</row>
        <row r="725">
          <cell r="A725">
            <v>10596.134944334022</v>
          </cell>
          <cell r="B725">
            <v>7931.4268890275807</v>
          </cell>
          <cell r="C725">
            <v>7837.5026173980004</v>
          </cell>
          <cell r="D725">
            <v>8196.4847024252049</v>
          </cell>
          <cell r="E725">
            <v>7611.8170980323312</v>
          </cell>
          <cell r="F725">
            <v>9303.4707778463744</v>
          </cell>
          <cell r="G725">
            <v>9186.7967889345291</v>
          </cell>
          <cell r="H725">
            <v>8500.0115186050025</v>
          </cell>
          <cell r="I725">
            <v>7852.7279643781258</v>
          </cell>
          <cell r="J725">
            <v>9121.4256406633576</v>
          </cell>
          <cell r="K725">
            <v>9035.3122208628283</v>
          </cell>
          <cell r="L725">
            <v>8586.4736779525992</v>
          </cell>
          <cell r="M725">
            <v>9158.2842655131481</v>
          </cell>
          <cell r="N725">
            <v>8692.6345728032284</v>
          </cell>
          <cell r="O725">
            <v>8760.7183224754499</v>
          </cell>
          <cell r="Z725">
            <v>8090.1914145388037</v>
          </cell>
          <cell r="AA725">
            <v>6055.6761554801133</v>
          </cell>
          <cell r="AB725">
            <v>5983.9645983938426</v>
          </cell>
          <cell r="AC725">
            <v>6258.0488562404507</v>
          </cell>
          <cell r="AD725">
            <v>5811.6528016160764</v>
          </cell>
          <cell r="AE725">
            <v>7103.2371527688165</v>
          </cell>
          <cell r="AF725">
            <v>7014.1560955386667</v>
          </cell>
          <cell r="AG725">
            <v>6489.7927945009933</v>
          </cell>
          <cell r="AH725">
            <v>5995.5892117145559</v>
          </cell>
          <cell r="AI725">
            <v>6964.2449623490365</v>
          </cell>
          <cell r="AJ725">
            <v>6898.4970218776525</v>
          </cell>
          <cell r="AK725">
            <v>6555.8069990115191</v>
          </cell>
          <cell r="AL725">
            <v>6992.3866698563506</v>
          </cell>
          <cell r="AM725">
            <v>6636.8612668735559</v>
          </cell>
          <cell r="AN725">
            <v>6688.8434820832945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</row>
        <row r="726">
          <cell r="A726">
            <v>9602.3516394087965</v>
          </cell>
          <cell r="B726">
            <v>7461.2577612009891</v>
          </cell>
          <cell r="C726">
            <v>8579.8831128484308</v>
          </cell>
          <cell r="D726">
            <v>7764.7620631140153</v>
          </cell>
          <cell r="E726">
            <v>8034.5399333367304</v>
          </cell>
          <cell r="F726">
            <v>9171.0425177075285</v>
          </cell>
          <cell r="G726">
            <v>8488.0815623372982</v>
          </cell>
          <cell r="H726">
            <v>9441.185618494048</v>
          </cell>
          <cell r="I726">
            <v>8702.3312315109779</v>
          </cell>
          <cell r="J726">
            <v>8917.7815918537945</v>
          </cell>
          <cell r="K726">
            <v>9548.243834054867</v>
          </cell>
          <cell r="L726">
            <v>8988.3910032803433</v>
          </cell>
          <cell r="M726">
            <v>9167.7685342287459</v>
          </cell>
          <cell r="N726">
            <v>10655.728376765283</v>
          </cell>
          <cell r="O726">
            <v>9375.2442093145401</v>
          </cell>
          <cell r="Z726">
            <v>7331.433886095173</v>
          </cell>
          <cell r="AA726">
            <v>5696.7001457079978</v>
          </cell>
          <cell r="AB726">
            <v>6550.7750761922271</v>
          </cell>
          <cell r="AC726">
            <v>5928.4268942358021</v>
          </cell>
          <cell r="AD726">
            <v>6134.4033772623252</v>
          </cell>
          <cell r="AE726">
            <v>7002.127646439767</v>
          </cell>
          <cell r="AF726">
            <v>6480.6842251707758</v>
          </cell>
          <cell r="AG726">
            <v>7208.3829844626789</v>
          </cell>
          <cell r="AH726">
            <v>6644.2647045835556</v>
          </cell>
          <cell r="AI726">
            <v>6808.7619165067381</v>
          </cell>
          <cell r="AJ726">
            <v>7290.1223602762266</v>
          </cell>
          <cell r="AK726">
            <v>6862.6724845685558</v>
          </cell>
          <cell r="AL726">
            <v>6999.6279469577839</v>
          </cell>
          <cell r="AM726">
            <v>8135.6912385737978</v>
          </cell>
          <cell r="AN726">
            <v>7158.0364547884874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</row>
        <row r="727">
          <cell r="A727">
            <v>9283.7491789397827</v>
          </cell>
          <cell r="B727">
            <v>7873.14809288384</v>
          </cell>
          <cell r="C727">
            <v>9065.1246624689848</v>
          </cell>
          <cell r="D727">
            <v>8301.405632934504</v>
          </cell>
          <cell r="E727">
            <v>8902.1992387976879</v>
          </cell>
          <cell r="F727">
            <v>9521.2920578762478</v>
          </cell>
          <cell r="G727">
            <v>9008.0725547841776</v>
          </cell>
          <cell r="H727">
            <v>8207.4831883250208</v>
          </cell>
          <cell r="I727">
            <v>7376.9142628856571</v>
          </cell>
          <cell r="J727">
            <v>7444.2197420218754</v>
          </cell>
          <cell r="K727">
            <v>9189.537630941335</v>
          </cell>
          <cell r="L727">
            <v>9221.2813810143252</v>
          </cell>
          <cell r="M727">
            <v>9019.7438699025461</v>
          </cell>
          <cell r="N727">
            <v>9255.4142067308003</v>
          </cell>
          <cell r="O727">
            <v>11094.759955238374</v>
          </cell>
          <cell r="Z727">
            <v>7088.1796331172372</v>
          </cell>
          <cell r="AA727">
            <v>6011.1800615091825</v>
          </cell>
          <cell r="AB727">
            <v>6921.2589402937174</v>
          </cell>
          <cell r="AC727">
            <v>6338.1564063680235</v>
          </cell>
          <cell r="AD727">
            <v>6796.8647276189886</v>
          </cell>
          <cell r="AE727">
            <v>7269.544571356746</v>
          </cell>
          <cell r="AF727">
            <v>6877.6994278679385</v>
          </cell>
          <cell r="AG727">
            <v>6266.4462442189051</v>
          </cell>
          <cell r="AH727">
            <v>5632.3035473702503</v>
          </cell>
          <cell r="AI727">
            <v>5683.691549912669</v>
          </cell>
          <cell r="AJ727">
            <v>7016.2487393742322</v>
          </cell>
          <cell r="AK727">
            <v>7040.4852195299618</v>
          </cell>
          <cell r="AL727">
            <v>6886.6105236460735</v>
          </cell>
          <cell r="AM727">
            <v>7066.5457684957928</v>
          </cell>
          <cell r="AN727">
            <v>8470.8936048643172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</row>
        <row r="728">
          <cell r="A728">
            <v>8624.4284048313548</v>
          </cell>
          <cell r="B728">
            <v>8012.3335984116493</v>
          </cell>
          <cell r="C728">
            <v>8408.011739512438</v>
          </cell>
          <cell r="D728">
            <v>7757.9234388283958</v>
          </cell>
          <cell r="E728">
            <v>7623.5497435847292</v>
          </cell>
          <cell r="F728">
            <v>7305.0246581211668</v>
          </cell>
          <cell r="G728">
            <v>6973.3892824502464</v>
          </cell>
          <cell r="H728">
            <v>8118.0200473842897</v>
          </cell>
          <cell r="I728">
            <v>8354.5149195450285</v>
          </cell>
          <cell r="J728">
            <v>9903.8491217059454</v>
          </cell>
          <cell r="K728">
            <v>9600.4913417632397</v>
          </cell>
          <cell r="L728">
            <v>10457.027527756878</v>
          </cell>
          <cell r="M728">
            <v>10426.219408012052</v>
          </cell>
          <cell r="N728">
            <v>10399.733396605388</v>
          </cell>
          <cell r="O728">
            <v>9433.1820290854157</v>
          </cell>
          <cell r="Z728">
            <v>6584.7855848023573</v>
          </cell>
          <cell r="AA728">
            <v>6117.4487517216867</v>
          </cell>
          <cell r="AB728">
            <v>6419.5505951647056</v>
          </cell>
          <cell r="AC728">
            <v>5923.205577239235</v>
          </cell>
          <cell r="AD728">
            <v>5820.6107234259134</v>
          </cell>
          <cell r="AE728">
            <v>5577.4155465741433</v>
          </cell>
          <cell r="AF728">
            <v>5324.2106107078926</v>
          </cell>
          <cell r="AG728">
            <v>6198.1407782580945</v>
          </cell>
          <cell r="AH728">
            <v>6378.7055591323087</v>
          </cell>
          <cell r="AI728">
            <v>7561.6284198189742</v>
          </cell>
          <cell r="AJ728">
            <v>7330.0135414015986</v>
          </cell>
          <cell r="AK728">
            <v>7983.9823455524856</v>
          </cell>
          <cell r="AL728">
            <v>7960.4602228948306</v>
          </cell>
          <cell r="AM728">
            <v>7940.2380472417999</v>
          </cell>
          <cell r="AN728">
            <v>7202.2722119348291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</row>
        <row r="729">
          <cell r="A729">
            <v>12370.621226551601</v>
          </cell>
          <cell r="B729">
            <v>9000.1351498521817</v>
          </cell>
          <cell r="C729">
            <v>7299.0920898599425</v>
          </cell>
          <cell r="D729">
            <v>8274.9070873930741</v>
          </cell>
          <cell r="E729">
            <v>8455.5164375270815</v>
          </cell>
          <cell r="F729">
            <v>8321.1967334467754</v>
          </cell>
          <cell r="G729">
            <v>7894.6712343667095</v>
          </cell>
          <cell r="H729">
            <v>8574.6028529889536</v>
          </cell>
          <cell r="I729">
            <v>8718.6674674073492</v>
          </cell>
          <cell r="J729">
            <v>8562.7647577774515</v>
          </cell>
          <cell r="K729">
            <v>8652.717164499998</v>
          </cell>
          <cell r="L729">
            <v>8836.8580966591635</v>
          </cell>
          <cell r="M729">
            <v>8038.3849506210572</v>
          </cell>
          <cell r="N729">
            <v>10927.108207235793</v>
          </cell>
          <cell r="O729">
            <v>10367.427377531521</v>
          </cell>
          <cell r="Z729">
            <v>9445.0187889570516</v>
          </cell>
          <cell r="AA729">
            <v>6871.6391874527399</v>
          </cell>
          <cell r="AB729">
            <v>5572.8860069764251</v>
          </cell>
          <cell r="AC729">
            <v>6317.9246608529602</v>
          </cell>
          <cell r="AD729">
            <v>6455.8206221176761</v>
          </cell>
          <cell r="AE729">
            <v>6353.2669907735471</v>
          </cell>
          <cell r="AF729">
            <v>6027.6130661239195</v>
          </cell>
          <cell r="AG729">
            <v>6546.7435766684775</v>
          </cell>
          <cell r="AH729">
            <v>6656.7374860353802</v>
          </cell>
          <cell r="AI729">
            <v>6537.7051436221154</v>
          </cell>
          <cell r="AJ729">
            <v>6606.3841659644058</v>
          </cell>
          <cell r="AK729">
            <v>6746.9765042316558</v>
          </cell>
          <cell r="AL729">
            <v>6137.3390633389781</v>
          </cell>
          <cell r="AM729">
            <v>8342.8908246573574</v>
          </cell>
          <cell r="AN729">
            <v>7915.572272454825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</row>
        <row r="730">
          <cell r="A730">
            <v>8507.6423575901244</v>
          </cell>
          <cell r="B730">
            <v>8438.8851796270155</v>
          </cell>
          <cell r="C730">
            <v>7848.5468618092018</v>
          </cell>
          <cell r="D730">
            <v>8870.3198585507816</v>
          </cell>
          <cell r="E730">
            <v>6931.9731169202087</v>
          </cell>
          <cell r="F730">
            <v>9016.2562167691121</v>
          </cell>
          <cell r="G730">
            <v>7868.9753559102164</v>
          </cell>
          <cell r="H730">
            <v>8827.8944048681751</v>
          </cell>
          <cell r="I730">
            <v>8092.3012501891435</v>
          </cell>
          <cell r="J730">
            <v>8171.0048979385883</v>
          </cell>
          <cell r="K730">
            <v>8553.7102706496407</v>
          </cell>
          <cell r="L730">
            <v>9433.8835366535986</v>
          </cell>
          <cell r="M730">
            <v>8719.3270788351419</v>
          </cell>
          <cell r="N730">
            <v>9822.7922279386275</v>
          </cell>
          <cell r="O730">
            <v>8934.0930013538018</v>
          </cell>
          <cell r="Z730">
            <v>6495.6189705894903</v>
          </cell>
          <cell r="AA730">
            <v>6443.1225901859443</v>
          </cell>
          <cell r="AB730">
            <v>5992.3969231787723</v>
          </cell>
          <cell r="AC730">
            <v>6772.524693282955</v>
          </cell>
          <cell r="AD730">
            <v>5292.5892026610454</v>
          </cell>
          <cell r="AE730">
            <v>6883.9476865280822</v>
          </cell>
          <cell r="AF730">
            <v>6007.9941601388718</v>
          </cell>
          <cell r="AG730">
            <v>6740.1326896944702</v>
          </cell>
          <cell r="AH730">
            <v>6178.5043737244114</v>
          </cell>
          <cell r="AI730">
            <v>6238.5949235957032</v>
          </cell>
          <cell r="AJ730">
            <v>6530.7920064820828</v>
          </cell>
          <cell r="AK730">
            <v>7202.8078157691689</v>
          </cell>
          <cell r="AL730">
            <v>6657.2411019989449</v>
          </cell>
          <cell r="AM730">
            <v>7499.7411572000519</v>
          </cell>
          <cell r="AN730">
            <v>6821.2157429056324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</row>
        <row r="731">
          <cell r="A731">
            <v>11153.239177735575</v>
          </cell>
          <cell r="B731">
            <v>8198.3858197565569</v>
          </cell>
          <cell r="C731">
            <v>9106.3146781381674</v>
          </cell>
          <cell r="D731">
            <v>7156.1755711384858</v>
          </cell>
          <cell r="E731">
            <v>7770.4430131029667</v>
          </cell>
          <cell r="F731">
            <v>8696.5870978258608</v>
          </cell>
          <cell r="G731">
            <v>8867.5666656592912</v>
          </cell>
          <cell r="H731">
            <v>9059.328490619484</v>
          </cell>
          <cell r="I731">
            <v>6976.6795132787938</v>
          </cell>
          <cell r="J731">
            <v>9005.2697628651003</v>
          </cell>
          <cell r="K731">
            <v>10947.563006418834</v>
          </cell>
          <cell r="L731">
            <v>10381.854060455253</v>
          </cell>
          <cell r="M731">
            <v>8148.0247632878718</v>
          </cell>
          <cell r="N731">
            <v>8003.3272422172104</v>
          </cell>
          <cell r="O731">
            <v>9809.2468367413803</v>
          </cell>
          <cell r="Z731">
            <v>8515.5427251578221</v>
          </cell>
          <cell r="AA731">
            <v>6259.5003669274083</v>
          </cell>
          <cell r="AB731">
            <v>6952.7076820172042</v>
          </cell>
          <cell r="AC731">
            <v>5463.7686732665179</v>
          </cell>
          <cell r="AD731">
            <v>5932.7643222761662</v>
          </cell>
          <cell r="AE731">
            <v>6639.8790355384363</v>
          </cell>
          <cell r="AF731">
            <v>6770.4226194975299</v>
          </cell>
          <cell r="AG731">
            <v>6916.833539901937</v>
          </cell>
          <cell r="AH731">
            <v>5326.7227151064108</v>
          </cell>
          <cell r="AI731">
            <v>6875.5594850265543</v>
          </cell>
          <cell r="AJ731">
            <v>8358.5081456528042</v>
          </cell>
          <cell r="AK731">
            <v>7926.5871025738261</v>
          </cell>
          <cell r="AL731">
            <v>6221.0494988693417</v>
          </cell>
          <cell r="AM731">
            <v>6110.5723627418083</v>
          </cell>
          <cell r="AN731">
            <v>7489.3991968393893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</row>
        <row r="732">
          <cell r="A732">
            <v>8859.0349090680065</v>
          </cell>
          <cell r="B732">
            <v>8668.2772239150818</v>
          </cell>
          <cell r="C732">
            <v>8051.4549293690634</v>
          </cell>
          <cell r="D732">
            <v>7076.8749016783622</v>
          </cell>
          <cell r="E732">
            <v>7018.7826342648377</v>
          </cell>
          <cell r="F732">
            <v>8491.495666351766</v>
          </cell>
          <cell r="G732">
            <v>8283.3696460845404</v>
          </cell>
          <cell r="H732">
            <v>7090.7493098163332</v>
          </cell>
          <cell r="I732">
            <v>8097.6714513023171</v>
          </cell>
          <cell r="J732">
            <v>9864.8770365305754</v>
          </cell>
          <cell r="K732">
            <v>8033.6951243673711</v>
          </cell>
          <cell r="L732">
            <v>9012.3433150398996</v>
          </cell>
          <cell r="M732">
            <v>9509.4549964454436</v>
          </cell>
          <cell r="N732">
            <v>10227.29447537564</v>
          </cell>
          <cell r="O732">
            <v>8673.0679184712535</v>
          </cell>
          <cell r="Z732">
            <v>6763.9085892130588</v>
          </cell>
          <cell r="AA732">
            <v>6618.2643335680596</v>
          </cell>
          <cell r="AB732">
            <v>6147.3180443929959</v>
          </cell>
          <cell r="AC732">
            <v>5403.2222949310353</v>
          </cell>
          <cell r="AD732">
            <v>5358.8686163917391</v>
          </cell>
          <cell r="AE732">
            <v>6483.2909072422381</v>
          </cell>
          <cell r="AF732">
            <v>6324.3858582641296</v>
          </cell>
          <cell r="AG732">
            <v>5413.8154610420088</v>
          </cell>
          <cell r="AH732">
            <v>6182.6045437551238</v>
          </cell>
          <cell r="AI732">
            <v>7531.8730768992391</v>
          </cell>
          <cell r="AJ732">
            <v>6133.7583622349848</v>
          </cell>
          <cell r="AK732">
            <v>6880.9601704062216</v>
          </cell>
          <cell r="AL732">
            <v>7260.5069276060813</v>
          </cell>
          <cell r="AM732">
            <v>7808.5802411272025</v>
          </cell>
          <cell r="AN732">
            <v>6621.9220480244749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</row>
        <row r="733">
          <cell r="A733">
            <v>10886.187403866639</v>
          </cell>
          <cell r="B733">
            <v>8075.8350390998658</v>
          </cell>
          <cell r="C733">
            <v>7301.3957487938906</v>
          </cell>
          <cell r="D733">
            <v>9029.7210518800475</v>
          </cell>
          <cell r="E733">
            <v>9021.1177676732623</v>
          </cell>
          <cell r="F733">
            <v>8878.7770997617245</v>
          </cell>
          <cell r="G733">
            <v>8001.2533070703066</v>
          </cell>
          <cell r="H733">
            <v>7727.2386341818665</v>
          </cell>
          <cell r="I733">
            <v>9166.0297839939503</v>
          </cell>
          <cell r="J733">
            <v>8826.0864849034333</v>
          </cell>
          <cell r="K733">
            <v>9772.6228487709704</v>
          </cell>
          <cell r="L733">
            <v>9578.2705142070372</v>
          </cell>
          <cell r="M733">
            <v>9667.8542891381385</v>
          </cell>
          <cell r="N733">
            <v>9719.8484681338668</v>
          </cell>
          <cell r="O733">
            <v>9285.256219057781</v>
          </cell>
          <cell r="Z733">
            <v>8311.6476276017929</v>
          </cell>
          <cell r="AA733">
            <v>6165.9323556929021</v>
          </cell>
          <cell r="AB733">
            <v>5574.6448597871295</v>
          </cell>
          <cell r="AC733">
            <v>6894.2281419946221</v>
          </cell>
          <cell r="AD733">
            <v>6887.659500089605</v>
          </cell>
          <cell r="AE733">
            <v>6778.9818307764763</v>
          </cell>
          <cell r="AF733">
            <v>6108.9889049614067</v>
          </cell>
          <cell r="AG733">
            <v>5899.7776061523909</v>
          </cell>
          <cell r="AH733">
            <v>6998.3004041985159</v>
          </cell>
          <cell r="AI733">
            <v>6738.7523355697112</v>
          </cell>
          <cell r="AJ733">
            <v>7461.4366355280299</v>
          </cell>
          <cell r="AK733">
            <v>7313.0478506791287</v>
          </cell>
          <cell r="AL733">
            <v>7381.445421174124</v>
          </cell>
          <cell r="AM733">
            <v>7421.1431848140774</v>
          </cell>
          <cell r="AN733">
            <v>7089.3302642754916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</row>
        <row r="734">
          <cell r="A734">
            <v>8157.7088660653362</v>
          </cell>
          <cell r="B734">
            <v>8852.6664201268468</v>
          </cell>
          <cell r="C734">
            <v>8563.1669718045396</v>
          </cell>
          <cell r="D734">
            <v>8617.4230353906732</v>
          </cell>
          <cell r="E734">
            <v>7728.0783160084293</v>
          </cell>
          <cell r="F734">
            <v>9492.9153822110002</v>
          </cell>
          <cell r="G734">
            <v>7467.3301713291312</v>
          </cell>
          <cell r="H734">
            <v>7787.577759640797</v>
          </cell>
          <cell r="I734">
            <v>8723.7703797933045</v>
          </cell>
          <cell r="J734">
            <v>9057.5477691875221</v>
          </cell>
          <cell r="K734">
            <v>8588.6733823255236</v>
          </cell>
          <cell r="L734">
            <v>7940.1745563041241</v>
          </cell>
          <cell r="M734">
            <v>9450.8872673210772</v>
          </cell>
          <cell r="N734">
            <v>8804.3168596965861</v>
          </cell>
          <cell r="O734">
            <v>8577.4484818885776</v>
          </cell>
          <cell r="Z734">
            <v>6228.4433500763471</v>
          </cell>
          <cell r="AA734">
            <v>6759.0462224325265</v>
          </cell>
          <cell r="AB734">
            <v>6538.0122356406528</v>
          </cell>
          <cell r="AC734">
            <v>6579.4369572129208</v>
          </cell>
          <cell r="AD734">
            <v>5900.4187065856995</v>
          </cell>
          <cell r="AE734">
            <v>7247.8788659796264</v>
          </cell>
          <cell r="AF734">
            <v>5701.3364551304758</v>
          </cell>
          <cell r="AG734">
            <v>5945.8467697967844</v>
          </cell>
          <cell r="AH734">
            <v>6660.6335800537063</v>
          </cell>
          <cell r="AI734">
            <v>6915.4739519657487</v>
          </cell>
          <cell r="AJ734">
            <v>6557.4864820990651</v>
          </cell>
          <cell r="AK734">
            <v>6062.355034436423</v>
          </cell>
          <cell r="AL734">
            <v>7215.7902321487118</v>
          </cell>
          <cell r="AM734">
            <v>6722.1311396457804</v>
          </cell>
          <cell r="AN734">
            <v>6548.9162257158569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</row>
        <row r="735">
          <cell r="A735">
            <v>9310.426646619946</v>
          </cell>
          <cell r="B735">
            <v>8039.5798358792717</v>
          </cell>
          <cell r="C735">
            <v>8453.0235910796564</v>
          </cell>
          <cell r="D735">
            <v>7951.7342483687044</v>
          </cell>
          <cell r="E735">
            <v>9956.699414617291</v>
          </cell>
          <cell r="F735">
            <v>9335.2807138317748</v>
          </cell>
          <cell r="G735">
            <v>9222.2407160196526</v>
          </cell>
          <cell r="H735">
            <v>9497.3371052393832</v>
          </cell>
          <cell r="I735">
            <v>9411.8728095652732</v>
          </cell>
          <cell r="J735">
            <v>9111.1772090137365</v>
          </cell>
          <cell r="K735">
            <v>8973.0288800545968</v>
          </cell>
          <cell r="L735">
            <v>8823.917385927045</v>
          </cell>
          <cell r="M735">
            <v>9772.7582105040146</v>
          </cell>
          <cell r="N735">
            <v>9807.0302531940106</v>
          </cell>
          <cell r="O735">
            <v>8992.0658221809808</v>
          </cell>
          <cell r="Z735">
            <v>7108.5479864009149</v>
          </cell>
          <cell r="AA735">
            <v>6138.2513630131652</v>
          </cell>
          <cell r="AB735">
            <v>6453.9173238836811</v>
          </cell>
          <cell r="AC735">
            <v>6071.1809055664971</v>
          </cell>
          <cell r="AD735">
            <v>7601.9798298579572</v>
          </cell>
          <cell r="AE735">
            <v>7127.524166133413</v>
          </cell>
          <cell r="AF735">
            <v>7041.2176756438694</v>
          </cell>
          <cell r="AG735">
            <v>7251.2548691986885</v>
          </cell>
          <cell r="AH735">
            <v>7186.0025375943233</v>
          </cell>
          <cell r="AI735">
            <v>6956.4202437908243</v>
          </cell>
          <cell r="AJ735">
            <v>6850.9434420372036</v>
          </cell>
          <cell r="AK735">
            <v>6737.0962198248417</v>
          </cell>
          <cell r="AL735">
            <v>7461.539984752656</v>
          </cell>
          <cell r="AM735">
            <v>7487.706826434639</v>
          </cell>
          <cell r="AN735">
            <v>6865.4782234984677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</row>
        <row r="736">
          <cell r="A736">
            <v>10623.777672476346</v>
          </cell>
          <cell r="B736">
            <v>7368.4578240960054</v>
          </cell>
          <cell r="C736">
            <v>8673.8196059810034</v>
          </cell>
          <cell r="D736">
            <v>8218.9547757750097</v>
          </cell>
          <cell r="E736">
            <v>8394.7402324991745</v>
          </cell>
          <cell r="F736">
            <v>7679.6589037722833</v>
          </cell>
          <cell r="G736">
            <v>8407.145225803808</v>
          </cell>
          <cell r="H736">
            <v>8700.6365623264228</v>
          </cell>
          <cell r="I736">
            <v>8998.4989105688692</v>
          </cell>
          <cell r="J736">
            <v>8674.3409177434696</v>
          </cell>
          <cell r="K736">
            <v>9408.6546900180583</v>
          </cell>
          <cell r="L736">
            <v>8165.8740349552281</v>
          </cell>
          <cell r="M736">
            <v>9812.8419086673457</v>
          </cell>
          <cell r="N736">
            <v>8767.5905987634451</v>
          </cell>
          <cell r="O736">
            <v>9442.8775692753043</v>
          </cell>
          <cell r="Z736">
            <v>8111.2967480463785</v>
          </cell>
          <cell r="AA736">
            <v>5625.8470225285964</v>
          </cell>
          <cell r="AB736">
            <v>6622.4959644449191</v>
          </cell>
          <cell r="AC736">
            <v>6275.204847123322</v>
          </cell>
          <cell r="AD736">
            <v>6409.4177464740487</v>
          </cell>
          <cell r="AE736">
            <v>5863.450291665752</v>
          </cell>
          <cell r="AF736">
            <v>6418.8890084821096</v>
          </cell>
          <cell r="AG736">
            <v>6642.9708178824721</v>
          </cell>
          <cell r="AH736">
            <v>6870.3899122149733</v>
          </cell>
          <cell r="AI736">
            <v>6622.8939880608095</v>
          </cell>
          <cell r="AJ736">
            <v>7183.5454904475464</v>
          </cell>
          <cell r="AK736">
            <v>6234.6774891844561</v>
          </cell>
          <cell r="AL736">
            <v>7492.1440486351521</v>
          </cell>
          <cell r="AM736">
            <v>6694.090492518284</v>
          </cell>
          <cell r="AN736">
            <v>7209.6747956519712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</row>
        <row r="737">
          <cell r="A737">
            <v>11018.516362186083</v>
          </cell>
          <cell r="B737">
            <v>8697.3524090845112</v>
          </cell>
          <cell r="C737">
            <v>8850.9861066642898</v>
          </cell>
          <cell r="D737">
            <v>7043.9256454904471</v>
          </cell>
          <cell r="E737">
            <v>7529.7235736327184</v>
          </cell>
          <cell r="F737">
            <v>8091.2380312575133</v>
          </cell>
          <cell r="G737">
            <v>8236.7190726061399</v>
          </cell>
          <cell r="H737">
            <v>7512.8342401497057</v>
          </cell>
          <cell r="I737">
            <v>8475.187439746609</v>
          </cell>
          <cell r="J737">
            <v>8747.9406282081072</v>
          </cell>
          <cell r="K737">
            <v>8484.0284486681085</v>
          </cell>
          <cell r="L737">
            <v>10011.730577097172</v>
          </cell>
          <cell r="M737">
            <v>9979.1405322148257</v>
          </cell>
          <cell r="N737">
            <v>8712.4839112769114</v>
          </cell>
          <cell r="O737">
            <v>9441.7037213148433</v>
          </cell>
          <cell r="Z737">
            <v>8412.6813165945223</v>
          </cell>
          <cell r="AA737">
            <v>6640.4633537456593</v>
          </cell>
          <cell r="AB737">
            <v>6757.7632963826109</v>
          </cell>
          <cell r="AC737">
            <v>5378.0654060345369</v>
          </cell>
          <cell r="AD737">
            <v>5748.974067362873</v>
          </cell>
          <cell r="AE737">
            <v>6177.6926018172353</v>
          </cell>
          <cell r="AF737">
            <v>6288.7679588110777</v>
          </cell>
          <cell r="AG737">
            <v>5736.0789936912597</v>
          </cell>
          <cell r="AH737">
            <v>6470.8395109962939</v>
          </cell>
          <cell r="AI737">
            <v>6679.0876613994005</v>
          </cell>
          <cell r="AJ737">
            <v>6477.5896566718957</v>
          </cell>
          <cell r="AK737">
            <v>7643.9963425359974</v>
          </cell>
          <cell r="AL737">
            <v>7619.113712908148</v>
          </cell>
          <cell r="AM737">
            <v>6652.0163161955661</v>
          </cell>
          <cell r="AN737">
            <v>7208.7785580387663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</row>
        <row r="738">
          <cell r="A738">
            <v>9810.5889655309602</v>
          </cell>
          <cell r="B738">
            <v>8660.4729952415564</v>
          </cell>
          <cell r="C738">
            <v>8905.417344467769</v>
          </cell>
          <cell r="D738">
            <v>8652.9699526634995</v>
          </cell>
          <cell r="E738">
            <v>9085.9815498871922</v>
          </cell>
          <cell r="F738">
            <v>7915.6668084566245</v>
          </cell>
          <cell r="G738">
            <v>7274.4033478557003</v>
          </cell>
          <cell r="H738">
            <v>9550.7474728694215</v>
          </cell>
          <cell r="I738">
            <v>8843.1079660031828</v>
          </cell>
          <cell r="J738">
            <v>8639.4687999188827</v>
          </cell>
          <cell r="K738">
            <v>7778.4899833728705</v>
          </cell>
          <cell r="L738">
            <v>9156.7311050171356</v>
          </cell>
          <cell r="M738">
            <v>8300.2185991904589</v>
          </cell>
          <cell r="N738">
            <v>9321.0400233062519</v>
          </cell>
          <cell r="O738">
            <v>8875.2652537819977</v>
          </cell>
          <cell r="Z738">
            <v>7490.4239175387502</v>
          </cell>
          <cell r="AA738">
            <v>6612.3057737589097</v>
          </cell>
          <cell r="AB738">
            <v>6799.3217641705196</v>
          </cell>
          <cell r="AC738">
            <v>6606.577170738391</v>
          </cell>
          <cell r="AD738">
            <v>6937.1832572650683</v>
          </cell>
          <cell r="AE738">
            <v>6043.6432709238652</v>
          </cell>
          <cell r="AF738">
            <v>5554.0360537012184</v>
          </cell>
          <cell r="AG738">
            <v>7292.0338985256931</v>
          </cell>
          <cell r="AH738">
            <v>6751.7483044752926</v>
          </cell>
          <cell r="AI738">
            <v>6596.2689866132669</v>
          </cell>
          <cell r="AJ738">
            <v>5938.9082162651193</v>
          </cell>
          <cell r="AK738">
            <v>6991.2008256050021</v>
          </cell>
          <cell r="AL738">
            <v>6337.2501013563115</v>
          </cell>
          <cell r="AM738">
            <v>7116.6513419544153</v>
          </cell>
          <cell r="AN738">
            <v>6776.3005223235687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</row>
        <row r="739">
          <cell r="A739">
            <v>8977.4857304292655</v>
          </cell>
          <cell r="B739">
            <v>7674.5049041960829</v>
          </cell>
          <cell r="C739">
            <v>7287.9498256787019</v>
          </cell>
          <cell r="D739">
            <v>7055.6434377145661</v>
          </cell>
          <cell r="E739">
            <v>6790.9836246774812</v>
          </cell>
          <cell r="F739">
            <v>8811.1290279266814</v>
          </cell>
          <cell r="G739">
            <v>8490.9646910077699</v>
          </cell>
          <cell r="H739">
            <v>8311.0384455342282</v>
          </cell>
          <cell r="I739">
            <v>9622.8918370892461</v>
          </cell>
          <cell r="J739">
            <v>10064.42649282817</v>
          </cell>
          <cell r="K739">
            <v>8797.0790488137427</v>
          </cell>
          <cell r="L739">
            <v>9146.1797944556238</v>
          </cell>
          <cell r="M739">
            <v>9777.9309085842742</v>
          </cell>
          <cell r="N739">
            <v>9883.4835962624093</v>
          </cell>
          <cell r="O739">
            <v>9765.4733566654486</v>
          </cell>
          <cell r="Z739">
            <v>6854.3462651256659</v>
          </cell>
          <cell r="AA739">
            <v>5859.5151923733256</v>
          </cell>
          <cell r="AB739">
            <v>5564.3788437049916</v>
          </cell>
          <cell r="AC739">
            <v>5387.0119872688219</v>
          </cell>
          <cell r="AD739">
            <v>5184.9431613757552</v>
          </cell>
          <cell r="AE739">
            <v>6727.332257338132</v>
          </cell>
          <cell r="AF739">
            <v>6482.8855054431961</v>
          </cell>
          <cell r="AG739">
            <v>6345.5110973191659</v>
          </cell>
          <cell r="AH739">
            <v>7347.1164091849869</v>
          </cell>
          <cell r="AI739">
            <v>7684.2298849802773</v>
          </cell>
          <cell r="AJ739">
            <v>6716.6050420854863</v>
          </cell>
          <cell r="AK739">
            <v>6983.1448577860474</v>
          </cell>
          <cell r="AL739">
            <v>7465.4893604277258</v>
          </cell>
          <cell r="AM739">
            <v>7546.0792596807332</v>
          </cell>
          <cell r="AN739">
            <v>7455.9779697074964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</row>
        <row r="740">
          <cell r="A740">
            <v>10338.892366459091</v>
          </cell>
          <cell r="B740">
            <v>8489.7973691431762</v>
          </cell>
          <cell r="C740">
            <v>9027.6993268669085</v>
          </cell>
          <cell r="D740">
            <v>8958.7471472034485</v>
          </cell>
          <cell r="E740">
            <v>7209.8733586664302</v>
          </cell>
          <cell r="F740">
            <v>8444.4173556553378</v>
          </cell>
          <cell r="G740">
            <v>8818.3453709395526</v>
          </cell>
          <cell r="H740">
            <v>8343.0406269658724</v>
          </cell>
          <cell r="I740">
            <v>8296.4693618358724</v>
          </cell>
          <cell r="J740">
            <v>7131.3936885407284</v>
          </cell>
          <cell r="K740">
            <v>9898.3845661835458</v>
          </cell>
          <cell r="L740">
            <v>8556.2435232520693</v>
          </cell>
          <cell r="M740">
            <v>8692.7523544393898</v>
          </cell>
          <cell r="N740">
            <v>8386.8516342369785</v>
          </cell>
          <cell r="O740">
            <v>8966.0527237326132</v>
          </cell>
          <cell r="Z740">
            <v>7893.7856773609801</v>
          </cell>
          <cell r="AA740">
            <v>6481.9942505302906</v>
          </cell>
          <cell r="AB740">
            <v>6892.6845468601905</v>
          </cell>
          <cell r="AC740">
            <v>6840.0392818784212</v>
          </cell>
          <cell r="AD740">
            <v>5504.7671488352535</v>
          </cell>
          <cell r="AE740">
            <v>6447.3464287122715</v>
          </cell>
          <cell r="AF740">
            <v>6732.84196409383</v>
          </cell>
          <cell r="AG740">
            <v>6369.9448908509494</v>
          </cell>
          <cell r="AH740">
            <v>6334.3875436391345</v>
          </cell>
          <cell r="AI740">
            <v>5444.8476067756001</v>
          </cell>
          <cell r="AJ740">
            <v>7557.456209819401</v>
          </cell>
          <cell r="AK740">
            <v>6532.7261549770474</v>
          </cell>
          <cell r="AL740">
            <v>6636.9511936238905</v>
          </cell>
          <cell r="AM740">
            <v>6403.3947701464695</v>
          </cell>
          <cell r="AN740">
            <v>6845.617118780744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</row>
        <row r="741">
          <cell r="A741">
            <v>9027.9142844254748</v>
          </cell>
          <cell r="B741">
            <v>7156.9967344629031</v>
          </cell>
          <cell r="C741">
            <v>8471.9909568989606</v>
          </cell>
          <cell r="D741">
            <v>7821.3194933575305</v>
          </cell>
          <cell r="E741">
            <v>9193.776028114069</v>
          </cell>
          <cell r="F741">
            <v>8234.9520625860441</v>
          </cell>
          <cell r="G741">
            <v>8151.2793847387284</v>
          </cell>
          <cell r="H741">
            <v>8330.8344404790914</v>
          </cell>
          <cell r="I741">
            <v>9300.8403465247047</v>
          </cell>
          <cell r="J741">
            <v>8846.3815737596906</v>
          </cell>
          <cell r="K741">
            <v>8675.0392292152701</v>
          </cell>
          <cell r="L741">
            <v>8750.4319689205968</v>
          </cell>
          <cell r="M741">
            <v>9010.7704014559422</v>
          </cell>
          <cell r="N741">
            <v>9607.181724466076</v>
          </cell>
          <cell r="O741">
            <v>9130.251255705396</v>
          </cell>
          <cell r="Z741">
            <v>6892.848667815987</v>
          </cell>
          <cell r="AA741">
            <v>5464.3956347493631</v>
          </cell>
          <cell r="AB741">
            <v>6468.3989835561824</v>
          </cell>
          <cell r="AC741">
            <v>5971.6087184564476</v>
          </cell>
          <cell r="AD741">
            <v>7019.4847725692025</v>
          </cell>
          <cell r="AE741">
            <v>6287.4188395926949</v>
          </cell>
          <cell r="AF741">
            <v>6223.534415365556</v>
          </cell>
          <cell r="AG741">
            <v>6360.6254186435463</v>
          </cell>
          <cell r="AH741">
            <v>7101.2288079329965</v>
          </cell>
          <cell r="AI741">
            <v>6754.2477170918164</v>
          </cell>
          <cell r="AJ741">
            <v>6623.427151662775</v>
          </cell>
          <cell r="AK741">
            <v>6680.9898099987495</v>
          </cell>
          <cell r="AL741">
            <v>6879.759244593215</v>
          </cell>
          <cell r="AM741">
            <v>7335.121675356746</v>
          </cell>
          <cell r="AN741">
            <v>6970.9833547360913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</row>
        <row r="742">
          <cell r="A742">
            <v>9365.1363024899965</v>
          </cell>
          <cell r="B742">
            <v>8148.0753952575087</v>
          </cell>
          <cell r="C742">
            <v>8174.1465185849847</v>
          </cell>
          <cell r="D742">
            <v>7909.7126575239326</v>
          </cell>
          <cell r="E742">
            <v>8295.8060993815543</v>
          </cell>
          <cell r="F742">
            <v>7826.9609433680052</v>
          </cell>
          <cell r="G742">
            <v>8028.7578449532393</v>
          </cell>
          <cell r="H742">
            <v>8779.9966739732827</v>
          </cell>
          <cell r="I742">
            <v>8486.0173216810763</v>
          </cell>
          <cell r="J742">
            <v>8412.1814900807731</v>
          </cell>
          <cell r="K742">
            <v>8986.3819445882036</v>
          </cell>
          <cell r="L742">
            <v>8769.5487374513577</v>
          </cell>
          <cell r="M742">
            <v>10555.217178848128</v>
          </cell>
          <cell r="N742">
            <v>11333.223158594672</v>
          </cell>
          <cell r="O742">
            <v>9887.4576850891281</v>
          </cell>
          <cell r="Z742">
            <v>7150.3190274963208</v>
          </cell>
          <cell r="AA742">
            <v>6221.0881565806885</v>
          </cell>
          <cell r="AB742">
            <v>6240.9935635257098</v>
          </cell>
          <cell r="AC742">
            <v>6039.0972528701514</v>
          </cell>
          <cell r="AD742">
            <v>6333.8811401022122</v>
          </cell>
          <cell r="AE742">
            <v>5975.9159881052447</v>
          </cell>
          <cell r="AF742">
            <v>6129.988729653177</v>
          </cell>
          <cell r="AG742">
            <v>6703.5625805652953</v>
          </cell>
          <cell r="AH742">
            <v>6479.1081691727877</v>
          </cell>
          <cell r="AI742">
            <v>6422.7342164026295</v>
          </cell>
          <cell r="AJ742">
            <v>6861.1385602208729</v>
          </cell>
          <cell r="AK742">
            <v>6695.5855392390604</v>
          </cell>
          <cell r="AL742">
            <v>8058.9505369192602</v>
          </cell>
          <cell r="AM742">
            <v>8652.9612144796647</v>
          </cell>
          <cell r="AN742">
            <v>7549.1134923962891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</row>
        <row r="743">
          <cell r="A743">
            <v>9264.7400195383634</v>
          </cell>
          <cell r="B743">
            <v>8594.7197045323082</v>
          </cell>
          <cell r="C743">
            <v>8499.0129212009251</v>
          </cell>
          <cell r="D743">
            <v>8181.6740345217377</v>
          </cell>
          <cell r="E743">
            <v>7623.9362110082575</v>
          </cell>
          <cell r="F743">
            <v>8134.4257025545676</v>
          </cell>
          <cell r="G743">
            <v>7394.293507481827</v>
          </cell>
          <cell r="H743">
            <v>8205.0299841258548</v>
          </cell>
          <cell r="I743">
            <v>9804.6865710426464</v>
          </cell>
          <cell r="J743">
            <v>9080.7459204066181</v>
          </cell>
          <cell r="K743">
            <v>8246.6971184489776</v>
          </cell>
          <cell r="L743">
            <v>9254.4196380525173</v>
          </cell>
          <cell r="M743">
            <v>9974.9001083584826</v>
          </cell>
          <cell r="N743">
            <v>9612.8957909158999</v>
          </cell>
          <cell r="O743">
            <v>9065.2751867657626</v>
          </cell>
          <cell r="Z743">
            <v>7073.6660638776175</v>
          </cell>
          <cell r="AA743">
            <v>6562.1028732892346</v>
          </cell>
          <cell r="AB743">
            <v>6489.0303613885899</v>
          </cell>
          <cell r="AC743">
            <v>6246.7408520534846</v>
          </cell>
          <cell r="AD743">
            <v>5820.9057928496477</v>
          </cell>
          <cell r="AE743">
            <v>6210.6665616032215</v>
          </cell>
          <cell r="AF743">
            <v>5645.5726701364038</v>
          </cell>
          <cell r="AG743">
            <v>6264.573213000026</v>
          </cell>
          <cell r="AH743">
            <v>7485.9174157373427</v>
          </cell>
          <cell r="AI743">
            <v>6933.1858332141328</v>
          </cell>
          <cell r="AJ743">
            <v>6296.3862367242673</v>
          </cell>
          <cell r="AK743">
            <v>7065.7864113316464</v>
          </cell>
          <cell r="AL743">
            <v>7615.8761323321323</v>
          </cell>
          <cell r="AM743">
            <v>7339.484387947452</v>
          </cell>
          <cell r="AN743">
            <v>6921.3738661964053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</row>
        <row r="744">
          <cell r="A744">
            <v>9395.4153749304478</v>
          </cell>
          <cell r="B744">
            <v>9187.6042341274369</v>
          </cell>
          <cell r="C744">
            <v>8349.1705193874277</v>
          </cell>
          <cell r="D744">
            <v>7421.2604393783049</v>
          </cell>
          <cell r="E744">
            <v>7776.0461125316233</v>
          </cell>
          <cell r="F744">
            <v>6695.6170115501236</v>
          </cell>
          <cell r="G744">
            <v>7902.3422106872767</v>
          </cell>
          <cell r="H744">
            <v>7403.6809951746136</v>
          </cell>
          <cell r="I744">
            <v>9221.5077046995921</v>
          </cell>
          <cell r="J744">
            <v>7642.3087787847689</v>
          </cell>
          <cell r="K744">
            <v>9682.4328560311424</v>
          </cell>
          <cell r="L744">
            <v>9475.850188002174</v>
          </cell>
          <cell r="M744">
            <v>9415.3523921877822</v>
          </cell>
          <cell r="N744">
            <v>9678.9981521400041</v>
          </cell>
          <cell r="O744">
            <v>9675.9634980195588</v>
          </cell>
          <cell r="Z744">
            <v>7173.4372204208958</v>
          </cell>
          <cell r="AA744">
            <v>7014.7725831732341</v>
          </cell>
          <cell r="AB744">
            <v>6374.6250882343775</v>
          </cell>
          <cell r="AC744">
            <v>5666.1620305070928</v>
          </cell>
          <cell r="AD744">
            <v>5937.0423111023429</v>
          </cell>
          <cell r="AE744">
            <v>5112.1303707865654</v>
          </cell>
          <cell r="AF744">
            <v>6033.469887228578</v>
          </cell>
          <cell r="AG744">
            <v>5652.7400545397968</v>
          </cell>
          <cell r="AH744">
            <v>7040.6580185689563</v>
          </cell>
          <cell r="AI744">
            <v>5834.9333218372849</v>
          </cell>
          <cell r="AJ744">
            <v>7392.5762153111991</v>
          </cell>
          <cell r="AK744">
            <v>7234.8495219404113</v>
          </cell>
          <cell r="AL744">
            <v>7188.6592128449383</v>
          </cell>
          <cell r="AM744">
            <v>7389.953805151501</v>
          </cell>
          <cell r="AN744">
            <v>7387.6368345919227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</row>
        <row r="745">
          <cell r="A745">
            <v>8852.4638527037914</v>
          </cell>
          <cell r="B745">
            <v>7857.5973032816</v>
          </cell>
          <cell r="C745">
            <v>10216.449825688866</v>
          </cell>
          <cell r="D745">
            <v>8450.133732304821</v>
          </cell>
          <cell r="E745">
            <v>8073.0420524560259</v>
          </cell>
          <cell r="F745">
            <v>7678.9222328130645</v>
          </cell>
          <cell r="G745">
            <v>7766.2028012915034</v>
          </cell>
          <cell r="H745">
            <v>7271.9125049560325</v>
          </cell>
          <cell r="I745">
            <v>7849.2166475101249</v>
          </cell>
          <cell r="J745">
            <v>8716.8674339208028</v>
          </cell>
          <cell r="K745">
            <v>8074.8983063360847</v>
          </cell>
          <cell r="L745">
            <v>8268.0741664403686</v>
          </cell>
          <cell r="M745">
            <v>8774.9372461133953</v>
          </cell>
          <cell r="N745">
            <v>9821.3975538312498</v>
          </cell>
          <cell r="O745">
            <v>8970.1997098466018</v>
          </cell>
          <cell r="Z745">
            <v>6758.8915613947538</v>
          </cell>
          <cell r="AA745">
            <v>5999.3069714447147</v>
          </cell>
          <cell r="AB745">
            <v>7800.3003077127514</v>
          </cell>
          <cell r="AC745">
            <v>6451.7109051496591</v>
          </cell>
          <cell r="AD745">
            <v>6163.7998992183848</v>
          </cell>
          <cell r="AE745">
            <v>5862.8878404417055</v>
          </cell>
          <cell r="AF745">
            <v>5929.5269035972669</v>
          </cell>
          <cell r="AG745">
            <v>5552.1342851839499</v>
          </cell>
          <cell r="AH745">
            <v>5992.9083072405692</v>
          </cell>
          <cell r="AI745">
            <v>6655.3631532682675</v>
          </cell>
          <cell r="AJ745">
            <v>6165.217156480825</v>
          </cell>
          <cell r="AK745">
            <v>6312.7076983738853</v>
          </cell>
          <cell r="AL745">
            <v>6699.6996871565607</v>
          </cell>
          <cell r="AM745">
            <v>7498.6763179403733</v>
          </cell>
          <cell r="AN745">
            <v>6848.7833592667193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</row>
        <row r="746">
          <cell r="A746">
            <v>8964.8387033182753</v>
          </cell>
          <cell r="B746">
            <v>8389.8637692918001</v>
          </cell>
          <cell r="C746">
            <v>9045.9698126229396</v>
          </cell>
          <cell r="D746">
            <v>9942.5973151205981</v>
          </cell>
          <cell r="E746">
            <v>8795.1293669364622</v>
          </cell>
          <cell r="F746">
            <v>8395.0121455762546</v>
          </cell>
          <cell r="G746">
            <v>9381.3932936197762</v>
          </cell>
          <cell r="H746">
            <v>8482.0286198625035</v>
          </cell>
          <cell r="I746">
            <v>8918.3044743510927</v>
          </cell>
          <cell r="J746">
            <v>9223.9129559473658</v>
          </cell>
          <cell r="K746">
            <v>9236.4302151923748</v>
          </cell>
          <cell r="L746">
            <v>9039.5837765176384</v>
          </cell>
          <cell r="M746">
            <v>10127.991671524476</v>
          </cell>
          <cell r="N746">
            <v>8118.7706253332235</v>
          </cell>
          <cell r="O746">
            <v>10934.704151736029</v>
          </cell>
          <cell r="Z746">
            <v>6844.690209338316</v>
          </cell>
          <cell r="AA746">
            <v>6405.6945473093656</v>
          </cell>
          <cell r="AB746">
            <v>6906.6341358168638</v>
          </cell>
          <cell r="AC746">
            <v>7591.2128204838364</v>
          </cell>
          <cell r="AD746">
            <v>6715.1164521734572</v>
          </cell>
          <cell r="AE746">
            <v>6409.625353196051</v>
          </cell>
          <cell r="AF746">
            <v>7162.7313052518712</v>
          </cell>
          <cell r="AG746">
            <v>6476.0627793795002</v>
          </cell>
          <cell r="AH746">
            <v>6809.1611393849571</v>
          </cell>
          <cell r="AI746">
            <v>7042.4944375176347</v>
          </cell>
          <cell r="AJ746">
            <v>7052.051415020238</v>
          </cell>
          <cell r="AK746">
            <v>6901.7583717063226</v>
          </cell>
          <cell r="AL746">
            <v>7732.7621531756222</v>
          </cell>
          <cell r="AM746">
            <v>6198.7138475244165</v>
          </cell>
          <cell r="AN746">
            <v>8348.6903586670633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</row>
        <row r="747">
          <cell r="A747">
            <v>9086.7001405491483</v>
          </cell>
          <cell r="B747">
            <v>7762.9633209371259</v>
          </cell>
          <cell r="C747">
            <v>8777.7962262374749</v>
          </cell>
          <cell r="D747">
            <v>8777.7290023370952</v>
          </cell>
          <cell r="E747">
            <v>7223.9136953461066</v>
          </cell>
          <cell r="F747">
            <v>7672.1682263466191</v>
          </cell>
          <cell r="G747">
            <v>7520.1194513764285</v>
          </cell>
          <cell r="H747">
            <v>8978.233408106702</v>
          </cell>
          <cell r="I747">
            <v>8992.761868601794</v>
          </cell>
          <cell r="J747">
            <v>10148.032641861171</v>
          </cell>
          <cell r="K747">
            <v>9074.2926941607511</v>
          </cell>
          <cell r="L747">
            <v>9309.1282070670841</v>
          </cell>
          <cell r="M747">
            <v>9902.699066490597</v>
          </cell>
          <cell r="N747">
            <v>9881.6070846062412</v>
          </cell>
          <cell r="O747">
            <v>10722.995736456875</v>
          </cell>
          <cell r="Z747">
            <v>6937.7319041098372</v>
          </cell>
          <cell r="AA747">
            <v>5927.0535473887794</v>
          </cell>
          <cell r="AB747">
            <v>6701.8825299172167</v>
          </cell>
          <cell r="AC747">
            <v>6701.8312042003799</v>
          </cell>
          <cell r="AD747">
            <v>5515.4870020515336</v>
          </cell>
          <cell r="AE747">
            <v>5857.7311294885494</v>
          </cell>
          <cell r="AF747">
            <v>5741.6412816037082</v>
          </cell>
          <cell r="AG747">
            <v>6854.9171200230985</v>
          </cell>
          <cell r="AH747">
            <v>6866.0096577249433</v>
          </cell>
          <cell r="AI747">
            <v>7748.06351419157</v>
          </cell>
          <cell r="AJ747">
            <v>6928.2587691625095</v>
          </cell>
          <cell r="AK747">
            <v>7107.5566226085457</v>
          </cell>
          <cell r="AL747">
            <v>7560.750348061837</v>
          </cell>
          <cell r="AM747">
            <v>7544.6465355252021</v>
          </cell>
          <cell r="AN747">
            <v>8187.0501367677671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</row>
        <row r="748">
          <cell r="A748">
            <v>8622.1078474460101</v>
          </cell>
          <cell r="B748">
            <v>10520.553183419508</v>
          </cell>
          <cell r="C748">
            <v>7974.9133622822692</v>
          </cell>
          <cell r="D748">
            <v>8285.8720771196786</v>
          </cell>
          <cell r="E748">
            <v>8656.1633728929628</v>
          </cell>
          <cell r="F748">
            <v>8948.1735972390234</v>
          </cell>
          <cell r="G748">
            <v>7986.9608937188332</v>
          </cell>
          <cell r="H748">
            <v>8583.0684220772</v>
          </cell>
          <cell r="I748">
            <v>10141.366646801966</v>
          </cell>
          <cell r="J748">
            <v>8530.1453292974202</v>
          </cell>
          <cell r="K748">
            <v>8639.5147669805356</v>
          </cell>
          <cell r="L748">
            <v>9436.8555550922774</v>
          </cell>
          <cell r="M748">
            <v>8353.6323677981036</v>
          </cell>
          <cell r="N748">
            <v>10536.770788094276</v>
          </cell>
          <cell r="O748">
            <v>9957.3259361806304</v>
          </cell>
          <cell r="Z748">
            <v>6583.0138299564178</v>
          </cell>
          <cell r="AA748">
            <v>8032.4844377535273</v>
          </cell>
          <cell r="AB748">
            <v>6088.8782517559612</v>
          </cell>
          <cell r="AC748">
            <v>6326.2964743691837</v>
          </cell>
          <cell r="AD748">
            <v>6609.0153598572679</v>
          </cell>
          <cell r="AE748">
            <v>6831.9663341863825</v>
          </cell>
          <cell r="AF748">
            <v>6098.076590197903</v>
          </cell>
          <cell r="AG748">
            <v>6553.2070725296298</v>
          </cell>
          <cell r="AH748">
            <v>7742.9740002998869</v>
          </cell>
          <cell r="AI748">
            <v>6512.800079499897</v>
          </cell>
          <cell r="AJ748">
            <v>6596.3040826487068</v>
          </cell>
          <cell r="AK748">
            <v>7205.0769637351723</v>
          </cell>
          <cell r="AL748">
            <v>6378.0317273433229</v>
          </cell>
          <cell r="AM748">
            <v>8044.8666437931306</v>
          </cell>
          <cell r="AN748">
            <v>7602.4581815776537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</row>
        <row r="749">
          <cell r="A749">
            <v>9223.8430092972831</v>
          </cell>
          <cell r="B749">
            <v>8159.1597707197288</v>
          </cell>
          <cell r="C749">
            <v>8616.1304196712445</v>
          </cell>
          <cell r="D749">
            <v>7692.7702544089234</v>
          </cell>
          <cell r="E749">
            <v>8742.1181499288632</v>
          </cell>
          <cell r="F749">
            <v>9061.3556336547408</v>
          </cell>
          <cell r="G749">
            <v>7595.2163925444811</v>
          </cell>
          <cell r="H749">
            <v>7748.1894813647023</v>
          </cell>
          <cell r="I749">
            <v>8466.9004885631784</v>
          </cell>
          <cell r="J749">
            <v>8293.5530887261375</v>
          </cell>
          <cell r="K749">
            <v>8777.8767767443314</v>
          </cell>
          <cell r="L749">
            <v>8680.2428486460849</v>
          </cell>
          <cell r="M749">
            <v>10150.465240475281</v>
          </cell>
          <cell r="N749">
            <v>10282.504494898505</v>
          </cell>
          <cell r="O749">
            <v>9664.170644506532</v>
          </cell>
          <cell r="Z749">
            <v>7042.4410329705115</v>
          </cell>
          <cell r="AA749">
            <v>6229.551121583595</v>
          </cell>
          <cell r="AB749">
            <v>6578.4500399406734</v>
          </cell>
          <cell r="AC749">
            <v>5873.4608603222314</v>
          </cell>
          <cell r="AD749">
            <v>6674.6421759432851</v>
          </cell>
          <cell r="AE749">
            <v>6918.381271717928</v>
          </cell>
          <cell r="AF749">
            <v>5798.9780965732807</v>
          </cell>
          <cell r="AG749">
            <v>5915.7736617798746</v>
          </cell>
          <cell r="AH749">
            <v>6464.5123906199397</v>
          </cell>
          <cell r="AI749">
            <v>6332.1609574547601</v>
          </cell>
          <cell r="AJ749">
            <v>6701.9440305514045</v>
          </cell>
          <cell r="AK749">
            <v>6627.4001359126814</v>
          </cell>
          <cell r="AL749">
            <v>7749.9208129638382</v>
          </cell>
          <cell r="AM749">
            <v>7850.7333118729875</v>
          </cell>
          <cell r="AN749">
            <v>7378.6329437633149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</row>
        <row r="750">
          <cell r="A750">
            <v>8747.6143584764523</v>
          </cell>
          <cell r="B750">
            <v>8810.412057006999</v>
          </cell>
          <cell r="C750">
            <v>7435.0214165588577</v>
          </cell>
          <cell r="D750">
            <v>8517.6211210423644</v>
          </cell>
          <cell r="E750">
            <v>8873.9577173500729</v>
          </cell>
          <cell r="F750">
            <v>9594.9201415224452</v>
          </cell>
          <cell r="G750">
            <v>8577.027905531897</v>
          </cell>
          <cell r="H750">
            <v>9754.1973539416031</v>
          </cell>
          <cell r="I750">
            <v>7472.2902343926116</v>
          </cell>
          <cell r="J750">
            <v>8475.4460653871211</v>
          </cell>
          <cell r="K750">
            <v>9237.6450594055241</v>
          </cell>
          <cell r="L750">
            <v>9409.8822211213937</v>
          </cell>
          <cell r="M750">
            <v>10174.789329278772</v>
          </cell>
          <cell r="N750">
            <v>8868.7881851857983</v>
          </cell>
          <cell r="O750">
            <v>10337.737199667858</v>
          </cell>
          <cell r="Z750">
            <v>6678.8385531542035</v>
          </cell>
          <cell r="AA750">
            <v>6726.7848471730704</v>
          </cell>
          <cell r="AB750">
            <v>5676.6685916283532</v>
          </cell>
          <cell r="AC750">
            <v>6503.237796400329</v>
          </cell>
          <cell r="AD750">
            <v>6775.3022130276495</v>
          </cell>
          <cell r="AE750">
            <v>7325.7599077329514</v>
          </cell>
          <cell r="AF750">
            <v>6548.595113985225</v>
          </cell>
          <cell r="AG750">
            <v>7447.3686965238285</v>
          </cell>
          <cell r="AH750">
            <v>5705.1234831196953</v>
          </cell>
          <cell r="AI750">
            <v>6471.0369727073275</v>
          </cell>
          <cell r="AJ750">
            <v>7052.9789534363545</v>
          </cell>
          <cell r="AK750">
            <v>7184.4827153550668</v>
          </cell>
          <cell r="AL750">
            <v>7768.4923520616585</v>
          </cell>
          <cell r="AM750">
            <v>6771.3552545420962</v>
          </cell>
          <cell r="AN750">
            <v>7892.903702895208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</row>
        <row r="751">
          <cell r="A751">
            <v>9368.5616462563012</v>
          </cell>
          <cell r="B751">
            <v>7397.2014229794149</v>
          </cell>
          <cell r="C751">
            <v>8097.2238241053956</v>
          </cell>
          <cell r="D751">
            <v>9017.1266541634577</v>
          </cell>
          <cell r="E751">
            <v>8637.3115808346829</v>
          </cell>
          <cell r="F751">
            <v>7948.962778557061</v>
          </cell>
          <cell r="G751">
            <v>8359.4848455703777</v>
          </cell>
          <cell r="H751">
            <v>8739.3350074014616</v>
          </cell>
          <cell r="I751">
            <v>9369.8635406153389</v>
          </cell>
          <cell r="J751">
            <v>8337.800933561728</v>
          </cell>
          <cell r="K751">
            <v>9201.7180904666111</v>
          </cell>
          <cell r="L751">
            <v>10342.059378670259</v>
          </cell>
          <cell r="M751">
            <v>10104.24520672534</v>
          </cell>
          <cell r="N751">
            <v>10224.481096324706</v>
          </cell>
          <cell r="O751">
            <v>9152.4450719874494</v>
          </cell>
          <cell r="Z751">
            <v>7152.9342911632693</v>
          </cell>
          <cell r="AA751">
            <v>5647.792875250474</v>
          </cell>
          <cell r="AB751">
            <v>6182.2627785997647</v>
          </cell>
          <cell r="AC751">
            <v>6884.6122689604163</v>
          </cell>
          <cell r="AD751">
            <v>6594.6219412136043</v>
          </cell>
          <cell r="AE751">
            <v>6069.0648772794302</v>
          </cell>
          <cell r="AF751">
            <v>6382.500117532365</v>
          </cell>
          <cell r="AG751">
            <v>6672.5172354910428</v>
          </cell>
          <cell r="AH751">
            <v>7153.9282927139711</v>
          </cell>
          <cell r="AI751">
            <v>6365.944363978113</v>
          </cell>
          <cell r="AJ751">
            <v>7025.5485689436182</v>
          </cell>
          <cell r="AK751">
            <v>7896.2037038522567</v>
          </cell>
          <cell r="AL751">
            <v>7714.6316323156234</v>
          </cell>
          <cell r="AM751">
            <v>7806.4322149682966</v>
          </cell>
          <cell r="AN751">
            <v>6987.9284222427041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</row>
        <row r="752">
          <cell r="A752">
            <v>8496.0456735470998</v>
          </cell>
          <cell r="B752">
            <v>7301.7048120828431</v>
          </cell>
          <cell r="C752">
            <v>7910.1769730656897</v>
          </cell>
          <cell r="D752">
            <v>7362.0286111939322</v>
          </cell>
          <cell r="E752">
            <v>7049.3191352960739</v>
          </cell>
          <cell r="F752">
            <v>9279.9767274360856</v>
          </cell>
          <cell r="G752">
            <v>9438.1906711372303</v>
          </cell>
          <cell r="H752">
            <v>7621.4285641256547</v>
          </cell>
          <cell r="I752">
            <v>7575.4858267267655</v>
          </cell>
          <cell r="J752">
            <v>8731.351434784403</v>
          </cell>
          <cell r="K752">
            <v>8569.0365361873864</v>
          </cell>
          <cell r="L752">
            <v>9424.3024459536227</v>
          </cell>
          <cell r="M752">
            <v>8884.1326066561596</v>
          </cell>
          <cell r="N752">
            <v>11694.763014085669</v>
          </cell>
          <cell r="O752">
            <v>9555.7157361135287</v>
          </cell>
          <cell r="Z752">
            <v>6486.7648559359031</v>
          </cell>
          <cell r="AA752">
            <v>5574.8808308444986</v>
          </cell>
          <cell r="AB752">
            <v>6039.4517596435444</v>
          </cell>
          <cell r="AC752">
            <v>5620.9382927610113</v>
          </cell>
          <cell r="AD752">
            <v>5382.1833570750923</v>
          </cell>
          <cell r="AE752">
            <v>7085.2993513043602</v>
          </cell>
          <cell r="AF752">
            <v>7206.0963301759593</v>
          </cell>
          <cell r="AG752">
            <v>5818.9911944241931</v>
          </cell>
          <cell r="AH752">
            <v>5783.9137306491912</v>
          </cell>
          <cell r="AI752">
            <v>6666.4217458636294</v>
          </cell>
          <cell r="AJ752">
            <v>6542.4936715252124</v>
          </cell>
          <cell r="AK752">
            <v>7195.492614695374</v>
          </cell>
          <cell r="AL752">
            <v>6783.0707817124039</v>
          </cell>
          <cell r="AM752">
            <v>8928.9983403064634</v>
          </cell>
          <cell r="AN752">
            <v>7295.8271873856229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</row>
        <row r="753">
          <cell r="A753">
            <v>10553.12376542848</v>
          </cell>
          <cell r="B753">
            <v>9140.9583005838722</v>
          </cell>
          <cell r="C753">
            <v>6790.6931316234532</v>
          </cell>
          <cell r="D753">
            <v>6857.6544864221005</v>
          </cell>
          <cell r="E753">
            <v>7185.4460807601263</v>
          </cell>
          <cell r="F753">
            <v>7988.8679069945038</v>
          </cell>
          <cell r="G753">
            <v>7385.4708910170357</v>
          </cell>
          <cell r="H753">
            <v>8030.6418683802012</v>
          </cell>
          <cell r="I753">
            <v>10467.316085532955</v>
          </cell>
          <cell r="J753">
            <v>9597.1452499829757</v>
          </cell>
          <cell r="K753">
            <v>8115.3926961795305</v>
          </cell>
          <cell r="L753">
            <v>10235.202612373483</v>
          </cell>
          <cell r="M753">
            <v>8737.686255612256</v>
          </cell>
          <cell r="N753">
            <v>8136.3091997927177</v>
          </cell>
          <cell r="O753">
            <v>9163.8622961556393</v>
          </cell>
          <cell r="Z753">
            <v>8057.3522073997046</v>
          </cell>
          <cell r="AA753">
            <v>6979.1582263289874</v>
          </cell>
          <cell r="AB753">
            <v>5184.7213687670319</v>
          </cell>
          <cell r="AC753">
            <v>5235.84663100122</v>
          </cell>
          <cell r="AD753">
            <v>5486.116824444679</v>
          </cell>
          <cell r="AE753">
            <v>6099.5326024619308</v>
          </cell>
          <cell r="AF753">
            <v>5638.8365671750689</v>
          </cell>
          <cell r="AG753">
            <v>6131.4271890757545</v>
          </cell>
          <cell r="AH753">
            <v>7991.8377005687526</v>
          </cell>
          <cell r="AI753">
            <v>7327.4587869429997</v>
          </cell>
          <cell r="AJ753">
            <v>6196.1347851038545</v>
          </cell>
          <cell r="AK753">
            <v>7814.6181353576021</v>
          </cell>
          <cell r="AL753">
            <v>6671.2584069049799</v>
          </cell>
          <cell r="AM753">
            <v>6212.104619278537</v>
          </cell>
          <cell r="AN753">
            <v>6996.6455185640143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</row>
        <row r="754">
          <cell r="A754">
            <v>10189.509364980742</v>
          </cell>
          <cell r="B754">
            <v>8305.1589661324451</v>
          </cell>
          <cell r="C754">
            <v>8445.6435900781071</v>
          </cell>
          <cell r="D754">
            <v>7642.5800935867428</v>
          </cell>
          <cell r="E754">
            <v>8382.372930602307</v>
          </cell>
          <cell r="F754">
            <v>6856.2705442814704</v>
          </cell>
          <cell r="G754">
            <v>9558.6729491285496</v>
          </cell>
          <cell r="H754">
            <v>9213.1872837943374</v>
          </cell>
          <cell r="I754">
            <v>7888.2554173873423</v>
          </cell>
          <cell r="J754">
            <v>7925.9216216210352</v>
          </cell>
          <cell r="K754">
            <v>7507.3963593272574</v>
          </cell>
          <cell r="L754">
            <v>9847.0236428687895</v>
          </cell>
          <cell r="M754">
            <v>8614.7538519252394</v>
          </cell>
          <cell r="N754">
            <v>8965.8634016378601</v>
          </cell>
          <cell r="O754">
            <v>10335.091109415333</v>
          </cell>
          <cell r="Z754">
            <v>7779.7311582002558</v>
          </cell>
          <cell r="AA754">
            <v>6341.0220912779851</v>
          </cell>
          <cell r="AB754">
            <v>6448.2826635989932</v>
          </cell>
          <cell r="AC754">
            <v>5835.1404717738524</v>
          </cell>
          <cell r="AD754">
            <v>6399.9752620065838</v>
          </cell>
          <cell r="AE754">
            <v>5234.7899856410786</v>
          </cell>
          <cell r="AF754">
            <v>7298.0850313514429</v>
          </cell>
          <cell r="AG754">
            <v>7034.3053439261103</v>
          </cell>
          <cell r="AH754">
            <v>6022.7145641969046</v>
          </cell>
          <cell r="AI754">
            <v>6051.4728617941464</v>
          </cell>
          <cell r="AJ754">
            <v>5731.9271499317974</v>
          </cell>
          <cell r="AK754">
            <v>7518.2419394248918</v>
          </cell>
          <cell r="AL754">
            <v>6577.3990249603266</v>
          </cell>
          <cell r="AM754">
            <v>6845.4725706041118</v>
          </cell>
          <cell r="AN754">
            <v>7890.8834024030421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</row>
        <row r="755">
          <cell r="A755">
            <v>9981.8646714530969</v>
          </cell>
          <cell r="B755">
            <v>7879.2713137610363</v>
          </cell>
          <cell r="C755">
            <v>8347.2480594476001</v>
          </cell>
          <cell r="D755">
            <v>7661.3174217321566</v>
          </cell>
          <cell r="E755">
            <v>7299.9583956302176</v>
          </cell>
          <cell r="F755">
            <v>6986.6567717348989</v>
          </cell>
          <cell r="G755">
            <v>10897.337307703221</v>
          </cell>
          <cell r="H755">
            <v>8056.2682394907679</v>
          </cell>
          <cell r="I755">
            <v>7791.2694925647829</v>
          </cell>
          <cell r="J755">
            <v>8481.8562556418528</v>
          </cell>
          <cell r="K755">
            <v>7563.6312810621457</v>
          </cell>
          <cell r="L755">
            <v>8252.1370861645501</v>
          </cell>
          <cell r="M755">
            <v>9817.530177524397</v>
          </cell>
          <cell r="N755">
            <v>8859.480916688537</v>
          </cell>
          <cell r="O755">
            <v>10205.557224354587</v>
          </cell>
          <cell r="Z755">
            <v>7621.1936041131248</v>
          </cell>
          <cell r="AA755">
            <v>6015.8551651418056</v>
          </cell>
          <cell r="AB755">
            <v>6373.1572823804809</v>
          </cell>
          <cell r="AC755">
            <v>5849.4464967621889</v>
          </cell>
          <cell r="AD755">
            <v>5573.547434897253</v>
          </cell>
          <cell r="AE755">
            <v>5334.3403918466811</v>
          </cell>
          <cell r="AF755">
            <v>8320.1606237806391</v>
          </cell>
          <cell r="AG755">
            <v>6150.9930259241573</v>
          </cell>
          <cell r="AH755">
            <v>5948.6654226511819</v>
          </cell>
          <cell r="AI755">
            <v>6475.9311786075759</v>
          </cell>
          <cell r="AJ755">
            <v>5774.8627376160712</v>
          </cell>
          <cell r="AK755">
            <v>6300.5396738349782</v>
          </cell>
          <cell r="AL755">
            <v>7495.7235606605864</v>
          </cell>
          <cell r="AM755">
            <v>6764.2491178153623</v>
          </cell>
          <cell r="AN755">
            <v>7791.9837630236225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</row>
        <row r="756">
          <cell r="A756">
            <v>9934.7139437418427</v>
          </cell>
          <cell r="B756">
            <v>6389.3178827669308</v>
          </cell>
          <cell r="C756">
            <v>8313.6997256819795</v>
          </cell>
          <cell r="D756">
            <v>7288.3726322577431</v>
          </cell>
          <cell r="E756">
            <v>7706.5362311510808</v>
          </cell>
          <cell r="F756">
            <v>8504.2843668802288</v>
          </cell>
          <cell r="G756">
            <v>7700.8608515445285</v>
          </cell>
          <cell r="H756">
            <v>8565.9905236083214</v>
          </cell>
          <cell r="I756">
            <v>8723.2586136653736</v>
          </cell>
          <cell r="J756">
            <v>10345.799685464235</v>
          </cell>
          <cell r="K756">
            <v>9502.8136241825578</v>
          </cell>
          <cell r="L756">
            <v>8452.1102870419909</v>
          </cell>
          <cell r="M756">
            <v>8805.7171654946305</v>
          </cell>
          <cell r="N756">
            <v>9303.435951222722</v>
          </cell>
          <cell r="O756">
            <v>9314.5000330752846</v>
          </cell>
          <cell r="Z756">
            <v>7585.1938349026705</v>
          </cell>
          <cell r="AA756">
            <v>4878.2697607640821</v>
          </cell>
          <cell r="AB756">
            <v>6347.5429953570929</v>
          </cell>
          <cell r="AC756">
            <v>5564.7016582193155</v>
          </cell>
          <cell r="AD756">
            <v>5883.9712386287738</v>
          </cell>
          <cell r="AE756">
            <v>6493.0551312505222</v>
          </cell>
          <cell r="AF756">
            <v>5879.6380635976529</v>
          </cell>
          <cell r="AG756">
            <v>6540.1680287370464</v>
          </cell>
          <cell r="AH756">
            <v>6660.2428445679661</v>
          </cell>
          <cell r="AI756">
            <v>7899.0594430506853</v>
          </cell>
          <cell r="AJ756">
            <v>7255.4362133178784</v>
          </cell>
          <cell r="AK756">
            <v>6453.2200125977079</v>
          </cell>
          <cell r="AL756">
            <v>6723.2002787238107</v>
          </cell>
          <cell r="AM756">
            <v>7103.2105625023523</v>
          </cell>
          <cell r="AN756">
            <v>7111.6580332531103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</row>
        <row r="757">
          <cell r="A757">
            <v>8787.0142153400884</v>
          </cell>
          <cell r="B757">
            <v>9226.3947502236824</v>
          </cell>
          <cell r="C757">
            <v>8679.6262746382454</v>
          </cell>
          <cell r="D757">
            <v>8471.0791383362011</v>
          </cell>
          <cell r="E757">
            <v>7398.4601628164037</v>
          </cell>
          <cell r="F757">
            <v>8551.5853500103494</v>
          </cell>
          <cell r="G757">
            <v>9925.164870933826</v>
          </cell>
          <cell r="H757">
            <v>7225.8924955769271</v>
          </cell>
          <cell r="I757">
            <v>7871.9160166238635</v>
          </cell>
          <cell r="J757">
            <v>8451.5871648378252</v>
          </cell>
          <cell r="K757">
            <v>8713.5279315017124</v>
          </cell>
          <cell r="L757">
            <v>9856.9415941512125</v>
          </cell>
          <cell r="M757">
            <v>8516.1042890882927</v>
          </cell>
          <cell r="N757">
            <v>10182.263077604024</v>
          </cell>
          <cell r="O757">
            <v>9528.0882287074419</v>
          </cell>
          <cell r="Z757">
            <v>6708.9205014690169</v>
          </cell>
          <cell r="AA757">
            <v>7044.3892973747797</v>
          </cell>
          <cell r="AB757">
            <v>6626.9293791913988</v>
          </cell>
          <cell r="AC757">
            <v>6467.7028064362412</v>
          </cell>
          <cell r="AD757">
            <v>5648.7539281509753</v>
          </cell>
          <cell r="AE757">
            <v>6529.1696210743021</v>
          </cell>
          <cell r="AF757">
            <v>7577.9030796174593</v>
          </cell>
          <cell r="AG757">
            <v>5516.9978239429647</v>
          </cell>
          <cell r="AH757">
            <v>6010.2393663563844</v>
          </cell>
          <cell r="AI757">
            <v>6452.8206067023384</v>
          </cell>
          <cell r="AJ757">
            <v>6652.8134298132827</v>
          </cell>
          <cell r="AK757">
            <v>7525.8143349008242</v>
          </cell>
          <cell r="AL757">
            <v>6502.079689136066</v>
          </cell>
          <cell r="AM757">
            <v>7774.1985888029812</v>
          </cell>
          <cell r="AN757">
            <v>7274.7334749710471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</row>
        <row r="758">
          <cell r="A758">
            <v>9690.426896420091</v>
          </cell>
          <cell r="B758">
            <v>9027.0620362437639</v>
          </cell>
          <cell r="C758">
            <v>7454.2109677170447</v>
          </cell>
          <cell r="D758">
            <v>8722.7415322466786</v>
          </cell>
          <cell r="E758">
            <v>8021.1085468748161</v>
          </cell>
          <cell r="F758">
            <v>7925.9793487395336</v>
          </cell>
          <cell r="G758">
            <v>8331.2333493950391</v>
          </cell>
          <cell r="H758">
            <v>9318.2523394363052</v>
          </cell>
          <cell r="I758">
            <v>8874.1325533852541</v>
          </cell>
          <cell r="J758">
            <v>8382.9258244782086</v>
          </cell>
          <cell r="K758">
            <v>8673.5860996846404</v>
          </cell>
          <cell r="L758">
            <v>10156.074798571528</v>
          </cell>
          <cell r="M758">
            <v>8923.8069442964625</v>
          </cell>
          <cell r="N758">
            <v>10675.750858367028</v>
          </cell>
          <cell r="O758">
            <v>9466.1786382129103</v>
          </cell>
          <cell r="Z758">
            <v>7398.6796971243248</v>
          </cell>
          <cell r="AA758">
            <v>6892.1979729202567</v>
          </cell>
          <cell r="AB758">
            <v>5691.3198906958341</v>
          </cell>
          <cell r="AC758">
            <v>6659.8480508364664</v>
          </cell>
          <cell r="AD758">
            <v>6124.1484599731084</v>
          </cell>
          <cell r="AE758">
            <v>6051.5169366800283</v>
          </cell>
          <cell r="AF758">
            <v>6360.9299871965086</v>
          </cell>
          <cell r="AG758">
            <v>7114.5229341689765</v>
          </cell>
          <cell r="AH758">
            <v>6775.4357010398535</v>
          </cell>
          <cell r="AI758">
            <v>6400.3973986924084</v>
          </cell>
          <cell r="AJ758">
            <v>6622.31768145362</v>
          </cell>
          <cell r="AK758">
            <v>7754.2037330085541</v>
          </cell>
          <cell r="AL758">
            <v>6813.3622971981249</v>
          </cell>
          <cell r="AM758">
            <v>8150.978483366659</v>
          </cell>
          <cell r="AN758">
            <v>7227.4652549901075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</row>
        <row r="759">
          <cell r="A759">
            <v>8856.8245022487245</v>
          </cell>
          <cell r="B759">
            <v>7229.9569193842462</v>
          </cell>
          <cell r="C759">
            <v>7151.9959220851879</v>
          </cell>
          <cell r="D759">
            <v>7545.8557618685909</v>
          </cell>
          <cell r="E759">
            <v>8534.059928259463</v>
          </cell>
          <cell r="F759">
            <v>6924.525608814788</v>
          </cell>
          <cell r="G759">
            <v>9202.4754564845498</v>
          </cell>
          <cell r="H759">
            <v>9077.9077763213209</v>
          </cell>
          <cell r="I759">
            <v>8074.3662040028112</v>
          </cell>
          <cell r="J759">
            <v>8624.1039183904977</v>
          </cell>
          <cell r="K759">
            <v>7970.0339691161407</v>
          </cell>
          <cell r="L759">
            <v>8881.160977447078</v>
          </cell>
          <cell r="M759">
            <v>9758.4816156927991</v>
          </cell>
          <cell r="N759">
            <v>8196.6493163938303</v>
          </cell>
          <cell r="O759">
            <v>8694.1955154474581</v>
          </cell>
          <cell r="Z759">
            <v>6762.2209347649086</v>
          </cell>
          <cell r="AA759">
            <v>5520.1010277775495</v>
          </cell>
          <cell r="AB759">
            <v>5460.5774944957293</v>
          </cell>
          <cell r="AC759">
            <v>5761.2910576097165</v>
          </cell>
          <cell r="AD759">
            <v>6515.7888914658124</v>
          </cell>
          <cell r="AE759">
            <v>5286.903000432525</v>
          </cell>
          <cell r="AF759">
            <v>7026.1268209277796</v>
          </cell>
          <cell r="AG759">
            <v>6931.0188988524324</v>
          </cell>
          <cell r="AH759">
            <v>6164.8108942209601</v>
          </cell>
          <cell r="AI759">
            <v>6584.5378381068185</v>
          </cell>
          <cell r="AJ759">
            <v>6085.1528155560491</v>
          </cell>
          <cell r="AK759">
            <v>6780.801930924752</v>
          </cell>
          <cell r="AL759">
            <v>7450.6397475079157</v>
          </cell>
          <cell r="AM759">
            <v>6258.1745396639553</v>
          </cell>
          <cell r="AN759">
            <v>6638.0530528261952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</row>
        <row r="760">
          <cell r="A760">
            <v>9998.8391432442604</v>
          </cell>
          <cell r="B760">
            <v>7243.6813366196166</v>
          </cell>
          <cell r="C760">
            <v>8457.5474566261892</v>
          </cell>
          <cell r="D760">
            <v>7882.7390250513399</v>
          </cell>
          <cell r="E760">
            <v>8286.1383739254998</v>
          </cell>
          <cell r="F760">
            <v>9509.9888076835468</v>
          </cell>
          <cell r="G760">
            <v>8143.6416104822902</v>
          </cell>
          <cell r="H760">
            <v>8953.7760738814595</v>
          </cell>
          <cell r="I760">
            <v>7579.7439402653981</v>
          </cell>
          <cell r="J760">
            <v>8309.8036139334472</v>
          </cell>
          <cell r="K760">
            <v>9125.3578264714088</v>
          </cell>
          <cell r="L760">
            <v>8014.8637827245639</v>
          </cell>
          <cell r="M760">
            <v>9274.3119417174421</v>
          </cell>
          <cell r="N760">
            <v>10133.242543590772</v>
          </cell>
          <cell r="O760">
            <v>8181.905094390605</v>
          </cell>
          <cell r="Z760">
            <v>7634.1536812235654</v>
          </cell>
          <cell r="AA760">
            <v>5530.579675234424</v>
          </cell>
          <cell r="AB760">
            <v>6457.3713133239216</v>
          </cell>
          <cell r="AC760">
            <v>6018.5027765827981</v>
          </cell>
          <cell r="AD760">
            <v>6326.4997930456148</v>
          </cell>
          <cell r="AE760">
            <v>7260.9144946216184</v>
          </cell>
          <cell r="AF760">
            <v>6217.7029441696695</v>
          </cell>
          <cell r="AG760">
            <v>6836.2438475127892</v>
          </cell>
          <cell r="AH760">
            <v>5787.1648173683916</v>
          </cell>
          <cell r="AI760">
            <v>6344.5682984526402</v>
          </cell>
          <cell r="AJ760">
            <v>6967.2472019422257</v>
          </cell>
          <cell r="AK760">
            <v>6119.380557565335</v>
          </cell>
          <cell r="AL760">
            <v>7080.974264749032</v>
          </cell>
          <cell r="AM760">
            <v>7736.7712150017278</v>
          </cell>
          <cell r="AN760">
            <v>6246.9172671876049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</row>
        <row r="761">
          <cell r="A761">
            <v>11642.637141623909</v>
          </cell>
          <cell r="B761">
            <v>8584.1542392816918</v>
          </cell>
          <cell r="C761">
            <v>8355.7926553089819</v>
          </cell>
          <cell r="D761">
            <v>7387.5376300342314</v>
          </cell>
          <cell r="E761">
            <v>7298.1368320434767</v>
          </cell>
          <cell r="F761">
            <v>8522.4120097274135</v>
          </cell>
          <cell r="G761">
            <v>8437.2793408062062</v>
          </cell>
          <cell r="H761">
            <v>8395.4767605093439</v>
          </cell>
          <cell r="I761">
            <v>8658.5994530949702</v>
          </cell>
          <cell r="J761">
            <v>8331.5043293542476</v>
          </cell>
          <cell r="K761">
            <v>8457.9638838886949</v>
          </cell>
          <cell r="L761">
            <v>8417.8045515822105</v>
          </cell>
          <cell r="M761">
            <v>10481.001849315911</v>
          </cell>
          <cell r="N761">
            <v>10718.533109516002</v>
          </cell>
          <cell r="O761">
            <v>8599.7671219489075</v>
          </cell>
          <cell r="Z761">
            <v>8889.2000281784203</v>
          </cell>
          <cell r="AA761">
            <v>6554.0360983085266</v>
          </cell>
          <cell r="AB761">
            <v>6379.6811154990273</v>
          </cell>
          <cell r="AC761">
            <v>5640.4145306816545</v>
          </cell>
          <cell r="AD761">
            <v>5572.1566638125223</v>
          </cell>
          <cell r="AE761">
            <v>6506.8956590749176</v>
          </cell>
          <cell r="AF761">
            <v>6441.8965258229</v>
          </cell>
          <cell r="AG761">
            <v>6409.9800885559262</v>
          </cell>
          <cell r="AH761">
            <v>6610.8753168358207</v>
          </cell>
          <cell r="AI761">
            <v>6361.1368814792859</v>
          </cell>
          <cell r="AJ761">
            <v>6457.6892572045526</v>
          </cell>
          <cell r="AK761">
            <v>6427.0274463512233</v>
          </cell>
          <cell r="AL761">
            <v>8002.2868359600952</v>
          </cell>
          <cell r="AM761">
            <v>8183.6429032479036</v>
          </cell>
          <cell r="AN761">
            <v>6565.9565966764776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</row>
        <row r="762">
          <cell r="A762">
            <v>10061.908411822773</v>
          </cell>
          <cell r="B762">
            <v>8395.0245333627736</v>
          </cell>
          <cell r="C762">
            <v>7947.56639118572</v>
          </cell>
          <cell r="D762">
            <v>7873.6900273110532</v>
          </cell>
          <cell r="E762">
            <v>10278.992567055315</v>
          </cell>
          <cell r="F762">
            <v>8895.0383706448702</v>
          </cell>
          <cell r="G762">
            <v>8773.3226969674051</v>
          </cell>
          <cell r="H762">
            <v>7324.2541478641369</v>
          </cell>
          <cell r="I762">
            <v>7923.1218281661704</v>
          </cell>
          <cell r="J762">
            <v>8859.0186129346621</v>
          </cell>
          <cell r="K762">
            <v>8707.6380008293963</v>
          </cell>
          <cell r="L762">
            <v>9787.4624935911961</v>
          </cell>
          <cell r="M762">
            <v>7990.1051566463602</v>
          </cell>
          <cell r="N762">
            <v>9541.2283943736857</v>
          </cell>
          <cell r="O762">
            <v>8819.9371708216477</v>
          </cell>
          <cell r="Z762">
            <v>7682.3073200603321</v>
          </cell>
          <cell r="AA762">
            <v>6409.6348113206095</v>
          </cell>
          <cell r="AB762">
            <v>6067.9987299358609</v>
          </cell>
          <cell r="AC762">
            <v>6011.5938306120979</v>
          </cell>
          <cell r="AD762">
            <v>7848.051940917001</v>
          </cell>
          <cell r="AE762">
            <v>6791.3973761408406</v>
          </cell>
          <cell r="AF762">
            <v>6698.4669724254009</v>
          </cell>
          <cell r="AG762">
            <v>5592.0973389108594</v>
          </cell>
          <cell r="AH762">
            <v>6049.3352082921829</v>
          </cell>
          <cell r="AI762">
            <v>6763.8961470500662</v>
          </cell>
          <cell r="AJ762">
            <v>6648.3164441852459</v>
          </cell>
          <cell r="AK762">
            <v>7472.7667637068507</v>
          </cell>
          <cell r="AL762">
            <v>6100.4772475201216</v>
          </cell>
          <cell r="AM762">
            <v>7284.7660440178843</v>
          </cell>
          <cell r="AN762">
            <v>6734.0573096710095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</row>
        <row r="763">
          <cell r="A763">
            <v>8381.1528710092534</v>
          </cell>
          <cell r="B763">
            <v>8746.837069086856</v>
          </cell>
          <cell r="C763">
            <v>8351.5722918381744</v>
          </cell>
          <cell r="D763">
            <v>7523.6924898210682</v>
          </cell>
          <cell r="E763">
            <v>7339.0435133112369</v>
          </cell>
          <cell r="F763">
            <v>9170.6190629211251</v>
          </cell>
          <cell r="G763">
            <v>8113.2994370097358</v>
          </cell>
          <cell r="H763">
            <v>8817.763831947168</v>
          </cell>
          <cell r="I763">
            <v>9256.7638157257115</v>
          </cell>
          <cell r="J763">
            <v>8792.1832240899712</v>
          </cell>
          <cell r="K763">
            <v>8741.9398448023239</v>
          </cell>
          <cell r="L763">
            <v>9309.2966579044132</v>
          </cell>
          <cell r="M763">
            <v>8385.5878741195866</v>
          </cell>
          <cell r="N763">
            <v>10181.756484661862</v>
          </cell>
          <cell r="O763">
            <v>9178.6669475671515</v>
          </cell>
          <cell r="Z763">
            <v>6399.0437416270488</v>
          </cell>
          <cell r="AA763">
            <v>6678.2450895960892</v>
          </cell>
          <cell r="AB763">
            <v>6376.4588511076117</v>
          </cell>
          <cell r="AC763">
            <v>5744.3693107483441</v>
          </cell>
          <cell r="AD763">
            <v>5603.3890785871818</v>
          </cell>
          <cell r="AE763">
            <v>7001.8043370165287</v>
          </cell>
          <cell r="AF763">
            <v>6194.5365733546814</v>
          </cell>
          <cell r="AG763">
            <v>6732.3979567469896</v>
          </cell>
          <cell r="AH763">
            <v>7067.576200361842</v>
          </cell>
          <cell r="AI763">
            <v>6712.8670603255878</v>
          </cell>
          <cell r="AJ763">
            <v>6674.5060392659525</v>
          </cell>
          <cell r="AK763">
            <v>7107.6852354966495</v>
          </cell>
          <cell r="AL763">
            <v>6402.4298842418002</v>
          </cell>
          <cell r="AM763">
            <v>7773.8118030652686</v>
          </cell>
          <cell r="AN763">
            <v>7007.9489291353084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</row>
        <row r="764">
          <cell r="A764">
            <v>9949.0165700455473</v>
          </cell>
          <cell r="B764">
            <v>7754.1964348773399</v>
          </cell>
          <cell r="C764">
            <v>8729.8779740066602</v>
          </cell>
          <cell r="D764">
            <v>8500.1976276725636</v>
          </cell>
          <cell r="E764">
            <v>8396.7884494648515</v>
          </cell>
          <cell r="F764">
            <v>9408.1403286549794</v>
          </cell>
          <cell r="G764">
            <v>8782.3246620147402</v>
          </cell>
          <cell r="H764">
            <v>9311.3552011384418</v>
          </cell>
          <cell r="I764">
            <v>9108.3419096845246</v>
          </cell>
          <cell r="J764">
            <v>9393.6240514762649</v>
          </cell>
          <cell r="K764">
            <v>9671.6784729826395</v>
          </cell>
          <cell r="L764">
            <v>9409.8976285318004</v>
          </cell>
          <cell r="M764">
            <v>9085.0318727543126</v>
          </cell>
          <cell r="N764">
            <v>9665.747459770284</v>
          </cell>
          <cell r="O764">
            <v>9677.1562946656177</v>
          </cell>
          <cell r="Z764">
            <v>7596.113947296054</v>
          </cell>
          <cell r="AA764">
            <v>5920.3599948145884</v>
          </cell>
          <cell r="AB764">
            <v>6665.2967526659813</v>
          </cell>
          <cell r="AC764">
            <v>6489.9348895185112</v>
          </cell>
          <cell r="AD764">
            <v>6410.9815683202105</v>
          </cell>
          <cell r="AE764">
            <v>7183.1527734893898</v>
          </cell>
          <cell r="AF764">
            <v>6705.3400087469017</v>
          </cell>
          <cell r="AG764">
            <v>7109.2569414900036</v>
          </cell>
          <cell r="AH764">
            <v>6954.2554814117711</v>
          </cell>
          <cell r="AI764">
            <v>7172.0695377983338</v>
          </cell>
          <cell r="AJ764">
            <v>7384.3652008361369</v>
          </cell>
          <cell r="AK764">
            <v>7184.4944789745441</v>
          </cell>
          <cell r="AL764">
            <v>6936.4581749754088</v>
          </cell>
          <cell r="AM764">
            <v>7379.83684852445</v>
          </cell>
          <cell r="AN764">
            <v>7388.5475396023776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</row>
        <row r="765">
          <cell r="A765">
            <v>10255.556333995057</v>
          </cell>
          <cell r="B765">
            <v>9085.0289753033503</v>
          </cell>
          <cell r="C765">
            <v>7591.9757814841541</v>
          </cell>
          <cell r="D765">
            <v>8891.6654588262045</v>
          </cell>
          <cell r="E765">
            <v>8151.2614084837833</v>
          </cell>
          <cell r="F765">
            <v>8617.3493366438488</v>
          </cell>
          <cell r="G765">
            <v>7843.5579098508579</v>
          </cell>
          <cell r="H765">
            <v>7631.6070393599466</v>
          </cell>
          <cell r="I765">
            <v>8013.7337442762473</v>
          </cell>
          <cell r="J765">
            <v>8334.1637215733972</v>
          </cell>
          <cell r="K765">
            <v>7536.3720196339937</v>
          </cell>
          <cell r="L765">
            <v>8435.4394740897442</v>
          </cell>
          <cell r="M765">
            <v>8147.4876554700704</v>
          </cell>
          <cell r="N765">
            <v>9773.4761164754109</v>
          </cell>
          <cell r="O765">
            <v>10905.447007984558</v>
          </cell>
          <cell r="Z765">
            <v>7830.1582832305612</v>
          </cell>
          <cell r="AA765">
            <v>6936.4559627600083</v>
          </cell>
          <cell r="AB765">
            <v>5796.5038770662768</v>
          </cell>
          <cell r="AC765">
            <v>6788.82214447564</v>
          </cell>
          <cell r="AD765">
            <v>6223.5206904229999</v>
          </cell>
          <cell r="AE765">
            <v>6579.3806879249241</v>
          </cell>
          <cell r="AF765">
            <v>5988.5878384027692</v>
          </cell>
          <cell r="AG765">
            <v>5826.7625009794756</v>
          </cell>
          <cell r="AH765">
            <v>6118.5177686898924</v>
          </cell>
          <cell r="AI765">
            <v>6363.167338076174</v>
          </cell>
          <cell r="AJ765">
            <v>5754.0501824786325</v>
          </cell>
          <cell r="AK765">
            <v>6440.4917802254149</v>
          </cell>
          <cell r="AL765">
            <v>6220.6394149020198</v>
          </cell>
          <cell r="AM765">
            <v>7462.0881088334409</v>
          </cell>
          <cell r="AN765">
            <v>8326.3524123842399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</row>
        <row r="766">
          <cell r="A766">
            <v>10057.074643904149</v>
          </cell>
          <cell r="B766">
            <v>7428.375355445678</v>
          </cell>
          <cell r="C766">
            <v>8146.0888028047884</v>
          </cell>
          <cell r="D766">
            <v>8850.0059235705758</v>
          </cell>
          <cell r="E766">
            <v>7635.8431192723301</v>
          </cell>
          <cell r="F766">
            <v>7294.0507408038884</v>
          </cell>
          <cell r="G766">
            <v>7818.5417747275924</v>
          </cell>
          <cell r="H766">
            <v>8254.0016847956012</v>
          </cell>
          <cell r="I766">
            <v>8763.3485661334307</v>
          </cell>
          <cell r="J766">
            <v>9197.6957990055016</v>
          </cell>
          <cell r="K766">
            <v>9816.4002632088359</v>
          </cell>
          <cell r="L766">
            <v>8877.9189543266675</v>
          </cell>
          <cell r="M766">
            <v>8441.8405030763715</v>
          </cell>
          <cell r="N766">
            <v>9834.156051416312</v>
          </cell>
          <cell r="O766">
            <v>10278.010605096139</v>
          </cell>
          <cell r="Z766">
            <v>7678.616718919392</v>
          </cell>
          <cell r="AA766">
            <v>5671.5942973841957</v>
          </cell>
          <cell r="AB766">
            <v>6219.5713852966664</v>
          </cell>
          <cell r="AC766">
            <v>6757.0149226698277</v>
          </cell>
          <cell r="AD766">
            <v>5829.9967649368991</v>
          </cell>
          <cell r="AE766">
            <v>5569.0369168067309</v>
          </cell>
          <cell r="AF766">
            <v>5969.4879191716145</v>
          </cell>
          <cell r="AG766">
            <v>6301.9633023481783</v>
          </cell>
          <cell r="AH766">
            <v>6690.8516836371373</v>
          </cell>
          <cell r="AI766">
            <v>7022.4775333238949</v>
          </cell>
          <cell r="AJ766">
            <v>7494.8608665609991</v>
          </cell>
          <cell r="AK766">
            <v>6778.3266333042275</v>
          </cell>
          <cell r="AL766">
            <v>6445.3789914608215</v>
          </cell>
          <cell r="AM766">
            <v>7508.4174818805568</v>
          </cell>
          <cell r="AN766">
            <v>7847.3022090333207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</row>
        <row r="767">
          <cell r="A767">
            <v>9234.5995276288431</v>
          </cell>
          <cell r="B767">
            <v>8825.4113723761166</v>
          </cell>
          <cell r="C767">
            <v>6672.9792851800985</v>
          </cell>
          <cell r="D767">
            <v>7591.0544977043337</v>
          </cell>
          <cell r="E767">
            <v>7516.0174110016324</v>
          </cell>
          <cell r="F767">
            <v>7829.6988311202904</v>
          </cell>
          <cell r="G767">
            <v>8237.590964055933</v>
          </cell>
          <cell r="H767">
            <v>7441.5578171215748</v>
          </cell>
          <cell r="I767">
            <v>7810.9703729311041</v>
          </cell>
          <cell r="J767">
            <v>8569.7721463895741</v>
          </cell>
          <cell r="K767">
            <v>7818.5588144876101</v>
          </cell>
          <cell r="L767">
            <v>8970.5550290524807</v>
          </cell>
          <cell r="M767">
            <v>8381.8952433693285</v>
          </cell>
          <cell r="N767">
            <v>9486.5525014678642</v>
          </cell>
          <cell r="O767">
            <v>10668.494766896565</v>
          </cell>
          <cell r="Z767">
            <v>7050.6536777427309</v>
          </cell>
          <cell r="AA767">
            <v>6738.2368844546536</v>
          </cell>
          <cell r="AB767">
            <v>5094.8463761521461</v>
          </cell>
          <cell r="AC767">
            <v>5795.8004732152485</v>
          </cell>
          <cell r="AD767">
            <v>5738.5093573693894</v>
          </cell>
          <cell r="AE767">
            <v>5978.0063763556673</v>
          </cell>
          <cell r="AF767">
            <v>6289.4336514205588</v>
          </cell>
          <cell r="AG767">
            <v>5681.6591596035896</v>
          </cell>
          <cell r="AH767">
            <v>5963.7071236143884</v>
          </cell>
          <cell r="AI767">
            <v>6543.0553128570245</v>
          </cell>
          <cell r="AJ767">
            <v>5969.5009290965472</v>
          </cell>
          <cell r="AK767">
            <v>6849.0546469016845</v>
          </cell>
          <cell r="AL767">
            <v>6399.6105458934544</v>
          </cell>
          <cell r="AM767">
            <v>7243.0207810807196</v>
          </cell>
          <cell r="AN767">
            <v>8145.4384285045935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</row>
        <row r="768">
          <cell r="A768">
            <v>7725.1807518941523</v>
          </cell>
          <cell r="B768">
            <v>7579.2379238131707</v>
          </cell>
          <cell r="C768">
            <v>9080.7844256919143</v>
          </cell>
          <cell r="D768">
            <v>8076.8452414714129</v>
          </cell>
          <cell r="E768">
            <v>8562.6826092791907</v>
          </cell>
          <cell r="F768">
            <v>8015.4804213151247</v>
          </cell>
          <cell r="G768">
            <v>9890.7205582235019</v>
          </cell>
          <cell r="H768">
            <v>10135.978422912151</v>
          </cell>
          <cell r="I768">
            <v>8761.6358725831105</v>
          </cell>
          <cell r="J768">
            <v>6904.4760193383408</v>
          </cell>
          <cell r="K768">
            <v>8764.8634385394926</v>
          </cell>
          <cell r="L768">
            <v>9353.1053045541958</v>
          </cell>
          <cell r="M768">
            <v>10734.063979173268</v>
          </cell>
          <cell r="N768">
            <v>10197.902460556112</v>
          </cell>
          <cell r="O768">
            <v>9327.9805717237305</v>
          </cell>
          <cell r="Z768">
            <v>5898.2064047941931</v>
          </cell>
          <cell r="AA768">
            <v>5786.7784717830509</v>
          </cell>
          <cell r="AB768">
            <v>6933.2152321534786</v>
          </cell>
          <cell r="AC768">
            <v>6166.7036492443876</v>
          </cell>
          <cell r="AD768">
            <v>6537.6424229150989</v>
          </cell>
          <cell r="AE768">
            <v>6119.8513635957825</v>
          </cell>
          <cell r="AF768">
            <v>7551.6047090858774</v>
          </cell>
          <cell r="AG768">
            <v>7738.8600698071177</v>
          </cell>
          <cell r="AH768">
            <v>6689.5440352606947</v>
          </cell>
          <cell r="AI768">
            <v>5271.5950586689005</v>
          </cell>
          <cell r="AJ768">
            <v>6692.008294778655</v>
          </cell>
          <cell r="AK768">
            <v>7141.1333124483454</v>
          </cell>
          <cell r="AL768">
            <v>8195.5007843547046</v>
          </cell>
          <cell r="AM768">
            <v>7786.1393202444315</v>
          </cell>
          <cell r="AN768">
            <v>7121.9504784333531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</row>
        <row r="769">
          <cell r="A769">
            <v>9815.3132002410948</v>
          </cell>
          <cell r="B769">
            <v>7784.2037472428165</v>
          </cell>
          <cell r="C769">
            <v>7317.2019757458611</v>
          </cell>
          <cell r="D769">
            <v>8769.7615869993897</v>
          </cell>
          <cell r="E769">
            <v>7589.7247287828295</v>
          </cell>
          <cell r="F769">
            <v>7388.0790605556649</v>
          </cell>
          <cell r="G769">
            <v>8260.0815300352024</v>
          </cell>
          <cell r="H769">
            <v>8097.8582469512221</v>
          </cell>
          <cell r="I769">
            <v>8670.7465874249228</v>
          </cell>
          <cell r="J769">
            <v>8782.2165384863365</v>
          </cell>
          <cell r="K769">
            <v>8611.8527785702481</v>
          </cell>
          <cell r="L769">
            <v>9649.0947247950153</v>
          </cell>
          <cell r="M769">
            <v>9341.4073415674011</v>
          </cell>
          <cell r="N769">
            <v>10787.046655653236</v>
          </cell>
          <cell r="O769">
            <v>10787.502167251412</v>
          </cell>
          <cell r="Z769">
            <v>7494.0308896368742</v>
          </cell>
          <cell r="AA769">
            <v>5943.2706978348779</v>
          </cell>
          <cell r="AB769">
            <v>5586.7129772898679</v>
          </cell>
          <cell r="AC769">
            <v>6695.7480507203827</v>
          </cell>
          <cell r="AD769">
            <v>5794.7851893246043</v>
          </cell>
          <cell r="AE769">
            <v>5640.8279150504914</v>
          </cell>
          <cell r="AF769">
            <v>6306.6052885079971</v>
          </cell>
          <cell r="AG769">
            <v>6182.7471629802449</v>
          </cell>
          <cell r="AH769">
            <v>6620.1497024852761</v>
          </cell>
          <cell r="AI769">
            <v>6705.2574560004705</v>
          </cell>
          <cell r="AJ769">
            <v>6575.1840438494974</v>
          </cell>
          <cell r="AK769">
            <v>7367.1224187598928</v>
          </cell>
          <cell r="AL769">
            <v>7132.2018709160748</v>
          </cell>
          <cell r="AM769">
            <v>8235.9532697778668</v>
          </cell>
          <cell r="AN769">
            <v>8236.3010547051217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</row>
        <row r="770">
          <cell r="A770">
            <v>9295.9374753177308</v>
          </cell>
          <cell r="B770">
            <v>9061.3309562825816</v>
          </cell>
          <cell r="C770">
            <v>7845.7238683721598</v>
          </cell>
          <cell r="D770">
            <v>7560.1733620207815</v>
          </cell>
          <cell r="E770">
            <v>9029.4619074462717</v>
          </cell>
          <cell r="F770">
            <v>7917.0038554216981</v>
          </cell>
          <cell r="G770">
            <v>8243.9071813886894</v>
          </cell>
          <cell r="H770">
            <v>8598.392348238991</v>
          </cell>
          <cell r="I770">
            <v>7111.9740536121308</v>
          </cell>
          <cell r="J770">
            <v>9278.7945035717639</v>
          </cell>
          <cell r="K770">
            <v>9778.4542371395019</v>
          </cell>
          <cell r="L770">
            <v>8301.773475265074</v>
          </cell>
          <cell r="M770">
            <v>10351.230629393895</v>
          </cell>
          <cell r="N770">
            <v>9874.7916871069592</v>
          </cell>
          <cell r="O770">
            <v>8513.6009929382744</v>
          </cell>
          <cell r="Z770">
            <v>7097.4854461549876</v>
          </cell>
          <cell r="AA770">
            <v>6918.3624304455752</v>
          </cell>
          <cell r="AB770">
            <v>5990.2415563976165</v>
          </cell>
          <cell r="AC770">
            <v>5772.2226025963128</v>
          </cell>
          <cell r="AD770">
            <v>6894.030284182857</v>
          </cell>
          <cell r="AE770">
            <v>6044.6641116298879</v>
          </cell>
          <cell r="AF770">
            <v>6294.2561086189908</v>
          </cell>
          <cell r="AG770">
            <v>6564.9069514498615</v>
          </cell>
          <cell r="AH770">
            <v>5430.0206378290768</v>
          </cell>
          <cell r="AI770">
            <v>7084.3967186550553</v>
          </cell>
          <cell r="AJ770">
            <v>7465.8889238729571</v>
          </cell>
          <cell r="AK770">
            <v>6338.4372554587844</v>
          </cell>
          <cell r="AL770">
            <v>7903.205990464754</v>
          </cell>
          <cell r="AM770">
            <v>7539.4429522729115</v>
          </cell>
          <cell r="AN770">
            <v>6500.1684125123429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</row>
        <row r="771">
          <cell r="A771">
            <v>9909.086917338338</v>
          </cell>
          <cell r="B771">
            <v>9107.3457508324736</v>
          </cell>
          <cell r="C771">
            <v>7409.9345793517869</v>
          </cell>
          <cell r="D771">
            <v>6513.1296658934079</v>
          </cell>
          <cell r="E771">
            <v>9240.4350156548571</v>
          </cell>
          <cell r="F771">
            <v>7923.4559062761373</v>
          </cell>
          <cell r="G771">
            <v>7676.218784199421</v>
          </cell>
          <cell r="H771">
            <v>8876.1444820219149</v>
          </cell>
          <cell r="I771">
            <v>7822.3075164440934</v>
          </cell>
          <cell r="J771">
            <v>9896.9232792521016</v>
          </cell>
          <cell r="K771">
            <v>9264.1481847593022</v>
          </cell>
          <cell r="L771">
            <v>9481.4667970577102</v>
          </cell>
          <cell r="M771">
            <v>9359.9141806030202</v>
          </cell>
          <cell r="N771">
            <v>8895.4052820902798</v>
          </cell>
          <cell r="O771">
            <v>9619.801497532806</v>
          </cell>
          <cell r="Z771">
            <v>7565.6274977354888</v>
          </cell>
          <cell r="AA771">
            <v>6953.4949101435959</v>
          </cell>
          <cell r="AB771">
            <v>5657.5146910734056</v>
          </cell>
          <cell r="AC771">
            <v>4972.8005524282798</v>
          </cell>
          <cell r="AD771">
            <v>7055.1090961925447</v>
          </cell>
          <cell r="AE771">
            <v>6049.5902782654548</v>
          </cell>
          <cell r="AF771">
            <v>5860.8237466113933</v>
          </cell>
          <cell r="AG771">
            <v>6776.9718166016592</v>
          </cell>
          <cell r="AH771">
            <v>5972.3630780351305</v>
          </cell>
          <cell r="AI771">
            <v>7556.3405114020961</v>
          </cell>
          <cell r="AJ771">
            <v>7073.2141956564637</v>
          </cell>
          <cell r="AK771">
            <v>7239.1378254207484</v>
          </cell>
          <cell r="AL771">
            <v>7146.3319165471266</v>
          </cell>
          <cell r="AM771">
            <v>6791.677514497057</v>
          </cell>
          <cell r="AN771">
            <v>7344.7569225722873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</row>
        <row r="772">
          <cell r="A772">
            <v>9394.9453790653351</v>
          </cell>
          <cell r="B772">
            <v>7791.6457619875</v>
          </cell>
          <cell r="C772">
            <v>8146.769454165511</v>
          </cell>
          <cell r="D772">
            <v>8507.0878484367458</v>
          </cell>
          <cell r="E772">
            <v>8091.9689811428698</v>
          </cell>
          <cell r="F772">
            <v>8592.6898906400347</v>
          </cell>
          <cell r="G772">
            <v>7158.0783527145841</v>
          </cell>
          <cell r="H772">
            <v>9624.3386784931281</v>
          </cell>
          <cell r="I772">
            <v>8510.0009777341329</v>
          </cell>
          <cell r="J772">
            <v>9395.5627786007535</v>
          </cell>
          <cell r="K772">
            <v>10260.67704776661</v>
          </cell>
          <cell r="L772">
            <v>9922.1790132015794</v>
          </cell>
          <cell r="M772">
            <v>8840.6845124124739</v>
          </cell>
          <cell r="N772">
            <v>9603.8857254422674</v>
          </cell>
          <cell r="O772">
            <v>9762.9091888542298</v>
          </cell>
          <cell r="Z772">
            <v>7173.0783766978993</v>
          </cell>
          <cell r="AA772">
            <v>5948.9527058605036</v>
          </cell>
          <cell r="AB772">
            <v>6220.091065333183</v>
          </cell>
          <cell r="AC772">
            <v>6495.1956006328473</v>
          </cell>
          <cell r="AD772">
            <v>6178.2506849785032</v>
          </cell>
          <cell r="AE772">
            <v>6560.5531022632276</v>
          </cell>
          <cell r="AF772">
            <v>5465.2214546109954</v>
          </cell>
          <cell r="AG772">
            <v>7348.2210783842174</v>
          </cell>
          <cell r="AH772">
            <v>6497.4197865039205</v>
          </cell>
          <cell r="AI772">
            <v>7173.5497637127892</v>
          </cell>
          <cell r="AJ772">
            <v>7834.0679686779977</v>
          </cell>
          <cell r="AK772">
            <v>7575.623365295457</v>
          </cell>
          <cell r="AL772">
            <v>6749.8979879649723</v>
          </cell>
          <cell r="AM772">
            <v>7332.6051669180715</v>
          </cell>
          <cell r="AN772">
            <v>7454.0202173269581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</row>
        <row r="773">
          <cell r="A773">
            <v>9543.7095147037235</v>
          </cell>
          <cell r="B773">
            <v>8306.4617365119866</v>
          </cell>
          <cell r="C773">
            <v>6904.747497439841</v>
          </cell>
          <cell r="D773">
            <v>8201.9077464134371</v>
          </cell>
          <cell r="E773">
            <v>7605.836235907932</v>
          </cell>
          <cell r="F773">
            <v>8382.6671062113583</v>
          </cell>
          <cell r="G773">
            <v>8339.1931582096386</v>
          </cell>
          <cell r="H773">
            <v>8102.8961239175533</v>
          </cell>
          <cell r="I773">
            <v>8843.8318778331577</v>
          </cell>
          <cell r="J773">
            <v>9458.6892498503512</v>
          </cell>
          <cell r="K773">
            <v>10155.549912395498</v>
          </cell>
          <cell r="L773">
            <v>8319.1120043777428</v>
          </cell>
          <cell r="M773">
            <v>9384.1366732551232</v>
          </cell>
          <cell r="N773">
            <v>10625.4678379549</v>
          </cell>
          <cell r="O773">
            <v>10699.87937254807</v>
          </cell>
          <cell r="Z773">
            <v>7286.6603893143511</v>
          </cell>
          <cell r="AA773">
            <v>6342.0167616738472</v>
          </cell>
          <cell r="AB773">
            <v>5271.8023332853081</v>
          </cell>
          <cell r="AC773">
            <v>6262.1893720176431</v>
          </cell>
          <cell r="AD773">
            <v>5807.0863894606482</v>
          </cell>
          <cell r="AE773">
            <v>6400.1998662607957</v>
          </cell>
          <cell r="AF773">
            <v>6367.0073330656905</v>
          </cell>
          <cell r="AG773">
            <v>6186.5936021955467</v>
          </cell>
          <cell r="AH773">
            <v>6752.301014053126</v>
          </cell>
          <cell r="AI773">
            <v>7221.7470770177415</v>
          </cell>
          <cell r="AJ773">
            <v>7753.8029803136124</v>
          </cell>
          <cell r="AK773">
            <v>6351.6752917904241</v>
          </cell>
          <cell r="AL773">
            <v>7164.8258865769794</v>
          </cell>
          <cell r="AM773">
            <v>8112.5871961499161</v>
          </cell>
          <cell r="AN773">
            <v>8169.4007004579407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</row>
        <row r="774">
          <cell r="A774">
            <v>9378.8031954383041</v>
          </cell>
          <cell r="B774">
            <v>8957.693041657174</v>
          </cell>
          <cell r="C774">
            <v>7830.9740847836474</v>
          </cell>
          <cell r="D774">
            <v>8261.9805077175588</v>
          </cell>
          <cell r="E774">
            <v>7352.1797820408128</v>
          </cell>
          <cell r="F774">
            <v>8642.5698982512786</v>
          </cell>
          <cell r="G774">
            <v>7270.7013463058865</v>
          </cell>
          <cell r="H774">
            <v>8417.5311695806759</v>
          </cell>
          <cell r="I774">
            <v>8537.4110620193696</v>
          </cell>
          <cell r="J774">
            <v>8914.552368910392</v>
          </cell>
          <cell r="K774">
            <v>9243.402886894748</v>
          </cell>
          <cell r="L774">
            <v>8353.8918345439633</v>
          </cell>
          <cell r="M774">
            <v>9134.2878200076702</v>
          </cell>
          <cell r="N774">
            <v>9548.2256707194829</v>
          </cell>
          <cell r="O774">
            <v>9443.2690296298679</v>
          </cell>
          <cell r="Z774">
            <v>7160.7537549299268</v>
          </cell>
          <cell r="AA774">
            <v>6839.2344680774177</v>
          </cell>
          <cell r="AB774">
            <v>5978.980037628653</v>
          </cell>
          <cell r="AC774">
            <v>6308.0551655643858</v>
          </cell>
          <cell r="AD774">
            <v>5613.418672307288</v>
          </cell>
          <cell r="AE774">
            <v>6598.6366875944441</v>
          </cell>
          <cell r="AF774">
            <v>5551.2095607099282</v>
          </cell>
          <cell r="AG774">
            <v>6426.8187180995228</v>
          </cell>
          <cell r="AH774">
            <v>6518.3474954960357</v>
          </cell>
          <cell r="AI774">
            <v>6806.29639187256</v>
          </cell>
          <cell r="AJ774">
            <v>7057.375077755687</v>
          </cell>
          <cell r="AK774">
            <v>6378.2298312416542</v>
          </cell>
          <cell r="AL774">
            <v>6974.0652877271359</v>
          </cell>
          <cell r="AM774">
            <v>7290.1084924970064</v>
          </cell>
          <cell r="AN774">
            <v>7209.9736771985217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</row>
        <row r="775">
          <cell r="A775">
            <v>8118.1102172977016</v>
          </cell>
          <cell r="B775">
            <v>8185.6798226151577</v>
          </cell>
          <cell r="C775">
            <v>7801.1753937896838</v>
          </cell>
          <cell r="D775">
            <v>8574.8568150695137</v>
          </cell>
          <cell r="E775">
            <v>9219.4836362127098</v>
          </cell>
          <cell r="F775">
            <v>7060.2840125416533</v>
          </cell>
          <cell r="G775">
            <v>8611.5211292322474</v>
          </cell>
          <cell r="H775">
            <v>8357.2969767663126</v>
          </cell>
          <cell r="I775">
            <v>9253.3366927542866</v>
          </cell>
          <cell r="J775">
            <v>8467.4504681631588</v>
          </cell>
          <cell r="K775">
            <v>9402.9800925676191</v>
          </cell>
          <cell r="L775">
            <v>8169.3878269641318</v>
          </cell>
          <cell r="M775">
            <v>9366.1500141516626</v>
          </cell>
          <cell r="N775">
            <v>8878.9270086812303</v>
          </cell>
          <cell r="O775">
            <v>9029.6303893851382</v>
          </cell>
          <cell r="Z775">
            <v>6198.2096233476632</v>
          </cell>
          <cell r="AA775">
            <v>6249.7992872859622</v>
          </cell>
          <cell r="AB775">
            <v>5956.2286178599979</v>
          </cell>
          <cell r="AC775">
            <v>6546.9374777328339</v>
          </cell>
          <cell r="AD775">
            <v>7039.1126341829477</v>
          </cell>
          <cell r="AE775">
            <v>5390.5550847116019</v>
          </cell>
          <cell r="AF775">
            <v>6574.9308282533366</v>
          </cell>
          <cell r="AG775">
            <v>6380.8296709489859</v>
          </cell>
          <cell r="AH775">
            <v>7064.9595782646675</v>
          </cell>
          <cell r="AI775">
            <v>6464.9323022444432</v>
          </cell>
          <cell r="AJ775">
            <v>7179.2129125957463</v>
          </cell>
          <cell r="AK775">
            <v>6237.360283438421</v>
          </cell>
          <cell r="AL775">
            <v>7151.0930004048496</v>
          </cell>
          <cell r="AM775">
            <v>6779.096286836153</v>
          </cell>
          <cell r="AN775">
            <v>6894.158920817109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</row>
        <row r="776">
          <cell r="A776">
            <v>10506.91184372623</v>
          </cell>
          <cell r="B776">
            <v>9431.6696125893232</v>
          </cell>
          <cell r="C776">
            <v>7637.3498797025031</v>
          </cell>
          <cell r="D776">
            <v>9021.6995229479999</v>
          </cell>
          <cell r="E776">
            <v>7302.6921249696743</v>
          </cell>
          <cell r="F776">
            <v>9785.1147125162934</v>
          </cell>
          <cell r="G776">
            <v>9171.6376238074827</v>
          </cell>
          <cell r="H776">
            <v>8487.2782065421816</v>
          </cell>
          <cell r="I776">
            <v>8008.3574957637502</v>
          </cell>
          <cell r="J776">
            <v>9788.1867674734694</v>
          </cell>
          <cell r="K776">
            <v>9147.6305808100642</v>
          </cell>
          <cell r="L776">
            <v>9391.4854511111516</v>
          </cell>
          <cell r="M776">
            <v>10260.486449136337</v>
          </cell>
          <cell r="N776">
            <v>10242.890852613131</v>
          </cell>
          <cell r="O776">
            <v>9201.8109720574757</v>
          </cell>
          <cell r="Z776">
            <v>8022.0692203323488</v>
          </cell>
          <cell r="AA776">
            <v>7201.1174758903971</v>
          </cell>
          <cell r="AB776">
            <v>5831.1471825523777</v>
          </cell>
          <cell r="AC776">
            <v>6888.1036725688891</v>
          </cell>
          <cell r="AD776">
            <v>5575.634648182845</v>
          </cell>
          <cell r="AE776">
            <v>7470.9742234650384</v>
          </cell>
          <cell r="AF776">
            <v>7002.5820123275071</v>
          </cell>
          <cell r="AG776">
            <v>6480.0708598077808</v>
          </cell>
          <cell r="AH776">
            <v>6114.4129814456055</v>
          </cell>
          <cell r="AI776">
            <v>7473.3197497130623</v>
          </cell>
          <cell r="AJ776">
            <v>6984.2525389708071</v>
          </cell>
          <cell r="AK776">
            <v>7170.4367078651676</v>
          </cell>
          <cell r="AL776">
            <v>7833.922445861389</v>
          </cell>
          <cell r="AM776">
            <v>7820.4881375335335</v>
          </cell>
          <cell r="AN776">
            <v>7025.6194844097681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</row>
        <row r="777">
          <cell r="A777">
            <v>9726.8826960967635</v>
          </cell>
          <cell r="B777">
            <v>8656.8577789404226</v>
          </cell>
          <cell r="C777">
            <v>7858.7056768526581</v>
          </cell>
          <cell r="D777">
            <v>8857.1551329789254</v>
          </cell>
          <cell r="E777">
            <v>7998.0663343103652</v>
          </cell>
          <cell r="F777">
            <v>7708.9735384562664</v>
          </cell>
          <cell r="G777">
            <v>7775.9195065469412</v>
          </cell>
          <cell r="H777">
            <v>8488.8549681967725</v>
          </cell>
          <cell r="I777">
            <v>7974.1072650523456</v>
          </cell>
          <cell r="J777">
            <v>9417.8035535997697</v>
          </cell>
          <cell r="K777">
            <v>10012.326589336528</v>
          </cell>
          <cell r="L777">
            <v>9629.9471347871277</v>
          </cell>
          <cell r="M777">
            <v>9120.1816833112262</v>
          </cell>
          <cell r="N777">
            <v>10549.217311405226</v>
          </cell>
          <cell r="O777">
            <v>9089.4931823203697</v>
          </cell>
          <cell r="Z777">
            <v>7426.5138460006629</v>
          </cell>
          <cell r="AA777">
            <v>6609.5455416521281</v>
          </cell>
          <cell r="AB777">
            <v>6000.1532190997104</v>
          </cell>
          <cell r="AC777">
            <v>6762.4733726499408</v>
          </cell>
          <cell r="AD777">
            <v>6106.5556385112995</v>
          </cell>
          <cell r="AE777">
            <v>5885.8321325055131</v>
          </cell>
          <cell r="AF777">
            <v>5936.9456469266152</v>
          </cell>
          <cell r="AG777">
            <v>6481.2747236381074</v>
          </cell>
          <cell r="AH777">
            <v>6088.2627932965252</v>
          </cell>
          <cell r="AI777">
            <v>7190.5306843876378</v>
          </cell>
          <cell r="AJ777">
            <v>7644.4514002647948</v>
          </cell>
          <cell r="AK777">
            <v>7352.5031571985091</v>
          </cell>
          <cell r="AL777">
            <v>6963.295195934852</v>
          </cell>
          <cell r="AM777">
            <v>8054.3696141271348</v>
          </cell>
          <cell r="AN777">
            <v>6939.8644026743295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</row>
        <row r="778">
          <cell r="A778">
            <v>10428.223386138865</v>
          </cell>
          <cell r="B778">
            <v>9266.3901185963841</v>
          </cell>
          <cell r="C778">
            <v>8449.9840069011552</v>
          </cell>
          <cell r="D778">
            <v>8033.0649963906162</v>
          </cell>
          <cell r="E778">
            <v>8001.1467568405087</v>
          </cell>
          <cell r="F778">
            <v>7598.0607580391434</v>
          </cell>
          <cell r="G778">
            <v>8249.2451497012607</v>
          </cell>
          <cell r="H778">
            <v>8384.3131073728946</v>
          </cell>
          <cell r="I778">
            <v>9193.2234072158317</v>
          </cell>
          <cell r="J778">
            <v>8275.5667656600035</v>
          </cell>
          <cell r="K778">
            <v>9618.3684066205369</v>
          </cell>
          <cell r="L778">
            <v>9005.6558232937714</v>
          </cell>
          <cell r="M778">
            <v>9619.4242165269152</v>
          </cell>
          <cell r="N778">
            <v>8100.9653519533031</v>
          </cell>
          <cell r="O778">
            <v>8052.4568428022185</v>
          </cell>
          <cell r="Z778">
            <v>7961.9902682105676</v>
          </cell>
          <cell r="AA778">
            <v>7074.925921108812</v>
          </cell>
          <cell r="AB778">
            <v>6451.596589205059</v>
          </cell>
          <cell r="AC778">
            <v>6133.2772570042207</v>
          </cell>
          <cell r="AD778">
            <v>6108.9075534347548</v>
          </cell>
          <cell r="AE778">
            <v>5801.1497810059172</v>
          </cell>
          <cell r="AF778">
            <v>6298.3316687775123</v>
          </cell>
          <cell r="AG778">
            <v>6401.4565947316341</v>
          </cell>
          <cell r="AH778">
            <v>7019.0628443029154</v>
          </cell>
          <cell r="AI778">
            <v>6318.4283278484754</v>
          </cell>
          <cell r="AJ778">
            <v>7343.6627519284057</v>
          </cell>
          <cell r="AK778">
            <v>6875.854243708086</v>
          </cell>
          <cell r="AL778">
            <v>7344.4688670151645</v>
          </cell>
          <cell r="AM778">
            <v>6185.1194500777538</v>
          </cell>
          <cell r="AN778">
            <v>6148.0830093068635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</row>
        <row r="779">
          <cell r="A779">
            <v>8947.1644895233621</v>
          </cell>
          <cell r="B779">
            <v>7538.9976041729105</v>
          </cell>
          <cell r="C779">
            <v>8259.3999398281612</v>
          </cell>
          <cell r="D779">
            <v>9361.7129714560015</v>
          </cell>
          <cell r="E779">
            <v>7358.1531505928515</v>
          </cell>
          <cell r="F779">
            <v>8350.6680404444287</v>
          </cell>
          <cell r="G779">
            <v>7157.0572756230113</v>
          </cell>
          <cell r="H779">
            <v>8583.2635351670597</v>
          </cell>
          <cell r="I779">
            <v>7412.2330088766121</v>
          </cell>
          <cell r="J779">
            <v>9572.0879683137828</v>
          </cell>
          <cell r="K779">
            <v>7874.4071824024932</v>
          </cell>
          <cell r="L779">
            <v>9588.3831105424088</v>
          </cell>
          <cell r="M779">
            <v>9306.2697679833818</v>
          </cell>
          <cell r="N779">
            <v>9072.7390776637767</v>
          </cell>
          <cell r="O779">
            <v>8369.7960742165396</v>
          </cell>
          <cell r="Z779">
            <v>6831.195876409045</v>
          </cell>
          <cell r="AA779">
            <v>5756.0548267764325</v>
          </cell>
          <cell r="AB779">
            <v>6306.0848916585592</v>
          </cell>
          <cell r="AC779">
            <v>7147.7053005585403</v>
          </cell>
          <cell r="AD779">
            <v>5617.9793630902432</v>
          </cell>
          <cell r="AE779">
            <v>6375.768451551482</v>
          </cell>
          <cell r="AF779">
            <v>5464.4418581672708</v>
          </cell>
          <cell r="AG779">
            <v>6553.3560421541897</v>
          </cell>
          <cell r="AH779">
            <v>5659.2695512093278</v>
          </cell>
          <cell r="AI779">
            <v>7308.3274521594458</v>
          </cell>
          <cell r="AJ779">
            <v>6012.1413813930321</v>
          </cell>
          <cell r="AK779">
            <v>7320.7688584315702</v>
          </cell>
          <cell r="AL779">
            <v>7105.3741929343823</v>
          </cell>
          <cell r="AM779">
            <v>6927.0725767526037</v>
          </cell>
          <cell r="AN779">
            <v>6390.3727818486223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</row>
        <row r="780">
          <cell r="A780">
            <v>8721.430318752924</v>
          </cell>
          <cell r="B780">
            <v>6852.4812702013896</v>
          </cell>
          <cell r="C780">
            <v>8560.8945033035234</v>
          </cell>
          <cell r="D780">
            <v>7198.2447898954451</v>
          </cell>
          <cell r="E780">
            <v>8179.3282263190413</v>
          </cell>
          <cell r="F780">
            <v>9153.1411372685561</v>
          </cell>
          <cell r="G780">
            <v>7738.5970345620553</v>
          </cell>
          <cell r="H780">
            <v>8121.6098448324374</v>
          </cell>
          <cell r="I780">
            <v>8637.8941737338155</v>
          </cell>
          <cell r="J780">
            <v>8783.448569581853</v>
          </cell>
          <cell r="K780">
            <v>8265.3132975092612</v>
          </cell>
          <cell r="L780">
            <v>9731.1737786387112</v>
          </cell>
          <cell r="M780">
            <v>9039.2697974778366</v>
          </cell>
          <cell r="N780">
            <v>10024.285775283977</v>
          </cell>
          <cell r="O780">
            <v>9997.9807742641424</v>
          </cell>
          <cell r="Z780">
            <v>6658.8469340891297</v>
          </cell>
          <cell r="AA780">
            <v>5231.8968597238409</v>
          </cell>
          <cell r="AB780">
            <v>6536.2771968502529</v>
          </cell>
          <cell r="AC780">
            <v>5495.8886900643301</v>
          </cell>
          <cell r="AD780">
            <v>6244.9498181074923</v>
          </cell>
          <cell r="AE780">
            <v>6988.4598708690901</v>
          </cell>
          <cell r="AF780">
            <v>5908.4497902762669</v>
          </cell>
          <cell r="AG780">
            <v>6200.8816029689442</v>
          </cell>
          <cell r="AH780">
            <v>6595.0667532224625</v>
          </cell>
          <cell r="AI780">
            <v>6706.1981166700225</v>
          </cell>
          <cell r="AJ780">
            <v>6310.5997639015113</v>
          </cell>
          <cell r="AK780">
            <v>7429.7901046857687</v>
          </cell>
          <cell r="AL780">
            <v>6901.5186474535176</v>
          </cell>
          <cell r="AM780">
            <v>7653.5822865724167</v>
          </cell>
          <cell r="AN780">
            <v>7633.4983130737692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</row>
        <row r="781">
          <cell r="A781">
            <v>8638.9988767784835</v>
          </cell>
          <cell r="B781">
            <v>8631.2409491535873</v>
          </cell>
          <cell r="C781">
            <v>8051.6562167615448</v>
          </cell>
          <cell r="D781">
            <v>7821.339031900955</v>
          </cell>
          <cell r="E781">
            <v>8422.8397591514131</v>
          </cell>
          <cell r="F781">
            <v>8670.0481386276078</v>
          </cell>
          <cell r="G781">
            <v>7542.1802579802816</v>
          </cell>
          <cell r="H781">
            <v>8342.5203033457055</v>
          </cell>
          <cell r="I781">
            <v>9059.6364684622058</v>
          </cell>
          <cell r="J781">
            <v>9187.6526935490365</v>
          </cell>
          <cell r="K781">
            <v>8057.1105459195687</v>
          </cell>
          <cell r="L781">
            <v>10501.385325719157</v>
          </cell>
          <cell r="M781">
            <v>8589.491952003762</v>
          </cell>
          <cell r="N781">
            <v>9305.3172881958944</v>
          </cell>
          <cell r="O781">
            <v>9822.6360004290691</v>
          </cell>
          <cell r="Z781">
            <v>6595.9101984158788</v>
          </cell>
          <cell r="AA781">
            <v>6589.9869896425598</v>
          </cell>
          <cell r="AB781">
            <v>6147.4717281223047</v>
          </cell>
          <cell r="AC781">
            <v>5971.6236362125064</v>
          </cell>
          <cell r="AD781">
            <v>6430.8718474711404</v>
          </cell>
          <cell r="AE781">
            <v>6619.6164340347323</v>
          </cell>
          <cell r="AF781">
            <v>5758.4847956889753</v>
          </cell>
          <cell r="AG781">
            <v>6369.5476216856596</v>
          </cell>
          <cell r="AH781">
            <v>6917.0686822167681</v>
          </cell>
          <cell r="AI781">
            <v>7014.8095821354636</v>
          </cell>
          <cell r="AJ781">
            <v>6151.6361302517744</v>
          </cell>
          <cell r="AK781">
            <v>8017.8497017278778</v>
          </cell>
          <cell r="AL781">
            <v>6558.1114633226789</v>
          </cell>
          <cell r="AM781">
            <v>7104.646970806717</v>
          </cell>
          <cell r="AN781">
            <v>7499.6218768715944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</row>
        <row r="782">
          <cell r="A782">
            <v>9147.5517728981613</v>
          </cell>
          <cell r="B782">
            <v>8257.7327960753064</v>
          </cell>
          <cell r="C782">
            <v>7903.4114569567819</v>
          </cell>
          <cell r="D782">
            <v>8154.9807738794771</v>
          </cell>
          <cell r="E782">
            <v>8181.2333004926986</v>
          </cell>
          <cell r="F782">
            <v>8639.4879206989008</v>
          </cell>
          <cell r="G782">
            <v>7935.4963238702376</v>
          </cell>
          <cell r="H782">
            <v>8816.5970928313964</v>
          </cell>
          <cell r="I782">
            <v>8682.8378947035708</v>
          </cell>
          <cell r="J782">
            <v>9948.8786109591947</v>
          </cell>
          <cell r="K782">
            <v>8757.8043275562268</v>
          </cell>
          <cell r="L782">
            <v>7405.9487568373106</v>
          </cell>
          <cell r="M782">
            <v>9955.7560238363676</v>
          </cell>
          <cell r="N782">
            <v>9704.2095971987219</v>
          </cell>
          <cell r="O782">
            <v>9943.5784444520577</v>
          </cell>
          <cell r="Z782">
            <v>6984.1923688148372</v>
          </cell>
          <cell r="AA782">
            <v>6304.8120207346792</v>
          </cell>
          <cell r="AB782">
            <v>6034.28626103233</v>
          </cell>
          <cell r="AC782">
            <v>6226.3604407800749</v>
          </cell>
          <cell r="AD782">
            <v>6246.4043498593774</v>
          </cell>
          <cell r="AE782">
            <v>6596.2835854052928</v>
          </cell>
          <cell r="AF782">
            <v>6058.7831852602212</v>
          </cell>
          <cell r="AG782">
            <v>6731.5071467651414</v>
          </cell>
          <cell r="AH782">
            <v>6629.3814639577531</v>
          </cell>
          <cell r="AI782">
            <v>7596.008614981788</v>
          </cell>
          <cell r="AJ782">
            <v>6686.6186353064877</v>
          </cell>
          <cell r="AK782">
            <v>5654.4714996403127</v>
          </cell>
          <cell r="AL782">
            <v>7601.2595472231606</v>
          </cell>
          <cell r="AM782">
            <v>7409.2028442996107</v>
          </cell>
          <cell r="AN782">
            <v>7591.9619166529228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</row>
        <row r="783">
          <cell r="A783">
            <v>9356.4741102773733</v>
          </cell>
          <cell r="B783">
            <v>7045.3982554835202</v>
          </cell>
          <cell r="C783">
            <v>7902.2568017638396</v>
          </cell>
          <cell r="D783">
            <v>8326.9684608395728</v>
          </cell>
          <cell r="E783">
            <v>8597.187416734203</v>
          </cell>
          <cell r="F783">
            <v>8088.8640768597961</v>
          </cell>
          <cell r="G783">
            <v>7242.6034417718465</v>
          </cell>
          <cell r="H783">
            <v>8470.4918994815325</v>
          </cell>
          <cell r="I783">
            <v>9104.388335888887</v>
          </cell>
          <cell r="J783">
            <v>8065.1596100610586</v>
          </cell>
          <cell r="K783">
            <v>9474.0468518554699</v>
          </cell>
          <cell r="L783">
            <v>8048.3416002414424</v>
          </cell>
          <cell r="M783">
            <v>9093.9634862556613</v>
          </cell>
          <cell r="N783">
            <v>8840.1392584516288</v>
          </cell>
          <cell r="O783">
            <v>9458.1955226613609</v>
          </cell>
          <cell r="Z783">
            <v>7143.7054090932161</v>
          </cell>
          <cell r="AA783">
            <v>5379.189749654689</v>
          </cell>
          <cell r="AB783">
            <v>6033.4046771738977</v>
          </cell>
          <cell r="AC783">
            <v>6357.6737277248567</v>
          </cell>
          <cell r="AD783">
            <v>6563.9869814262302</v>
          </cell>
          <cell r="AE783">
            <v>6175.8800781387617</v>
          </cell>
          <cell r="AF783">
            <v>5529.7566982065709</v>
          </cell>
          <cell r="AG783">
            <v>6467.2544472217478</v>
          </cell>
          <cell r="AH783">
            <v>6951.2369120045068</v>
          </cell>
          <cell r="AI783">
            <v>6157.781622920058</v>
          </cell>
          <cell r="AJ783">
            <v>7233.472667579058</v>
          </cell>
          <cell r="AK783">
            <v>6144.941005150743</v>
          </cell>
          <cell r="AL783">
            <v>6943.2774976101427</v>
          </cell>
          <cell r="AM783">
            <v>6749.4816843848521</v>
          </cell>
          <cell r="AN783">
            <v>7221.3701143340386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</row>
        <row r="784">
          <cell r="A784">
            <v>8541.0182336748239</v>
          </cell>
          <cell r="B784">
            <v>8890.4007074412712</v>
          </cell>
          <cell r="C784">
            <v>8129.6335274665289</v>
          </cell>
          <cell r="D784">
            <v>7994.8360066665837</v>
          </cell>
          <cell r="E784">
            <v>7469.8642166553727</v>
          </cell>
          <cell r="F784">
            <v>9661.9862763477486</v>
          </cell>
          <cell r="G784">
            <v>7712.7312565518123</v>
          </cell>
          <cell r="H784">
            <v>7964.9958468246305</v>
          </cell>
          <cell r="I784">
            <v>8096.6185657379274</v>
          </cell>
          <cell r="J784">
            <v>8683.3917827898149</v>
          </cell>
          <cell r="K784">
            <v>7465.0057453131658</v>
          </cell>
          <cell r="L784">
            <v>8469.3526296755426</v>
          </cell>
          <cell r="M784">
            <v>9088.2334159448637</v>
          </cell>
          <cell r="N784">
            <v>10029.786550280662</v>
          </cell>
          <cell r="O784">
            <v>10909.727091569559</v>
          </cell>
          <cell r="Z784">
            <v>6521.1015854836633</v>
          </cell>
          <cell r="AA784">
            <v>6787.856501734238</v>
          </cell>
          <cell r="AB784">
            <v>6207.0077167548034</v>
          </cell>
          <cell r="AC784">
            <v>6104.0892704339631</v>
          </cell>
          <cell r="AD784">
            <v>5703.2712088732424</v>
          </cell>
          <cell r="AE784">
            <v>7376.9651699366086</v>
          </cell>
          <cell r="AF784">
            <v>5888.7011653023337</v>
          </cell>
          <cell r="AG784">
            <v>6081.3061890339914</v>
          </cell>
          <cell r="AH784">
            <v>6181.8006614151691</v>
          </cell>
          <cell r="AI784">
            <v>6629.8043597271553</v>
          </cell>
          <cell r="AJ784">
            <v>5699.5617465695823</v>
          </cell>
          <cell r="AK784">
            <v>6466.3846101677955</v>
          </cell>
          <cell r="AL784">
            <v>6938.9025660075649</v>
          </cell>
          <cell r="AM784">
            <v>7657.7821502854858</v>
          </cell>
          <cell r="AN784">
            <v>8329.6202733217233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</row>
        <row r="785">
          <cell r="A785">
            <v>8590.3569628405858</v>
          </cell>
          <cell r="B785">
            <v>7971.420927433418</v>
          </cell>
          <cell r="C785">
            <v>8315.2385764229821</v>
          </cell>
          <cell r="D785">
            <v>8759.2206473728565</v>
          </cell>
          <cell r="E785">
            <v>9305.7960197634366</v>
          </cell>
          <cell r="F785">
            <v>7736.0432254478656</v>
          </cell>
          <cell r="G785">
            <v>8239.9789679448204</v>
          </cell>
          <cell r="H785">
            <v>9388.7636708201044</v>
          </cell>
          <cell r="I785">
            <v>9030.0805189861803</v>
          </cell>
          <cell r="J785">
            <v>8125.3515474027645</v>
          </cell>
          <cell r="K785">
            <v>7207.9289801952382</v>
          </cell>
          <cell r="L785">
            <v>8506.8064339054745</v>
          </cell>
          <cell r="M785">
            <v>12049.944285923255</v>
          </cell>
          <cell r="N785">
            <v>9869.9990693564705</v>
          </cell>
          <cell r="O785">
            <v>9384.3399474288453</v>
          </cell>
          <cell r="Z785">
            <v>6558.7719025566385</v>
          </cell>
          <cell r="AA785">
            <v>6086.2117637791234</v>
          </cell>
          <cell r="AB785">
            <v>6348.7179140532517</v>
          </cell>
          <cell r="AC785">
            <v>6687.7000011517639</v>
          </cell>
          <cell r="AD785">
            <v>7105.0124842734622</v>
          </cell>
          <cell r="AE785">
            <v>5906.4999468023461</v>
          </cell>
          <cell r="AF785">
            <v>6291.2569019417406</v>
          </cell>
          <cell r="AG785">
            <v>7168.3586177258321</v>
          </cell>
          <cell r="AH785">
            <v>6894.5025965680234</v>
          </cell>
          <cell r="AI785">
            <v>6203.7384078482</v>
          </cell>
          <cell r="AJ785">
            <v>5503.2826080949835</v>
          </cell>
          <cell r="AK785">
            <v>6494.9807395125645</v>
          </cell>
          <cell r="AL785">
            <v>9200.1806620795469</v>
          </cell>
          <cell r="AM785">
            <v>7535.7837694499412</v>
          </cell>
          <cell r="AN785">
            <v>7164.9810872217122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</row>
        <row r="786">
          <cell r="A786">
            <v>9296.7231439928219</v>
          </cell>
          <cell r="B786">
            <v>7690.9702753406209</v>
          </cell>
          <cell r="C786">
            <v>8976.8583679864114</v>
          </cell>
          <cell r="D786">
            <v>8457.1324693894694</v>
          </cell>
          <cell r="E786">
            <v>8297.3390725126555</v>
          </cell>
          <cell r="F786">
            <v>7626.3314598431507</v>
          </cell>
          <cell r="G786">
            <v>7449.1743739837857</v>
          </cell>
          <cell r="H786">
            <v>8869.9681815656841</v>
          </cell>
          <cell r="I786">
            <v>7366.6490415248354</v>
          </cell>
          <cell r="J786">
            <v>8878.4640038554571</v>
          </cell>
          <cell r="K786">
            <v>9491.8514832586934</v>
          </cell>
          <cell r="L786">
            <v>9393.3301757004392</v>
          </cell>
          <cell r="M786">
            <v>9942.6052907888352</v>
          </cell>
          <cell r="N786">
            <v>10006.172402491649</v>
          </cell>
          <cell r="O786">
            <v>10535.988649307568</v>
          </cell>
          <cell r="Z786">
            <v>7098.0853073310946</v>
          </cell>
          <cell r="AA786">
            <v>5872.0865691036652</v>
          </cell>
          <cell r="AB786">
            <v>6853.8672713910964</v>
          </cell>
          <cell r="AC786">
            <v>6457.0544689087374</v>
          </cell>
          <cell r="AD786">
            <v>6335.051571219703</v>
          </cell>
          <cell r="AE786">
            <v>5822.7345749160841</v>
          </cell>
          <cell r="AF786">
            <v>5687.4744312341145</v>
          </cell>
          <cell r="AG786">
            <v>6772.2561864981253</v>
          </cell>
          <cell r="AH786">
            <v>5624.4660098003769</v>
          </cell>
          <cell r="AI786">
            <v>6778.7427807996573</v>
          </cell>
          <cell r="AJ786">
            <v>7247.0665748739448</v>
          </cell>
          <cell r="AK786">
            <v>7171.8451624679865</v>
          </cell>
          <cell r="AL786">
            <v>7591.2189099384386</v>
          </cell>
          <cell r="AM786">
            <v>7639.7526539919845</v>
          </cell>
          <cell r="AN786">
            <v>8044.2694777009237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</row>
        <row r="787">
          <cell r="A787">
            <v>9201.6114143228169</v>
          </cell>
          <cell r="B787">
            <v>8846.1486000474979</v>
          </cell>
          <cell r="C787">
            <v>8038.7403811327458</v>
          </cell>
          <cell r="D787">
            <v>6327.3052365597887</v>
          </cell>
          <cell r="E787">
            <v>8084.7783425055059</v>
          </cell>
          <cell r="F787">
            <v>8370.9729907107685</v>
          </cell>
          <cell r="G787">
            <v>9001.8690157894944</v>
          </cell>
          <cell r="H787">
            <v>8363.18734556444</v>
          </cell>
          <cell r="I787">
            <v>8626.3768959379468</v>
          </cell>
          <cell r="J787">
            <v>9421.9711145700749</v>
          </cell>
          <cell r="K787">
            <v>8486.774037162797</v>
          </cell>
          <cell r="L787">
            <v>8637.4874779726815</v>
          </cell>
          <cell r="M787">
            <v>10168.493080395534</v>
          </cell>
          <cell r="N787">
            <v>9753.7354829400792</v>
          </cell>
          <cell r="O787">
            <v>9899.065942064095</v>
          </cell>
          <cell r="Z787">
            <v>7025.467121281129</v>
          </cell>
          <cell r="AA787">
            <v>6754.0698407306645</v>
          </cell>
          <cell r="AB787">
            <v>6137.6104359563751</v>
          </cell>
          <cell r="AC787">
            <v>4830.9228573343444</v>
          </cell>
          <cell r="AD787">
            <v>6172.7606036163234</v>
          </cell>
          <cell r="AE787">
            <v>6391.2713622996343</v>
          </cell>
          <cell r="AF787">
            <v>6872.9630010313413</v>
          </cell>
          <cell r="AG787">
            <v>6385.3269910878325</v>
          </cell>
          <cell r="AH787">
            <v>6586.2732655562049</v>
          </cell>
          <cell r="AI787">
            <v>7193.7126338587086</v>
          </cell>
          <cell r="AJ787">
            <v>6479.6859244699435</v>
          </cell>
          <cell r="AK787">
            <v>6594.7562393820526</v>
          </cell>
          <cell r="AL787">
            <v>7763.6851408543107</v>
          </cell>
          <cell r="AM787">
            <v>7447.0160561666798</v>
          </cell>
          <cell r="AN787">
            <v>7557.9764430297037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</row>
        <row r="788">
          <cell r="A788">
            <v>8967.7319900160728</v>
          </cell>
          <cell r="B788">
            <v>8195.4758190134853</v>
          </cell>
          <cell r="C788">
            <v>8598.6303525344956</v>
          </cell>
          <cell r="D788">
            <v>7523.8475431353672</v>
          </cell>
          <cell r="E788">
            <v>7485.3487965451541</v>
          </cell>
          <cell r="F788">
            <v>7430.5920185716695</v>
          </cell>
          <cell r="G788">
            <v>8422.3995663532423</v>
          </cell>
          <cell r="H788">
            <v>7371.9755031825043</v>
          </cell>
          <cell r="I788">
            <v>9717.4551010971118</v>
          </cell>
          <cell r="J788">
            <v>9160.2335632385111</v>
          </cell>
          <cell r="K788">
            <v>9870.9182067892671</v>
          </cell>
          <cell r="L788">
            <v>8714.6473026903932</v>
          </cell>
          <cell r="M788">
            <v>8964.1278675254143</v>
          </cell>
          <cell r="N788">
            <v>9450.4252399857542</v>
          </cell>
          <cell r="O788">
            <v>8523.1879512747364</v>
          </cell>
          <cell r="Z788">
            <v>6846.8992453052315</v>
          </cell>
          <cell r="AA788">
            <v>6257.2785697200716</v>
          </cell>
          <cell r="AB788">
            <v>6565.0886686814965</v>
          </cell>
          <cell r="AC788">
            <v>5744.4876945740243</v>
          </cell>
          <cell r="AD788">
            <v>5715.093747557411</v>
          </cell>
          <cell r="AE788">
            <v>5673.2867285475431</v>
          </cell>
          <cell r="AF788">
            <v>6430.5357585089641</v>
          </cell>
          <cell r="AG788">
            <v>5628.5327845818538</v>
          </cell>
          <cell r="AH788">
            <v>7419.3158395080482</v>
          </cell>
          <cell r="AI788">
            <v>6993.8749664668558</v>
          </cell>
          <cell r="AJ788">
            <v>7536.485534556431</v>
          </cell>
          <cell r="AK788">
            <v>6653.6680741933251</v>
          </cell>
          <cell r="AL788">
            <v>6844.1474833671227</v>
          </cell>
          <cell r="AM788">
            <v>7215.4374724300824</v>
          </cell>
          <cell r="AN788">
            <v>6507.4880935500651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</row>
        <row r="789">
          <cell r="A789">
            <v>10182.953570877813</v>
          </cell>
          <cell r="B789">
            <v>8483.5021476430593</v>
          </cell>
          <cell r="C789">
            <v>8456.3082182774633</v>
          </cell>
          <cell r="D789">
            <v>7298.5493923622698</v>
          </cell>
          <cell r="E789">
            <v>8387.1217390260445</v>
          </cell>
          <cell r="F789">
            <v>7922.9046746205895</v>
          </cell>
          <cell r="G789">
            <v>9464.4807052759897</v>
          </cell>
          <cell r="H789">
            <v>7320.2086328244586</v>
          </cell>
          <cell r="I789">
            <v>7583.6437283564856</v>
          </cell>
          <cell r="J789">
            <v>8520.1290735541061</v>
          </cell>
          <cell r="K789">
            <v>9084.7587964240738</v>
          </cell>
          <cell r="L789">
            <v>8057.5136969527621</v>
          </cell>
          <cell r="M789">
            <v>9327.9676113021815</v>
          </cell>
          <cell r="N789">
            <v>10098.588961059802</v>
          </cell>
          <cell r="O789">
            <v>10351.508024423194</v>
          </cell>
          <cell r="Z789">
            <v>7774.7257831794932</v>
          </cell>
          <cell r="AA789">
            <v>6477.1878237340661</v>
          </cell>
          <cell r="AB789">
            <v>6456.4251498877147</v>
          </cell>
          <cell r="AC789">
            <v>5572.4716552661612</v>
          </cell>
          <cell r="AD789">
            <v>6403.600996233341</v>
          </cell>
          <cell r="AE789">
            <v>6049.1694106915174</v>
          </cell>
          <cell r="AF789">
            <v>7226.1688764010369</v>
          </cell>
          <cell r="AG789">
            <v>5589.0085719960061</v>
          </cell>
          <cell r="AH789">
            <v>5790.1423211750889</v>
          </cell>
          <cell r="AI789">
            <v>6505.152628174852</v>
          </cell>
          <cell r="AJ789">
            <v>6936.2496801049638</v>
          </cell>
          <cell r="AK789">
            <v>6151.9439376782202</v>
          </cell>
          <cell r="AL789">
            <v>7121.9405830996593</v>
          </cell>
          <cell r="AM789">
            <v>7710.3130661250025</v>
          </cell>
          <cell r="AN789">
            <v>7903.4177826792056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</row>
        <row r="790">
          <cell r="A790">
            <v>8991.3550604073534</v>
          </cell>
          <cell r="B790">
            <v>7377.7510914603563</v>
          </cell>
          <cell r="C790">
            <v>8970.826255989572</v>
          </cell>
          <cell r="D790">
            <v>7953.7462228263266</v>
          </cell>
          <cell r="E790">
            <v>7949.456370716005</v>
          </cell>
          <cell r="F790">
            <v>7543.3953360856203</v>
          </cell>
          <cell r="G790">
            <v>8085.8667624414184</v>
          </cell>
          <cell r="H790">
            <v>8150.7628703015916</v>
          </cell>
          <cell r="I790">
            <v>9543.3461806536179</v>
          </cell>
          <cell r="J790">
            <v>9432.2297777920357</v>
          </cell>
          <cell r="K790">
            <v>9267.1182068831185</v>
          </cell>
          <cell r="L790">
            <v>8622.2456261790703</v>
          </cell>
          <cell r="M790">
            <v>8883.092705947729</v>
          </cell>
          <cell r="N790">
            <v>10526.212937281029</v>
          </cell>
          <cell r="O790">
            <v>8935.8331236107897</v>
          </cell>
          <cell r="Z790">
            <v>6864.9355540412553</v>
          </cell>
          <cell r="AA790">
            <v>5632.9424693343472</v>
          </cell>
          <cell r="AB790">
            <v>6849.2617297530596</v>
          </cell>
          <cell r="AC790">
            <v>6072.7170561127923</v>
          </cell>
          <cell r="AD790">
            <v>6069.4417368671511</v>
          </cell>
          <cell r="AE790">
            <v>5759.4125126827148</v>
          </cell>
          <cell r="AF790">
            <v>6173.5916165910712</v>
          </cell>
          <cell r="AG790">
            <v>6223.1400545267452</v>
          </cell>
          <cell r="AH790">
            <v>7286.3829823137603</v>
          </cell>
          <cell r="AI790">
            <v>7201.5451642633307</v>
          </cell>
          <cell r="AJ790">
            <v>7075.4818194280879</v>
          </cell>
          <cell r="AK790">
            <v>6583.1190245702246</v>
          </cell>
          <cell r="AL790">
            <v>6782.2768133619147</v>
          </cell>
          <cell r="AM790">
            <v>8036.8056824658133</v>
          </cell>
          <cell r="AN790">
            <v>6822.54433320933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</row>
        <row r="791">
          <cell r="A791">
            <v>9312.7811708414883</v>
          </cell>
          <cell r="B791">
            <v>8297.9678844452901</v>
          </cell>
          <cell r="C791">
            <v>8238.8837306426503</v>
          </cell>
          <cell r="D791">
            <v>8191.7252191931293</v>
          </cell>
          <cell r="E791">
            <v>9850.1635548196809</v>
          </cell>
          <cell r="F791">
            <v>7587.6422881225826</v>
          </cell>
          <cell r="G791">
            <v>7521.1724245785881</v>
          </cell>
          <cell r="H791">
            <v>7687.7498697470119</v>
          </cell>
          <cell r="I791">
            <v>7919.5768550346893</v>
          </cell>
          <cell r="J791">
            <v>9147.1834683628585</v>
          </cell>
          <cell r="K791">
            <v>9973.7665764211797</v>
          </cell>
          <cell r="L791">
            <v>7943.7943333347566</v>
          </cell>
          <cell r="M791">
            <v>11087.784600642093</v>
          </cell>
          <cell r="N791">
            <v>9063.8601908844448</v>
          </cell>
          <cell r="O791">
            <v>10239.724902975386</v>
          </cell>
          <cell r="Z791">
            <v>7110.3456750621581</v>
          </cell>
          <cell r="AA791">
            <v>6335.5316716455154</v>
          </cell>
          <cell r="AB791">
            <v>6290.4206838805849</v>
          </cell>
          <cell r="AC791">
            <v>6254.4149717548316</v>
          </cell>
          <cell r="AD791">
            <v>7520.6392747590453</v>
          </cell>
          <cell r="AE791">
            <v>5793.1952375507426</v>
          </cell>
          <cell r="AF791">
            <v>5742.4452308554492</v>
          </cell>
          <cell r="AG791">
            <v>5869.6277765513223</v>
          </cell>
          <cell r="AH791">
            <v>6046.6286071264039</v>
          </cell>
          <cell r="AI791">
            <v>6983.9111668289142</v>
          </cell>
          <cell r="AJ791">
            <v>7615.0106761638745</v>
          </cell>
          <cell r="AK791">
            <v>6065.1187486784193</v>
          </cell>
          <cell r="AL791">
            <v>8465.5678937286393</v>
          </cell>
          <cell r="AM791">
            <v>6920.2935111810366</v>
          </cell>
          <cell r="AN791">
            <v>7818.0709223213171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</row>
        <row r="792">
          <cell r="A792">
            <v>10450.416556292159</v>
          </cell>
          <cell r="B792">
            <v>9178.2124115349598</v>
          </cell>
          <cell r="C792">
            <v>7964.9198551809695</v>
          </cell>
          <cell r="D792">
            <v>8243.4279964473826</v>
          </cell>
          <cell r="E792">
            <v>7419.0477315107619</v>
          </cell>
          <cell r="F792">
            <v>9312.2407470942399</v>
          </cell>
          <cell r="G792">
            <v>9368.8447475014636</v>
          </cell>
          <cell r="H792">
            <v>8135.4411131494435</v>
          </cell>
          <cell r="I792">
            <v>6941.3595298192686</v>
          </cell>
          <cell r="J792">
            <v>8268.4293725222051</v>
          </cell>
          <cell r="K792">
            <v>9937.9221003584953</v>
          </cell>
          <cell r="L792">
            <v>8676.0777428832898</v>
          </cell>
          <cell r="M792">
            <v>8099.3584187443103</v>
          </cell>
          <cell r="N792">
            <v>9818.5303220407623</v>
          </cell>
          <cell r="O792">
            <v>10095.765317296706</v>
          </cell>
          <cell r="Z792">
            <v>7978.934842395287</v>
          </cell>
          <cell r="AA792">
            <v>7007.6018890565874</v>
          </cell>
          <cell r="AB792">
            <v>6081.2481691100893</v>
          </cell>
          <cell r="AC792">
            <v>6293.8902489995617</v>
          </cell>
          <cell r="AD792">
            <v>5664.4726191993914</v>
          </cell>
          <cell r="AE792">
            <v>7109.9330593694385</v>
          </cell>
          <cell r="AF792">
            <v>7153.1504400963568</v>
          </cell>
          <cell r="AG792">
            <v>6211.4418316540523</v>
          </cell>
          <cell r="AH792">
            <v>5299.7557664551296</v>
          </cell>
          <cell r="AI792">
            <v>6312.978899638194</v>
          </cell>
          <cell r="AJ792">
            <v>7587.6432753121107</v>
          </cell>
          <cell r="AK792">
            <v>6624.2200610023619</v>
          </cell>
          <cell r="AL792">
            <v>6183.8925501449539</v>
          </cell>
          <cell r="AM792">
            <v>7496.4871749994081</v>
          </cell>
          <cell r="AN792">
            <v>7708.1572028173023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</row>
        <row r="793">
          <cell r="A793">
            <v>9464.5653198722102</v>
          </cell>
          <cell r="B793">
            <v>8981.2652234278085</v>
          </cell>
          <cell r="C793">
            <v>8382.6187491628862</v>
          </cell>
          <cell r="D793">
            <v>7995.3717277837077</v>
          </cell>
          <cell r="E793">
            <v>9563.8497799454199</v>
          </cell>
          <cell r="F793">
            <v>7517.8590645171362</v>
          </cell>
          <cell r="G793">
            <v>6300.3255829609943</v>
          </cell>
          <cell r="H793">
            <v>9283.0315512322795</v>
          </cell>
          <cell r="I793">
            <v>8235.965091882179</v>
          </cell>
          <cell r="J793">
            <v>8712.4585606094024</v>
          </cell>
          <cell r="K793">
            <v>9224.6622293975634</v>
          </cell>
          <cell r="L793">
            <v>9098.8655363578218</v>
          </cell>
          <cell r="M793">
            <v>7909.6624388078171</v>
          </cell>
          <cell r="N793">
            <v>9231.8643038904829</v>
          </cell>
          <cell r="O793">
            <v>10563.096137994356</v>
          </cell>
          <cell r="Z793">
            <v>7226.2334799837126</v>
          </cell>
          <cell r="AA793">
            <v>6857.2319231480242</v>
          </cell>
          <cell r="AB793">
            <v>6400.1629454608583</v>
          </cell>
          <cell r="AC793">
            <v>6104.4982956497706</v>
          </cell>
          <cell r="AD793">
            <v>7302.0375623874461</v>
          </cell>
          <cell r="AE793">
            <v>5739.9154671950901</v>
          </cell>
          <cell r="AF793">
            <v>4810.3237838930499</v>
          </cell>
          <cell r="AG793">
            <v>7087.6317214920482</v>
          </cell>
          <cell r="AH793">
            <v>6288.1922915124087</v>
          </cell>
          <cell r="AI793">
            <v>6651.9969608595211</v>
          </cell>
          <cell r="AJ793">
            <v>7043.0665107939558</v>
          </cell>
          <cell r="AK793">
            <v>6947.0202324713418</v>
          </cell>
          <cell r="AL793">
            <v>6039.0589106795233</v>
          </cell>
          <cell r="AM793">
            <v>7048.5653234775982</v>
          </cell>
          <cell r="AN793">
            <v>8064.9661537432412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</row>
        <row r="794">
          <cell r="A794">
            <v>9803.1039745108519</v>
          </cell>
          <cell r="B794">
            <v>8256.3135979431245</v>
          </cell>
          <cell r="C794">
            <v>7109.0591238578891</v>
          </cell>
          <cell r="D794">
            <v>7219.558161088702</v>
          </cell>
          <cell r="E794">
            <v>8285.0195771978815</v>
          </cell>
          <cell r="F794">
            <v>7948.4192072271144</v>
          </cell>
          <cell r="G794">
            <v>7415.734067819134</v>
          </cell>
          <cell r="H794">
            <v>8392.8759668607217</v>
          </cell>
          <cell r="I794">
            <v>7751.1850490340858</v>
          </cell>
          <cell r="J794">
            <v>8103.7172156920851</v>
          </cell>
          <cell r="K794">
            <v>8732.11663491115</v>
          </cell>
          <cell r="L794">
            <v>9282.5629279171881</v>
          </cell>
          <cell r="M794">
            <v>8756.3525361910524</v>
          </cell>
          <cell r="N794">
            <v>9008.8980520979767</v>
          </cell>
          <cell r="O794">
            <v>9871.8787204239288</v>
          </cell>
          <cell r="Z794">
            <v>7484.7090969549336</v>
          </cell>
          <cell r="AA794">
            <v>6303.7284572839671</v>
          </cell>
          <cell r="AB794">
            <v>5427.7950773019938</v>
          </cell>
          <cell r="AC794">
            <v>5512.1615342238674</v>
          </cell>
          <cell r="AD794">
            <v>6325.6455872688912</v>
          </cell>
          <cell r="AE794">
            <v>6068.6498583947305</v>
          </cell>
          <cell r="AF794">
            <v>5661.9426237161779</v>
          </cell>
          <cell r="AG794">
            <v>6407.994372202028</v>
          </cell>
          <cell r="AH794">
            <v>5918.0607896777192</v>
          </cell>
          <cell r="AI794">
            <v>6187.2205090497691</v>
          </cell>
          <cell r="AJ794">
            <v>6667.0059792212023</v>
          </cell>
          <cell r="AK794">
            <v>7087.2739257164831</v>
          </cell>
          <cell r="AL794">
            <v>6685.510186792013</v>
          </cell>
          <cell r="AM794">
            <v>6878.3296983690125</v>
          </cell>
          <cell r="AN794">
            <v>7537.218890558549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</row>
        <row r="795">
          <cell r="A795">
            <v>11204.016243913544</v>
          </cell>
          <cell r="B795">
            <v>8548.6922672540477</v>
          </cell>
          <cell r="C795">
            <v>8307.9143661770449</v>
          </cell>
          <cell r="D795">
            <v>7544.4797941895231</v>
          </cell>
          <cell r="E795">
            <v>8051.7406136237505</v>
          </cell>
          <cell r="F795">
            <v>7247.1964434852634</v>
          </cell>
          <cell r="G795">
            <v>8248.9600596165765</v>
          </cell>
          <cell r="H795">
            <v>9190.7207086130365</v>
          </cell>
          <cell r="I795">
            <v>8688.6096769026462</v>
          </cell>
          <cell r="J795">
            <v>9598.6667599481843</v>
          </cell>
          <cell r="K795">
            <v>8874.8239465501283</v>
          </cell>
          <cell r="L795">
            <v>8424.5096134093219</v>
          </cell>
          <cell r="M795">
            <v>8280.6981468436079</v>
          </cell>
          <cell r="N795">
            <v>9342.4098260305564</v>
          </cell>
          <cell r="O795">
            <v>8633.0135873317922</v>
          </cell>
          <cell r="Z795">
            <v>8554.3112182929653</v>
          </cell>
          <cell r="AA795">
            <v>6526.9607408175325</v>
          </cell>
          <cell r="AB795">
            <v>6343.1258502336377</v>
          </cell>
          <cell r="AC795">
            <v>5760.2405007828766</v>
          </cell>
          <cell r="AD795">
            <v>6147.5361654641865</v>
          </cell>
          <cell r="AE795">
            <v>5533.2634733867717</v>
          </cell>
          <cell r="AF795">
            <v>6298.1140013574941</v>
          </cell>
          <cell r="AG795">
            <v>7017.152023908885</v>
          </cell>
          <cell r="AH795">
            <v>6633.7882427538761</v>
          </cell>
          <cell r="AI795">
            <v>7328.6204658874776</v>
          </cell>
          <cell r="AJ795">
            <v>6775.9635824868083</v>
          </cell>
          <cell r="AK795">
            <v>6432.1467878764706</v>
          </cell>
          <cell r="AL795">
            <v>6322.3461579076802</v>
          </cell>
          <cell r="AM795">
            <v>7132.9672718136335</v>
          </cell>
          <cell r="AN795">
            <v>6591.3404059821723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</row>
        <row r="796">
          <cell r="A796">
            <v>9880.3030469324149</v>
          </cell>
          <cell r="B796">
            <v>6839.7236488311019</v>
          </cell>
          <cell r="C796">
            <v>8151.8660224067899</v>
          </cell>
          <cell r="D796">
            <v>9170.9307745713631</v>
          </cell>
          <cell r="E796">
            <v>8971.9523933923083</v>
          </cell>
          <cell r="F796">
            <v>8022.7148160323441</v>
          </cell>
          <cell r="G796">
            <v>8682.0290153076094</v>
          </cell>
          <cell r="H796">
            <v>6742.7432033117102</v>
          </cell>
          <cell r="I796">
            <v>7504.041579777836</v>
          </cell>
          <cell r="J796">
            <v>8901.0893579194835</v>
          </cell>
          <cell r="K796">
            <v>10006.93730260146</v>
          </cell>
          <cell r="L796">
            <v>8650.4439419006394</v>
          </cell>
          <cell r="M796">
            <v>9142.4918869846315</v>
          </cell>
          <cell r="N796">
            <v>9393.3771866925199</v>
          </cell>
          <cell r="O796">
            <v>11549.087624728831</v>
          </cell>
          <cell r="Z796">
            <v>7543.6508975450852</v>
          </cell>
          <cell r="AA796">
            <v>5222.15636477714</v>
          </cell>
          <cell r="AB796">
            <v>6223.9823155716731</v>
          </cell>
          <cell r="AC796">
            <v>7002.0423301083338</v>
          </cell>
          <cell r="AD796">
            <v>6850.1215401646004</v>
          </cell>
          <cell r="AE796">
            <v>6125.3748528999567</v>
          </cell>
          <cell r="AF796">
            <v>6628.7638813034209</v>
          </cell>
          <cell r="AG796">
            <v>5148.1114067013032</v>
          </cell>
          <cell r="AH796">
            <v>5729.3657623266963</v>
          </cell>
          <cell r="AI796">
            <v>6796.0173291289557</v>
          </cell>
          <cell r="AJ796">
            <v>7640.3366582854233</v>
          </cell>
          <cell r="AK796">
            <v>6604.6485514169044</v>
          </cell>
          <cell r="AL796">
            <v>6980.3291256803122</v>
          </cell>
          <cell r="AM796">
            <v>7171.8810555484843</v>
          </cell>
          <cell r="AN796">
            <v>8817.7745978309595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</row>
        <row r="797">
          <cell r="A797">
            <v>11143.995839674744</v>
          </cell>
          <cell r="B797">
            <v>8631.1754979001289</v>
          </cell>
          <cell r="C797">
            <v>6952.7858968442933</v>
          </cell>
          <cell r="D797">
            <v>7455.7871548563417</v>
          </cell>
          <cell r="E797">
            <v>8941.9594524518998</v>
          </cell>
          <cell r="F797">
            <v>7903.1906874199794</v>
          </cell>
          <cell r="G797">
            <v>8570.2009049039934</v>
          </cell>
          <cell r="H797">
            <v>9020.7231309743256</v>
          </cell>
          <cell r="I797">
            <v>9240.622828612326</v>
          </cell>
          <cell r="J797">
            <v>8924.1988284586077</v>
          </cell>
          <cell r="K797">
            <v>7606.1974766467511</v>
          </cell>
          <cell r="L797">
            <v>8605.2937385202313</v>
          </cell>
          <cell r="M797">
            <v>10716.217910820993</v>
          </cell>
          <cell r="N797">
            <v>8534.4279011674589</v>
          </cell>
          <cell r="O797">
            <v>9848.0218663683372</v>
          </cell>
          <cell r="Z797">
            <v>8508.4853995750236</v>
          </cell>
          <cell r="AA797">
            <v>6589.9370173487387</v>
          </cell>
          <cell r="AB797">
            <v>5308.4798433842052</v>
          </cell>
          <cell r="AC797">
            <v>5692.5233158814353</v>
          </cell>
          <cell r="AD797">
            <v>6827.2218097848345</v>
          </cell>
          <cell r="AE797">
            <v>6034.1177026079031</v>
          </cell>
          <cell r="AF797">
            <v>6543.3826716978192</v>
          </cell>
          <cell r="AG797">
            <v>6887.3581933914202</v>
          </cell>
          <cell r="AH797">
            <v>7055.252492136824</v>
          </cell>
          <cell r="AI797">
            <v>6813.6615023234608</v>
          </cell>
          <cell r="AJ797">
            <v>5807.3621982097002</v>
          </cell>
          <cell r="AK797">
            <v>6570.1761905351495</v>
          </cell>
          <cell r="AL797">
            <v>8181.8752397834714</v>
          </cell>
          <cell r="AM797">
            <v>6516.0698402529579</v>
          </cell>
          <cell r="AN797">
            <v>7519.0040870596895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</row>
        <row r="798">
          <cell r="A798">
            <v>8973.390007482918</v>
          </cell>
          <cell r="B798">
            <v>9953.7911018535797</v>
          </cell>
          <cell r="C798">
            <v>8452.0597069232499</v>
          </cell>
          <cell r="D798">
            <v>7613.529801122535</v>
          </cell>
          <cell r="E798">
            <v>6163.8954355321475</v>
          </cell>
          <cell r="F798">
            <v>7187.9077578745009</v>
          </cell>
          <cell r="G798">
            <v>7815.3168824963232</v>
          </cell>
          <cell r="H798">
            <v>7230.5779015507887</v>
          </cell>
          <cell r="I798">
            <v>9050.3078874900129</v>
          </cell>
          <cell r="J798">
            <v>8289.2274388361166</v>
          </cell>
          <cell r="K798">
            <v>8768.1196215456566</v>
          </cell>
          <cell r="L798">
            <v>9885.0061019355053</v>
          </cell>
          <cell r="M798">
            <v>10212.495914990466</v>
          </cell>
          <cell r="N798">
            <v>10934.452452167787</v>
          </cell>
          <cell r="O798">
            <v>9441.5104541512519</v>
          </cell>
          <cell r="Z798">
            <v>6851.2191642732359</v>
          </cell>
          <cell r="AA798">
            <v>7599.7593214296148</v>
          </cell>
          <cell r="AB798">
            <v>6453.1813944747291</v>
          </cell>
          <cell r="AC798">
            <v>5812.9604572762601</v>
          </cell>
          <cell r="AD798">
            <v>4706.1588206105362</v>
          </cell>
          <cell r="AE798">
            <v>5487.9963247682126</v>
          </cell>
          <cell r="AF798">
            <v>5967.0257010534724</v>
          </cell>
          <cell r="AG798">
            <v>5520.5751501456334</v>
          </cell>
          <cell r="AH798">
            <v>6909.9462733301734</v>
          </cell>
          <cell r="AI798">
            <v>6328.8583064611284</v>
          </cell>
          <cell r="AJ798">
            <v>6694.4944035285953</v>
          </cell>
          <cell r="AK798">
            <v>7547.2416988521645</v>
          </cell>
          <cell r="AL798">
            <v>7797.2814810788786</v>
          </cell>
          <cell r="AM798">
            <v>8348.4981850399126</v>
          </cell>
          <cell r="AN798">
            <v>7208.6309977862966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</row>
        <row r="799">
          <cell r="A799">
            <v>10785.421817513699</v>
          </cell>
          <cell r="B799">
            <v>8119.9968805049284</v>
          </cell>
          <cell r="C799">
            <v>7704.3643586955795</v>
          </cell>
          <cell r="D799">
            <v>9047.1889827099276</v>
          </cell>
          <cell r="E799">
            <v>9194.7787879416373</v>
          </cell>
          <cell r="F799">
            <v>8361.7017572924833</v>
          </cell>
          <cell r="G799">
            <v>7918.5788327558885</v>
          </cell>
          <cell r="H799">
            <v>8014.126146206293</v>
          </cell>
          <cell r="I799">
            <v>8908.2668657885115</v>
          </cell>
          <cell r="J799">
            <v>8728.4858203824097</v>
          </cell>
          <cell r="K799">
            <v>9144.9930210191742</v>
          </cell>
          <cell r="L799">
            <v>8738.8467846192816</v>
          </cell>
          <cell r="M799">
            <v>8082.8583269068549</v>
          </cell>
          <cell r="N799">
            <v>10430.119090381075</v>
          </cell>
          <cell r="O799">
            <v>10084.601661608238</v>
          </cell>
          <cell r="Z799">
            <v>8234.7126993589773</v>
          </cell>
          <cell r="AA799">
            <v>6199.6500982530342</v>
          </cell>
          <cell r="AB799">
            <v>5882.3130053215082</v>
          </cell>
          <cell r="AC799">
            <v>6907.564977054958</v>
          </cell>
          <cell r="AD799">
            <v>7020.2503837085906</v>
          </cell>
          <cell r="AE799">
            <v>6384.192738499838</v>
          </cell>
          <cell r="AF799">
            <v>6045.8666131244499</v>
          </cell>
          <cell r="AG799">
            <v>6118.8173691330885</v>
          </cell>
          <cell r="AH799">
            <v>6801.49738509699</v>
          </cell>
          <cell r="AI799">
            <v>6664.2338378052509</v>
          </cell>
          <cell r="AJ799">
            <v>6982.2387515202236</v>
          </cell>
          <cell r="AK799">
            <v>6672.1444754439599</v>
          </cell>
          <cell r="AL799">
            <v>6171.294664026691</v>
          </cell>
          <cell r="AM799">
            <v>7963.4376459823116</v>
          </cell>
          <cell r="AN799">
            <v>7699.6337070445361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</row>
        <row r="800">
          <cell r="A800">
            <v>10491.882695565268</v>
          </cell>
          <cell r="B800">
            <v>9269.1287165332415</v>
          </cell>
          <cell r="C800">
            <v>8033.1465360984012</v>
          </cell>
          <cell r="D800">
            <v>9660.8790730260498</v>
          </cell>
          <cell r="E800">
            <v>7302.5668483687386</v>
          </cell>
          <cell r="F800">
            <v>7461.3742938398782</v>
          </cell>
          <cell r="G800">
            <v>8789.6575961760336</v>
          </cell>
          <cell r="H800">
            <v>8813.3359334362285</v>
          </cell>
          <cell r="I800">
            <v>9550.6927696173916</v>
          </cell>
          <cell r="J800">
            <v>9390.749410552753</v>
          </cell>
          <cell r="K800">
            <v>9510.3801040810704</v>
          </cell>
          <cell r="L800">
            <v>8749.670412581434</v>
          </cell>
          <cell r="M800">
            <v>9549.6091274155715</v>
          </cell>
          <cell r="N800">
            <v>9322.6629175601902</v>
          </cell>
          <cell r="O800">
            <v>9031.6916635529142</v>
          </cell>
          <cell r="Z800">
            <v>8010.5944055948648</v>
          </cell>
          <cell r="AA800">
            <v>7077.0168515879959</v>
          </cell>
          <cell r="AB800">
            <v>6133.3395128972734</v>
          </cell>
          <cell r="AC800">
            <v>7376.1198157716799</v>
          </cell>
          <cell r="AD800">
            <v>5575.5389989969244</v>
          </cell>
          <cell r="AE800">
            <v>5696.7891188439216</v>
          </cell>
          <cell r="AF800">
            <v>6710.9387333107852</v>
          </cell>
          <cell r="AG800">
            <v>6729.0172385222913</v>
          </cell>
          <cell r="AH800">
            <v>7291.9921323739563</v>
          </cell>
          <cell r="AI800">
            <v>7169.8747379546676</v>
          </cell>
          <cell r="AJ800">
            <v>7261.2132509863122</v>
          </cell>
          <cell r="AK800">
            <v>6680.4083586875731</v>
          </cell>
          <cell r="AL800">
            <v>7291.1647672182971</v>
          </cell>
          <cell r="AM800">
            <v>7117.8904282088761</v>
          </cell>
          <cell r="AN800">
            <v>6895.7327118893045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</row>
        <row r="801">
          <cell r="A801">
            <v>9974.4188505933253</v>
          </cell>
          <cell r="B801">
            <v>8385.5059952991269</v>
          </cell>
          <cell r="C801">
            <v>7880.0693690748467</v>
          </cell>
          <cell r="D801">
            <v>7767.107787511115</v>
          </cell>
          <cell r="E801">
            <v>9012.8535164707246</v>
          </cell>
          <cell r="F801">
            <v>8235.1410737974202</v>
          </cell>
          <cell r="G801">
            <v>8247.7433331682987</v>
          </cell>
          <cell r="H801">
            <v>8465.2719369001879</v>
          </cell>
          <cell r="I801">
            <v>8502.312894647921</v>
          </cell>
          <cell r="J801">
            <v>10066.437629310834</v>
          </cell>
          <cell r="K801">
            <v>8352.2375292879206</v>
          </cell>
          <cell r="L801">
            <v>8781.6498912078187</v>
          </cell>
          <cell r="M801">
            <v>8727.0188620591744</v>
          </cell>
          <cell r="N801">
            <v>7691.5300623320582</v>
          </cell>
          <cell r="O801">
            <v>10284.201075216843</v>
          </cell>
          <cell r="Z801">
            <v>7615.5086901034047</v>
          </cell>
          <cell r="AA801">
            <v>6402.3673694348636</v>
          </cell>
          <cell r="AB801">
            <v>6016.4644835661211</v>
          </cell>
          <cell r="AC801">
            <v>5930.2178641958853</v>
          </cell>
          <cell r="AD801">
            <v>6881.3497112394625</v>
          </cell>
          <cell r="AE801">
            <v>6287.5631504086241</v>
          </cell>
          <cell r="AF801">
            <v>6297.1850258473287</v>
          </cell>
          <cell r="AG801">
            <v>6463.2689849110402</v>
          </cell>
          <cell r="AH801">
            <v>6491.5499043152649</v>
          </cell>
          <cell r="AI801">
            <v>7685.7653957293396</v>
          </cell>
          <cell r="AJ801">
            <v>6376.9667625614429</v>
          </cell>
          <cell r="AK801">
            <v>6704.8248185367329</v>
          </cell>
          <cell r="AL801">
            <v>6663.1138092576266</v>
          </cell>
          <cell r="AM801">
            <v>5872.5139687107749</v>
          </cell>
          <cell r="AN801">
            <v>7852.0286577323595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</row>
        <row r="802">
          <cell r="A802">
            <v>9833.2129846978769</v>
          </cell>
          <cell r="B802">
            <v>8071.9590638945519</v>
          </cell>
          <cell r="C802">
            <v>8197.1111128027078</v>
          </cell>
          <cell r="D802">
            <v>8295.1892263884365</v>
          </cell>
          <cell r="E802">
            <v>7147.8602695969275</v>
          </cell>
          <cell r="F802">
            <v>9157.2010391970289</v>
          </cell>
          <cell r="G802">
            <v>7708.6764364355358</v>
          </cell>
          <cell r="H802">
            <v>8098.8330574337315</v>
          </cell>
          <cell r="I802">
            <v>8557.249544743614</v>
          </cell>
          <cell r="J802">
            <v>8124.5817234769156</v>
          </cell>
          <cell r="K802">
            <v>8708.8838776657067</v>
          </cell>
          <cell r="L802">
            <v>10330.426804277311</v>
          </cell>
          <cell r="M802">
            <v>9288.8500733890814</v>
          </cell>
          <cell r="N802">
            <v>10109.981273628397</v>
          </cell>
          <cell r="O802">
            <v>10700.144536550626</v>
          </cell>
          <cell r="Z802">
            <v>7507.697446668767</v>
          </cell>
          <cell r="AA802">
            <v>6162.9730331197452</v>
          </cell>
          <cell r="AB802">
            <v>6258.5271230693188</v>
          </cell>
          <cell r="AC802">
            <v>6333.410155104476</v>
          </cell>
          <cell r="AD802">
            <v>5457.4199072783322</v>
          </cell>
          <cell r="AE802">
            <v>6991.5596222310878</v>
          </cell>
          <cell r="AF802">
            <v>5885.6052939242754</v>
          </cell>
          <cell r="AG802">
            <v>6183.4914346828837</v>
          </cell>
          <cell r="AH802">
            <v>6533.4942564099256</v>
          </cell>
          <cell r="AI802">
            <v>6203.1506442015188</v>
          </cell>
          <cell r="AJ802">
            <v>6649.2676761332759</v>
          </cell>
          <cell r="AK802">
            <v>7887.3221867729417</v>
          </cell>
          <cell r="AL802">
            <v>7092.0741864328565</v>
          </cell>
          <cell r="AM802">
            <v>7719.0111423403741</v>
          </cell>
          <cell r="AN802">
            <v>8169.6031542345472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</row>
        <row r="803">
          <cell r="A803">
            <v>9312.9437717783476</v>
          </cell>
          <cell r="B803">
            <v>7862.5456120725139</v>
          </cell>
          <cell r="C803">
            <v>8231.1722833760632</v>
          </cell>
          <cell r="D803">
            <v>7373.1806011658382</v>
          </cell>
          <cell r="E803">
            <v>7196.1744825172345</v>
          </cell>
          <cell r="F803">
            <v>8143.8819518319597</v>
          </cell>
          <cell r="G803">
            <v>6890.6822294829308</v>
          </cell>
          <cell r="H803">
            <v>7081.7376042158967</v>
          </cell>
          <cell r="I803">
            <v>8396.8182106735439</v>
          </cell>
          <cell r="J803">
            <v>8250.8492499337226</v>
          </cell>
          <cell r="K803">
            <v>8948.9375520144495</v>
          </cell>
          <cell r="L803">
            <v>9283.482618789827</v>
          </cell>
          <cell r="M803">
            <v>8775.43487937192</v>
          </cell>
          <cell r="N803">
            <v>9680.0054284544676</v>
          </cell>
          <cell r="O803">
            <v>9176.4412427119205</v>
          </cell>
          <cell r="Z803">
            <v>7110.4698215278531</v>
          </cell>
          <cell r="AA803">
            <v>6003.0850249998111</v>
          </cell>
          <cell r="AB803">
            <v>6284.532963046755</v>
          </cell>
          <cell r="AC803">
            <v>5629.452881712521</v>
          </cell>
          <cell r="AD803">
            <v>5494.3080020998377</v>
          </cell>
          <cell r="AE803">
            <v>6217.8864457515065</v>
          </cell>
          <cell r="AF803">
            <v>5261.0634449391346</v>
          </cell>
          <cell r="AG803">
            <v>5406.9349877692539</v>
          </cell>
          <cell r="AH803">
            <v>6411.0042911220926</v>
          </cell>
          <cell r="AI803">
            <v>6299.556405721396</v>
          </cell>
          <cell r="AJ803">
            <v>6832.5496167132396</v>
          </cell>
          <cell r="AK803">
            <v>7087.976113376506</v>
          </cell>
          <cell r="AL803">
            <v>6700.0796321399757</v>
          </cell>
          <cell r="AM803">
            <v>7390.7228646466992</v>
          </cell>
          <cell r="AN803">
            <v>7006.2495945755209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</row>
        <row r="804">
          <cell r="A804">
            <v>10913.430566030434</v>
          </cell>
          <cell r="B804">
            <v>8169.9112503997248</v>
          </cell>
          <cell r="C804">
            <v>8245.7314346347157</v>
          </cell>
          <cell r="D804">
            <v>8442.3353796319279</v>
          </cell>
          <cell r="E804">
            <v>8021.0974594007885</v>
          </cell>
          <cell r="F804">
            <v>9291.8428898132534</v>
          </cell>
          <cell r="G804">
            <v>7697.4471525184717</v>
          </cell>
          <cell r="H804">
            <v>8472.9123939442834</v>
          </cell>
          <cell r="I804">
            <v>7547.3537670812811</v>
          </cell>
          <cell r="J804">
            <v>8747.2496731810297</v>
          </cell>
          <cell r="K804">
            <v>7842.1969393541622</v>
          </cell>
          <cell r="L804">
            <v>7858.1703612687515</v>
          </cell>
          <cell r="M804">
            <v>9256.9496831118286</v>
          </cell>
          <cell r="N804">
            <v>11081.239775991213</v>
          </cell>
          <cell r="O804">
            <v>10643.880411820815</v>
          </cell>
          <cell r="Z804">
            <v>8332.4478908865003</v>
          </cell>
          <cell r="AA804">
            <v>6237.7599193251899</v>
          </cell>
          <cell r="AB804">
            <v>6295.6489332693436</v>
          </cell>
          <cell r="AC804">
            <v>6445.7568316904953</v>
          </cell>
          <cell r="AD804">
            <v>6124.1399946423389</v>
          </cell>
          <cell r="AE804">
            <v>7094.3592137439773</v>
          </cell>
          <cell r="AF804">
            <v>5877.0316907364631</v>
          </cell>
          <cell r="AG804">
            <v>6469.1025044260341</v>
          </cell>
          <cell r="AH804">
            <v>5762.4347905816257</v>
          </cell>
          <cell r="AI804">
            <v>6678.5601144724069</v>
          </cell>
          <cell r="AJ804">
            <v>5987.5487319846588</v>
          </cell>
          <cell r="AK804">
            <v>5999.7445035101364</v>
          </cell>
          <cell r="AL804">
            <v>7067.718110854612</v>
          </cell>
          <cell r="AM804">
            <v>8460.5708939283923</v>
          </cell>
          <cell r="AN804">
            <v>8126.64526994684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</row>
        <row r="805">
          <cell r="A805">
            <v>9847.7100792937363</v>
          </cell>
          <cell r="B805">
            <v>8381.1666007478361</v>
          </cell>
          <cell r="C805">
            <v>8297.8476070240558</v>
          </cell>
          <cell r="D805">
            <v>7363.0148975447364</v>
          </cell>
          <cell r="E805">
            <v>9248.8386896429893</v>
          </cell>
          <cell r="F805">
            <v>7808.0463347080486</v>
          </cell>
          <cell r="G805">
            <v>7876.5187941000622</v>
          </cell>
          <cell r="H805">
            <v>8642.1290222615553</v>
          </cell>
          <cell r="I805">
            <v>8203.8510462894938</v>
          </cell>
          <cell r="J805">
            <v>9970.8323677594508</v>
          </cell>
          <cell r="K805">
            <v>9109.0016772607341</v>
          </cell>
          <cell r="L805">
            <v>9757.7641354460866</v>
          </cell>
          <cell r="M805">
            <v>8996.6435147709308</v>
          </cell>
          <cell r="N805">
            <v>9004.1492449534417</v>
          </cell>
          <cell r="O805">
            <v>9559.1254103089432</v>
          </cell>
          <cell r="Z805">
            <v>7518.7660363810846</v>
          </cell>
          <cell r="AA805">
            <v>6399.0542243373739</v>
          </cell>
          <cell r="AB805">
            <v>6335.439839353292</v>
          </cell>
          <cell r="AC805">
            <v>5621.6913263349961</v>
          </cell>
          <cell r="AD805">
            <v>7061.5253348971792</v>
          </cell>
          <cell r="AE805">
            <v>5961.474608734934</v>
          </cell>
          <cell r="AF805">
            <v>6013.7536053705744</v>
          </cell>
          <cell r="AG805">
            <v>6598.3000770127856</v>
          </cell>
          <cell r="AH805">
            <v>6263.6730892462128</v>
          </cell>
          <cell r="AI805">
            <v>7612.7703961138104</v>
          </cell>
          <cell r="AJ805">
            <v>6954.7592165952783</v>
          </cell>
          <cell r="AK805">
            <v>7450.0919484696287</v>
          </cell>
          <cell r="AL805">
            <v>6868.9733101016627</v>
          </cell>
          <cell r="AM805">
            <v>6874.7039651189316</v>
          </cell>
          <cell r="AN805">
            <v>7298.4304872725179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</row>
        <row r="806">
          <cell r="A806">
            <v>9222.7843252189159</v>
          </cell>
          <cell r="B806">
            <v>8447.0433169984608</v>
          </cell>
          <cell r="C806">
            <v>8701.693087117279</v>
          </cell>
          <cell r="D806">
            <v>8252.5252069438338</v>
          </cell>
          <cell r="E806">
            <v>9025.6156720640302</v>
          </cell>
          <cell r="F806">
            <v>8604.8710509298289</v>
          </cell>
          <cell r="G806">
            <v>8368.1643607456263</v>
          </cell>
          <cell r="H806">
            <v>8886.6525427023007</v>
          </cell>
          <cell r="I806">
            <v>8164.5347102024289</v>
          </cell>
          <cell r="J806">
            <v>8972.472238993736</v>
          </cell>
          <cell r="K806">
            <v>8178.1964137496443</v>
          </cell>
          <cell r="L806">
            <v>9566.4435209868625</v>
          </cell>
          <cell r="M806">
            <v>9165.1440205674553</v>
          </cell>
          <cell r="N806">
            <v>10582.021560423631</v>
          </cell>
          <cell r="O806">
            <v>10527.017808443235</v>
          </cell>
          <cell r="Z806">
            <v>7041.6327234419423</v>
          </cell>
          <cell r="AA806">
            <v>6449.3513607015921</v>
          </cell>
          <cell r="AB806">
            <v>6643.77747878639</v>
          </cell>
          <cell r="AC806">
            <v>6300.8360056024449</v>
          </cell>
          <cell r="AD806">
            <v>6891.0936680835748</v>
          </cell>
          <cell r="AE806">
            <v>6569.8534668691273</v>
          </cell>
          <cell r="AF806">
            <v>6389.126962086727</v>
          </cell>
          <cell r="AG806">
            <v>6784.9947629633762</v>
          </cell>
          <cell r="AH806">
            <v>6233.6549093783942</v>
          </cell>
          <cell r="AI806">
            <v>6850.5184443606713</v>
          </cell>
          <cell r="AJ806">
            <v>6244.0856746835079</v>
          </cell>
          <cell r="AK806">
            <v>7304.0178940475535</v>
          </cell>
          <cell r="AL806">
            <v>6997.6241202793344</v>
          </cell>
          <cell r="AM806">
            <v>8079.4157894696827</v>
          </cell>
          <cell r="AN806">
            <v>8037.420204817643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</row>
        <row r="807">
          <cell r="A807">
            <v>8605.2718249836817</v>
          </cell>
          <cell r="B807">
            <v>7956.2183096749759</v>
          </cell>
          <cell r="C807">
            <v>7317.6237623600618</v>
          </cell>
          <cell r="D807">
            <v>7519.0165514829559</v>
          </cell>
          <cell r="E807">
            <v>6744.3441689403908</v>
          </cell>
          <cell r="F807">
            <v>8556.3210273461009</v>
          </cell>
          <cell r="G807">
            <v>9246.7961922426075</v>
          </cell>
          <cell r="H807">
            <v>7413.0516069927999</v>
          </cell>
          <cell r="I807">
            <v>7549.6898549875859</v>
          </cell>
          <cell r="J807">
            <v>9429.9378889463514</v>
          </cell>
          <cell r="K807">
            <v>9550.0727730432918</v>
          </cell>
          <cell r="L807">
            <v>9787.3675014319979</v>
          </cell>
          <cell r="M807">
            <v>9267.9531581526717</v>
          </cell>
          <cell r="N807">
            <v>9660.504548095967</v>
          </cell>
          <cell r="O807">
            <v>8956.3673847781429</v>
          </cell>
          <cell r="Z807">
            <v>6570.1594594623402</v>
          </cell>
          <cell r="AA807">
            <v>6074.6045043100803</v>
          </cell>
          <cell r="AB807">
            <v>5587.0350130569559</v>
          </cell>
          <cell r="AC807">
            <v>5740.7992131234423</v>
          </cell>
          <cell r="AD807">
            <v>5149.3337503626635</v>
          </cell>
          <cell r="AE807">
            <v>6532.7853296628564</v>
          </cell>
          <cell r="AF807">
            <v>7059.9658799619983</v>
          </cell>
          <cell r="AG807">
            <v>5659.8945541454286</v>
          </cell>
          <cell r="AH807">
            <v>5764.2184030424405</v>
          </cell>
          <cell r="AI807">
            <v>7199.795297962095</v>
          </cell>
          <cell r="AJ807">
            <v>7291.5187625096441</v>
          </cell>
          <cell r="AK807">
            <v>7472.694236813335</v>
          </cell>
          <cell r="AL807">
            <v>7076.1193080621961</v>
          </cell>
          <cell r="AM807">
            <v>7375.8338644894611</v>
          </cell>
          <cell r="AN807">
            <v>6838.222323747651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</row>
        <row r="808">
          <cell r="A808">
            <v>9789.1129115094518</v>
          </cell>
          <cell r="B808">
            <v>7925.8288940509556</v>
          </cell>
          <cell r="C808">
            <v>8252.9969175494443</v>
          </cell>
          <cell r="D808">
            <v>7348.6757028262473</v>
          </cell>
          <cell r="E808">
            <v>8876.8120413125525</v>
          </cell>
          <cell r="F808">
            <v>7826.6147652398477</v>
          </cell>
          <cell r="G808">
            <v>8925.8026025154395</v>
          </cell>
          <cell r="H808">
            <v>7384.163663069442</v>
          </cell>
          <cell r="I808">
            <v>9007.9778611618585</v>
          </cell>
          <cell r="J808">
            <v>9385.6126566333678</v>
          </cell>
          <cell r="K808">
            <v>9414.7136442773499</v>
          </cell>
          <cell r="L808">
            <v>8727.610889264186</v>
          </cell>
          <cell r="M808">
            <v>8832.7015393505353</v>
          </cell>
          <cell r="N808">
            <v>9705.3115868257883</v>
          </cell>
          <cell r="O808">
            <v>9817.0251955245221</v>
          </cell>
          <cell r="Z808">
            <v>7474.0268643891113</v>
          </cell>
          <cell r="AA808">
            <v>6051.4020639234805</v>
          </cell>
          <cell r="AB808">
            <v>6301.1961585366689</v>
          </cell>
          <cell r="AC808">
            <v>5610.7432938106504</v>
          </cell>
          <cell r="AD808">
            <v>6777.4815007902971</v>
          </cell>
          <cell r="AE808">
            <v>5975.6516797196837</v>
          </cell>
          <cell r="AF808">
            <v>6814.8859902309478</v>
          </cell>
          <cell r="AG808">
            <v>5637.8384934081705</v>
          </cell>
          <cell r="AH808">
            <v>6877.6271289085216</v>
          </cell>
          <cell r="AI808">
            <v>7165.9528057902035</v>
          </cell>
          <cell r="AJ808">
            <v>7188.171526260332</v>
          </cell>
          <cell r="AK808">
            <v>6663.5658243967628</v>
          </cell>
          <cell r="AL808">
            <v>6743.8029561002913</v>
          </cell>
          <cell r="AM808">
            <v>7410.0442177878376</v>
          </cell>
          <cell r="AN808">
            <v>7495.3380048837535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</row>
        <row r="809">
          <cell r="A809">
            <v>9489.2619202066217</v>
          </cell>
          <cell r="B809">
            <v>7978.9785996255005</v>
          </cell>
          <cell r="C809">
            <v>9093.7686548655565</v>
          </cell>
          <cell r="D809">
            <v>7815.9582098275869</v>
          </cell>
          <cell r="E809">
            <v>9019.5691381250599</v>
          </cell>
          <cell r="F809">
            <v>7103.1746289897919</v>
          </cell>
          <cell r="G809">
            <v>7204.8942227609959</v>
          </cell>
          <cell r="H809">
            <v>9066.5900472476205</v>
          </cell>
          <cell r="I809">
            <v>9265.9195936737651</v>
          </cell>
          <cell r="J809">
            <v>9131.6555456685837</v>
          </cell>
          <cell r="K809">
            <v>9224.816109924277</v>
          </cell>
          <cell r="L809">
            <v>7821.1371200902577</v>
          </cell>
          <cell r="M809">
            <v>9260.7821021753225</v>
          </cell>
          <cell r="N809">
            <v>10680.483384005916</v>
          </cell>
          <cell r="O809">
            <v>8861.8154749001478</v>
          </cell>
          <cell r="Z809">
            <v>7245.0894331254358</v>
          </cell>
          <cell r="AA809">
            <v>6091.9820767284682</v>
          </cell>
          <cell r="AB809">
            <v>6943.1287430644697</v>
          </cell>
          <cell r="AC809">
            <v>5967.5153570362008</v>
          </cell>
          <cell r="AD809">
            <v>6886.477115235034</v>
          </cell>
          <cell r="AE809">
            <v>5423.3022419322206</v>
          </cell>
          <cell r="AF809">
            <v>5500.9655586549097</v>
          </cell>
          <cell r="AG809">
            <v>6922.3777674337471</v>
          </cell>
          <cell r="AH809">
            <v>7074.5666734482929</v>
          </cell>
          <cell r="AI809">
            <v>6972.0555357401463</v>
          </cell>
          <cell r="AJ809">
            <v>7043.1839991916249</v>
          </cell>
          <cell r="AK809">
            <v>5971.4694757373909</v>
          </cell>
          <cell r="AL809">
            <v>7070.6441781392659</v>
          </cell>
          <cell r="AM809">
            <v>8154.5917856220522</v>
          </cell>
          <cell r="AN809">
            <v>6766.031562348162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</row>
        <row r="810">
          <cell r="A810">
            <v>9771.068178258558</v>
          </cell>
          <cell r="B810">
            <v>8254.2482507502064</v>
          </cell>
          <cell r="C810">
            <v>7846.349829536638</v>
          </cell>
          <cell r="D810">
            <v>8120.5620343958763</v>
          </cell>
          <cell r="E810">
            <v>8221.5951944381322</v>
          </cell>
          <cell r="F810">
            <v>6449.3962490407512</v>
          </cell>
          <cell r="G810">
            <v>8375.2954840547045</v>
          </cell>
          <cell r="H810">
            <v>8286.2293934090376</v>
          </cell>
          <cell r="I810">
            <v>8618.8822697991454</v>
          </cell>
          <cell r="J810">
            <v>8103.7094121939508</v>
          </cell>
          <cell r="K810">
            <v>8821.2105083856986</v>
          </cell>
          <cell r="L810">
            <v>8432.0531807402022</v>
          </cell>
          <cell r="M810">
            <v>7722.6240696802633</v>
          </cell>
          <cell r="N810">
            <v>9155.3443299317751</v>
          </cell>
          <cell r="O810">
            <v>11891.741825047227</v>
          </cell>
          <cell r="Z810">
            <v>7460.2496383731204</v>
          </cell>
          <cell r="AA810">
            <v>6302.1515564407864</v>
          </cell>
          <cell r="AB810">
            <v>5990.719480250541</v>
          </cell>
          <cell r="AC810">
            <v>6200.0815955093894</v>
          </cell>
          <cell r="AD810">
            <v>6277.2208173342915</v>
          </cell>
          <cell r="AE810">
            <v>4924.1398337276087</v>
          </cell>
          <cell r="AF810">
            <v>6394.5716032577011</v>
          </cell>
          <cell r="AG810">
            <v>6326.5692867853722</v>
          </cell>
          <cell r="AH810">
            <v>6580.551088520725</v>
          </cell>
          <cell r="AI810">
            <v>6187.2145510477285</v>
          </cell>
          <cell r="AJ810">
            <v>6735.0295079945145</v>
          </cell>
          <cell r="AK810">
            <v>6437.9063317078653</v>
          </cell>
          <cell r="AL810">
            <v>5896.2543676971591</v>
          </cell>
          <cell r="AM810">
            <v>6990.1420172802282</v>
          </cell>
          <cell r="AN810">
            <v>9079.3924503908565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</row>
        <row r="811">
          <cell r="A811">
            <v>12071.452939875171</v>
          </cell>
          <cell r="B811">
            <v>8650.3753629126077</v>
          </cell>
          <cell r="C811">
            <v>8295.0752756246256</v>
          </cell>
          <cell r="D811">
            <v>8171.7278698514101</v>
          </cell>
          <cell r="E811">
            <v>7446.2907963627631</v>
          </cell>
          <cell r="F811">
            <v>9419.8807676481556</v>
          </cell>
          <cell r="G811">
            <v>7835.568945135873</v>
          </cell>
          <cell r="H811">
            <v>6851.6970941949712</v>
          </cell>
          <cell r="I811">
            <v>6882.2832256013089</v>
          </cell>
          <cell r="J811">
            <v>8722.759791341301</v>
          </cell>
          <cell r="K811">
            <v>8014.7179432556604</v>
          </cell>
          <cell r="L811">
            <v>8487.9842776268088</v>
          </cell>
          <cell r="M811">
            <v>9132.2768443529167</v>
          </cell>
          <cell r="N811">
            <v>9604.2860432770794</v>
          </cell>
          <cell r="O811">
            <v>8573.7757573317085</v>
          </cell>
          <cell r="Z811">
            <v>9216.6026054064514</v>
          </cell>
          <cell r="AA811">
            <v>6604.5961910852257</v>
          </cell>
          <cell r="AB811">
            <v>6333.3231532405034</v>
          </cell>
          <cell r="AC811">
            <v>6239.1469155430304</v>
          </cell>
          <cell r="AD811">
            <v>5685.2728081861542</v>
          </cell>
          <cell r="AE811">
            <v>7192.1166456224373</v>
          </cell>
          <cell r="AF811">
            <v>5982.4882318870186</v>
          </cell>
          <cell r="AG811">
            <v>5231.2981382062371</v>
          </cell>
          <cell r="AH811">
            <v>5254.650771879501</v>
          </cell>
          <cell r="AI811">
            <v>6659.8619917282485</v>
          </cell>
          <cell r="AJ811">
            <v>6119.26920854747</v>
          </cell>
          <cell r="AK811">
            <v>6480.6099479051782</v>
          </cell>
          <cell r="AL811">
            <v>6972.5298997708278</v>
          </cell>
          <cell r="AM811">
            <v>7332.9108111862224</v>
          </cell>
          <cell r="AN811">
            <v>6546.1120858257873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</row>
        <row r="812">
          <cell r="A812">
            <v>9532.3067862776625</v>
          </cell>
          <cell r="B812">
            <v>8946.0762902580609</v>
          </cell>
          <cell r="C812">
            <v>8853.231541085217</v>
          </cell>
          <cell r="D812">
            <v>8886.0046768968386</v>
          </cell>
          <cell r="E812">
            <v>8234.875136769484</v>
          </cell>
          <cell r="F812">
            <v>7288.8561397756803</v>
          </cell>
          <cell r="G812">
            <v>8483.5934451866106</v>
          </cell>
          <cell r="H812">
            <v>8531.4736265380961</v>
          </cell>
          <cell r="I812">
            <v>8084.7650285485724</v>
          </cell>
          <cell r="J812">
            <v>8066.5646877440886</v>
          </cell>
          <cell r="K812">
            <v>9437.7148331822336</v>
          </cell>
          <cell r="L812">
            <v>10988.038257779763</v>
          </cell>
          <cell r="M812">
            <v>11198.642750091098</v>
          </cell>
          <cell r="N812">
            <v>8801.023505019657</v>
          </cell>
          <cell r="O812">
            <v>10191.358696667965</v>
          </cell>
          <cell r="Z812">
            <v>7277.9543605501385</v>
          </cell>
          <cell r="AA812">
            <v>6830.3650319171911</v>
          </cell>
          <cell r="AB812">
            <v>6759.4776945447284</v>
          </cell>
          <cell r="AC812">
            <v>6784.5001148294423</v>
          </cell>
          <cell r="AD812">
            <v>6287.3601064240474</v>
          </cell>
          <cell r="AE812">
            <v>5565.0708181432901</v>
          </cell>
          <cell r="AF812">
            <v>6477.2575297737567</v>
          </cell>
          <cell r="AG812">
            <v>6513.8142397563415</v>
          </cell>
          <cell r="AH812">
            <v>6172.7504383569467</v>
          </cell>
          <cell r="AI812">
            <v>6158.8544053513606</v>
          </cell>
          <cell r="AJ812">
            <v>7205.7330259939681</v>
          </cell>
          <cell r="AK812">
            <v>8389.4111619678788</v>
          </cell>
          <cell r="AL812">
            <v>8550.2085342655519</v>
          </cell>
          <cell r="AM812">
            <v>6719.6166501765265</v>
          </cell>
          <cell r="AN812">
            <v>7781.1431303407762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</row>
        <row r="813">
          <cell r="A813">
            <v>8552.1458174595446</v>
          </cell>
          <cell r="B813">
            <v>9292.321739881203</v>
          </cell>
          <cell r="C813">
            <v>7299.8485428807853</v>
          </cell>
          <cell r="D813">
            <v>8805.7044164108866</v>
          </cell>
          <cell r="E813">
            <v>8907.5352145800862</v>
          </cell>
          <cell r="F813">
            <v>8250.3102351929374</v>
          </cell>
          <cell r="G813">
            <v>7769.8297830051943</v>
          </cell>
          <cell r="H813">
            <v>9146.1500314742771</v>
          </cell>
          <cell r="I813">
            <v>8562.7897061484291</v>
          </cell>
          <cell r="J813">
            <v>7643.3108313816874</v>
          </cell>
          <cell r="K813">
            <v>9922.1609272574824</v>
          </cell>
          <cell r="L813">
            <v>8327.2866280373291</v>
          </cell>
          <cell r="M813">
            <v>9607.0218819362726</v>
          </cell>
          <cell r="N813">
            <v>9938.5707397991737</v>
          </cell>
          <cell r="O813">
            <v>10070.758256731235</v>
          </cell>
          <cell r="Z813">
            <v>6529.597540213631</v>
          </cell>
          <cell r="AA813">
            <v>7094.7248176862568</v>
          </cell>
          <cell r="AB813">
            <v>5573.4635618836501</v>
          </cell>
          <cell r="AC813">
            <v>6723.1905447473755</v>
          </cell>
          <cell r="AD813">
            <v>6800.9387664727537</v>
          </cell>
          <cell r="AE813">
            <v>6299.1448658107474</v>
          </cell>
          <cell r="AF813">
            <v>5932.2961186435978</v>
          </cell>
          <cell r="AG813">
            <v>6983.1221336307372</v>
          </cell>
          <cell r="AH813">
            <v>6537.7241918031496</v>
          </cell>
          <cell r="AI813">
            <v>5835.6983930032438</v>
          </cell>
          <cell r="AJ813">
            <v>7575.6095566047961</v>
          </cell>
          <cell r="AK813">
            <v>6357.9166496530124</v>
          </cell>
          <cell r="AL813">
            <v>7334.9996349458697</v>
          </cell>
          <cell r="AM813">
            <v>7588.1385141196261</v>
          </cell>
          <cell r="AN813">
            <v>7689.064212047324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</row>
        <row r="814">
          <cell r="A814">
            <v>9930.3370376243147</v>
          </cell>
          <cell r="B814">
            <v>8830.2714502733925</v>
          </cell>
          <cell r="C814">
            <v>7841.3976095509806</v>
          </cell>
          <cell r="D814">
            <v>7524.8610928009275</v>
          </cell>
          <cell r="E814">
            <v>9136.1142742791435</v>
          </cell>
          <cell r="F814">
            <v>8812.4784834650472</v>
          </cell>
          <cell r="G814">
            <v>9496.9098426114815</v>
          </cell>
          <cell r="H814">
            <v>8111.3020731942988</v>
          </cell>
          <cell r="I814">
            <v>9454.5606400630113</v>
          </cell>
          <cell r="J814">
            <v>7534.5320781087139</v>
          </cell>
          <cell r="K814">
            <v>7339.7117018251138</v>
          </cell>
          <cell r="L814">
            <v>8986.5807212610089</v>
          </cell>
          <cell r="M814">
            <v>9136.8080627362997</v>
          </cell>
          <cell r="N814">
            <v>8655.6657309079746</v>
          </cell>
          <cell r="O814">
            <v>9106.2864133576222</v>
          </cell>
          <cell r="Z814">
            <v>7581.8520495743123</v>
          </cell>
          <cell r="AA814">
            <v>6741.9475733695353</v>
          </cell>
          <cell r="AB814">
            <v>5986.9384404826114</v>
          </cell>
          <cell r="AC814">
            <v>5745.2615437978793</v>
          </cell>
          <cell r="AD814">
            <v>6975.4597928692219</v>
          </cell>
          <cell r="AE814">
            <v>6728.3625720394957</v>
          </cell>
          <cell r="AF814">
            <v>7250.9286524732352</v>
          </cell>
          <cell r="AG814">
            <v>6193.0115780921396</v>
          </cell>
          <cell r="AH814">
            <v>7218.594866930669</v>
          </cell>
          <cell r="AI814">
            <v>5752.6453797643144</v>
          </cell>
          <cell r="AJ814">
            <v>5603.8992431902798</v>
          </cell>
          <cell r="AK814">
            <v>6861.2903270056649</v>
          </cell>
          <cell r="AL814">
            <v>6975.9895031314118</v>
          </cell>
          <cell r="AM814">
            <v>6608.6354082111602</v>
          </cell>
          <cell r="AN814">
            <v>6952.686101744197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</row>
        <row r="815">
          <cell r="A815">
            <v>8494.2191445905446</v>
          </cell>
          <cell r="B815">
            <v>8494.4196022741216</v>
          </cell>
          <cell r="C815">
            <v>7912.6608884741481</v>
          </cell>
          <cell r="D815">
            <v>7878.0341192381293</v>
          </cell>
          <cell r="E815">
            <v>7265.3284469316141</v>
          </cell>
          <cell r="F815">
            <v>7251.8631041717617</v>
          </cell>
          <cell r="G815">
            <v>8002.9828485993994</v>
          </cell>
          <cell r="H815">
            <v>8914.3557739046009</v>
          </cell>
          <cell r="I815">
            <v>8716.7120981485023</v>
          </cell>
          <cell r="J815">
            <v>8933.1485110988469</v>
          </cell>
          <cell r="K815">
            <v>10116.77999993252</v>
          </cell>
          <cell r="L815">
            <v>9859.1932809073351</v>
          </cell>
          <cell r="M815">
            <v>11018.201637253671</v>
          </cell>
          <cell r="N815">
            <v>9741.7148488921321</v>
          </cell>
          <cell r="O815">
            <v>12067.952056962426</v>
          </cell>
          <cell r="Z815">
            <v>6485.3702937714588</v>
          </cell>
          <cell r="AA815">
            <v>6485.5233440147013</v>
          </cell>
          <cell r="AB815">
            <v>6041.3482389935643</v>
          </cell>
          <cell r="AC815">
            <v>6014.9105621747867</v>
          </cell>
          <cell r="AD815">
            <v>5547.1073305460732</v>
          </cell>
          <cell r="AE815">
            <v>5536.8264874875558</v>
          </cell>
          <cell r="AF815">
            <v>6110.3094168370335</v>
          </cell>
          <cell r="AG815">
            <v>6806.1462907992582</v>
          </cell>
          <cell r="AH815">
            <v>6655.2445537847734</v>
          </cell>
          <cell r="AI815">
            <v>6820.4946208180136</v>
          </cell>
          <cell r="AJ815">
            <v>7724.2019970684787</v>
          </cell>
          <cell r="AK815">
            <v>7527.5335067458727</v>
          </cell>
          <cell r="AL815">
            <v>8412.4410228497236</v>
          </cell>
          <cell r="AM815">
            <v>7437.8382539885379</v>
          </cell>
          <cell r="AN815">
            <v>9213.9296672990386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</row>
        <row r="816">
          <cell r="A816">
            <v>9039.5956169281126</v>
          </cell>
          <cell r="B816">
            <v>9573.29545660041</v>
          </cell>
          <cell r="C816">
            <v>7546.3917941706477</v>
          </cell>
          <cell r="D816">
            <v>6903.0465282164669</v>
          </cell>
          <cell r="E816">
            <v>7505.5264657048028</v>
          </cell>
          <cell r="F816">
            <v>8022.9570530205583</v>
          </cell>
          <cell r="G816">
            <v>8376.5351199624238</v>
          </cell>
          <cell r="H816">
            <v>7729.2018408399799</v>
          </cell>
          <cell r="I816">
            <v>7379.0193079987912</v>
          </cell>
          <cell r="J816">
            <v>9123.9630177161744</v>
          </cell>
          <cell r="K816">
            <v>9446.3878441954748</v>
          </cell>
          <cell r="L816">
            <v>9625.6711498580116</v>
          </cell>
          <cell r="M816">
            <v>9920.688862329429</v>
          </cell>
          <cell r="N816">
            <v>10104.775542789632</v>
          </cell>
          <cell r="O816">
            <v>9702.7630419399229</v>
          </cell>
          <cell r="Z816">
            <v>6901.7674119070798</v>
          </cell>
          <cell r="AA816">
            <v>7309.2493742962379</v>
          </cell>
          <cell r="AB816">
            <v>5761.7003204164648</v>
          </cell>
          <cell r="AC816">
            <v>5270.5036364793841</v>
          </cell>
          <cell r="AD816">
            <v>5730.4994786714788</v>
          </cell>
          <cell r="AE816">
            <v>6125.5598018094079</v>
          </cell>
          <cell r="AF816">
            <v>6395.5180702317903</v>
          </cell>
          <cell r="AG816">
            <v>5901.2765222886856</v>
          </cell>
          <cell r="AH816">
            <v>5633.9107577343084</v>
          </cell>
          <cell r="AI816">
            <v>6966.1822598783701</v>
          </cell>
          <cell r="AJ816">
            <v>7212.3549045946193</v>
          </cell>
          <cell r="AK816">
            <v>7349.2384256011901</v>
          </cell>
          <cell r="AL816">
            <v>7574.4856291439673</v>
          </cell>
          <cell r="AM816">
            <v>7715.0365460220555</v>
          </cell>
          <cell r="AN816">
            <v>7408.0983935732984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</row>
        <row r="817">
          <cell r="A817">
            <v>9954.0006584265993</v>
          </cell>
          <cell r="B817">
            <v>8378.5979741858901</v>
          </cell>
          <cell r="C817">
            <v>7183.7068103647516</v>
          </cell>
          <cell r="D817">
            <v>7907.4797022528282</v>
          </cell>
          <cell r="E817">
            <v>10229.645886111102</v>
          </cell>
          <cell r="F817">
            <v>7937.5029316772043</v>
          </cell>
          <cell r="G817">
            <v>7579.4945288699846</v>
          </cell>
          <cell r="H817">
            <v>8350.8962448493749</v>
          </cell>
          <cell r="I817">
            <v>7745.1281624818293</v>
          </cell>
          <cell r="J817">
            <v>7855.4267311662752</v>
          </cell>
          <cell r="K817">
            <v>8725.5791935112793</v>
          </cell>
          <cell r="L817">
            <v>8455.9641265912105</v>
          </cell>
          <cell r="M817">
            <v>9032.2386059144865</v>
          </cell>
          <cell r="N817">
            <v>9319.582607865088</v>
          </cell>
          <cell r="O817">
            <v>9683.2957384667934</v>
          </cell>
          <cell r="Z817">
            <v>7599.9193187113415</v>
          </cell>
          <cell r="AA817">
            <v>6397.0930676828239</v>
          </cell>
          <cell r="AB817">
            <v>5484.7888845407288</v>
          </cell>
          <cell r="AC817">
            <v>6037.3923825888423</v>
          </cell>
          <cell r="AD817">
            <v>7810.3755526293689</v>
          </cell>
          <cell r="AE817">
            <v>6060.3152383472698</v>
          </cell>
          <cell r="AF817">
            <v>5786.9743907703478</v>
          </cell>
          <cell r="AG817">
            <v>6375.9426865274754</v>
          </cell>
          <cell r="AH817">
            <v>5913.4363325675258</v>
          </cell>
          <cell r="AI817">
            <v>5997.6497309523738</v>
          </cell>
          <cell r="AJ817">
            <v>6662.0146165626347</v>
          </cell>
          <cell r="AK817">
            <v>6456.162434508894</v>
          </cell>
          <cell r="AL817">
            <v>6896.1503045701329</v>
          </cell>
          <cell r="AM817">
            <v>7115.5385994354247</v>
          </cell>
          <cell r="AN817">
            <v>7393.2350295023507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</row>
        <row r="818">
          <cell r="A818">
            <v>10342.439575088962</v>
          </cell>
          <cell r="B818">
            <v>10411.32536950607</v>
          </cell>
          <cell r="C818">
            <v>6487.0865509711202</v>
          </cell>
          <cell r="D818">
            <v>9137.2009336378087</v>
          </cell>
          <cell r="E818">
            <v>7241.1214259338594</v>
          </cell>
          <cell r="F818">
            <v>7205.7221873185108</v>
          </cell>
          <cell r="G818">
            <v>7660.2936867874478</v>
          </cell>
          <cell r="H818">
            <v>9154.0243637497369</v>
          </cell>
          <cell r="I818">
            <v>9087.3138128568262</v>
          </cell>
          <cell r="J818">
            <v>7774.3589935011951</v>
          </cell>
          <cell r="K818">
            <v>8773.7944045021904</v>
          </cell>
          <cell r="L818">
            <v>10194.979379284179</v>
          </cell>
          <cell r="M818">
            <v>9097.668294676092</v>
          </cell>
          <cell r="N818">
            <v>8270.988904773707</v>
          </cell>
          <cell r="O818">
            <v>10306.295156020611</v>
          </cell>
          <cell r="Z818">
            <v>7896.4939853387195</v>
          </cell>
          <cell r="AA818">
            <v>7949.0885649193633</v>
          </cell>
          <cell r="AB818">
            <v>4952.9165300126533</v>
          </cell>
          <cell r="AC818">
            <v>6976.2894616362009</v>
          </cell>
          <cell r="AD818">
            <v>5528.6251731862048</v>
          </cell>
          <cell r="AE818">
            <v>5501.5977129064313</v>
          </cell>
          <cell r="AF818">
            <v>5848.6648710369627</v>
          </cell>
          <cell r="AG818">
            <v>6989.1342178203768</v>
          </cell>
          <cell r="AH818">
            <v>6938.200445371438</v>
          </cell>
          <cell r="AI818">
            <v>5935.7541889741351</v>
          </cell>
          <cell r="AJ818">
            <v>6698.8271230150394</v>
          </cell>
          <cell r="AK818">
            <v>7783.9075360009883</v>
          </cell>
          <cell r="AL818">
            <v>6946.1061336583734</v>
          </cell>
          <cell r="AM818">
            <v>6314.9331127503438</v>
          </cell>
          <cell r="AN818">
            <v>7868.8975768023602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</row>
        <row r="819">
          <cell r="A819">
            <v>8530.8221052800818</v>
          </cell>
          <cell r="B819">
            <v>8577.1249159041563</v>
          </cell>
          <cell r="C819">
            <v>8601.6267063812684</v>
          </cell>
          <cell r="D819">
            <v>7221.7088745662686</v>
          </cell>
          <cell r="E819">
            <v>8083.2627763799392</v>
          </cell>
          <cell r="F819">
            <v>7998.879353479354</v>
          </cell>
          <cell r="G819">
            <v>7800.0877568634278</v>
          </cell>
          <cell r="H819">
            <v>7293.3733293648984</v>
          </cell>
          <cell r="I819">
            <v>9035.3191935822651</v>
          </cell>
          <cell r="J819">
            <v>8721.9600474567342</v>
          </cell>
          <cell r="K819">
            <v>9307.7745886994599</v>
          </cell>
          <cell r="L819">
            <v>9052.6177085991912</v>
          </cell>
          <cell r="M819">
            <v>8509.1760694403256</v>
          </cell>
          <cell r="N819">
            <v>9051.6635833839337</v>
          </cell>
          <cell r="O819">
            <v>10032.070450420895</v>
          </cell>
          <cell r="Z819">
            <v>6513.3168006697642</v>
          </cell>
          <cell r="AA819">
            <v>6548.6691817924857</v>
          </cell>
          <cell r="AB819">
            <v>6567.3763968289231</v>
          </cell>
          <cell r="AC819">
            <v>5513.8036125668432</v>
          </cell>
          <cell r="AD819">
            <v>6171.6034628171874</v>
          </cell>
          <cell r="AE819">
            <v>6107.1763818989002</v>
          </cell>
          <cell r="AF819">
            <v>5955.3982027162538</v>
          </cell>
          <cell r="AG819">
            <v>5568.5197104634162</v>
          </cell>
          <cell r="AH819">
            <v>6898.5023455768323</v>
          </cell>
          <cell r="AI819">
            <v>6659.2513840734055</v>
          </cell>
          <cell r="AJ819">
            <v>7106.5231295703907</v>
          </cell>
          <cell r="AK819">
            <v>6911.7098309863159</v>
          </cell>
          <cell r="AL819">
            <v>6496.789965721965</v>
          </cell>
          <cell r="AM819">
            <v>6910.9813525679647</v>
          </cell>
          <cell r="AN819">
            <v>7659.5259171781545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</row>
        <row r="820">
          <cell r="A820">
            <v>10333.618169775045</v>
          </cell>
          <cell r="B820">
            <v>8647.4551231492042</v>
          </cell>
          <cell r="C820">
            <v>7547.9890765529562</v>
          </cell>
          <cell r="D820">
            <v>7207.5947517188333</v>
          </cell>
          <cell r="E820">
            <v>7453.3385761212639</v>
          </cell>
          <cell r="F820">
            <v>8032.0602893530786</v>
          </cell>
          <cell r="G820">
            <v>8958.6369439702921</v>
          </cell>
          <cell r="H820">
            <v>7683.4795843384554</v>
          </cell>
          <cell r="I820">
            <v>9063.20227408961</v>
          </cell>
          <cell r="J820">
            <v>8267.1003927472866</v>
          </cell>
          <cell r="K820">
            <v>8279.1696992190573</v>
          </cell>
          <cell r="L820">
            <v>8568.2948337168873</v>
          </cell>
          <cell r="M820">
            <v>10060.054038564103</v>
          </cell>
          <cell r="N820">
            <v>10724.345716587675</v>
          </cell>
          <cell r="O820">
            <v>9921.4092123261216</v>
          </cell>
          <cell r="Z820">
            <v>7889.7588070959246</v>
          </cell>
          <cell r="AA820">
            <v>6602.3665763449089</v>
          </cell>
          <cell r="AB820">
            <v>5762.9198519044876</v>
          </cell>
          <cell r="AC820">
            <v>5503.0274233163364</v>
          </cell>
          <cell r="AD820">
            <v>5690.653816222889</v>
          </cell>
          <cell r="AE820">
            <v>6132.5101591622315</v>
          </cell>
          <cell r="AF820">
            <v>6839.9551412690935</v>
          </cell>
          <cell r="AG820">
            <v>5866.3673965607459</v>
          </cell>
          <cell r="AH820">
            <v>6919.7911890765126</v>
          </cell>
          <cell r="AI820">
            <v>6311.9642182641237</v>
          </cell>
          <cell r="AJ820">
            <v>6321.179182032547</v>
          </cell>
          <cell r="AK820">
            <v>6541.9273787221773</v>
          </cell>
          <cell r="AL820">
            <v>7680.8914986598475</v>
          </cell>
          <cell r="AM820">
            <v>8188.0808519975544</v>
          </cell>
          <cell r="AN820">
            <v>7575.035619247843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</row>
        <row r="821">
          <cell r="A821">
            <v>10150.043628226234</v>
          </cell>
          <cell r="B821">
            <v>8501.4892110316359</v>
          </cell>
          <cell r="C821">
            <v>9301.6249527325363</v>
          </cell>
          <cell r="D821">
            <v>8972.2256916127299</v>
          </cell>
          <cell r="E821">
            <v>8853.3109910849344</v>
          </cell>
          <cell r="F821">
            <v>8604.9907876686557</v>
          </cell>
          <cell r="G821">
            <v>8408.064600403437</v>
          </cell>
          <cell r="H821">
            <v>7930.590379481152</v>
          </cell>
          <cell r="I821">
            <v>8311.8080385885096</v>
          </cell>
          <cell r="J821">
            <v>7295.6772956417253</v>
          </cell>
          <cell r="K821">
            <v>9582.787786646817</v>
          </cell>
          <cell r="L821">
            <v>9282.2750833064183</v>
          </cell>
          <cell r="M821">
            <v>9750.9460138455543</v>
          </cell>
          <cell r="N821">
            <v>9537.9800345594886</v>
          </cell>
          <cell r="O821">
            <v>8029.5182047508997</v>
          </cell>
          <cell r="Z821">
            <v>7749.5989103252414</v>
          </cell>
          <cell r="AA821">
            <v>6490.9210185794982</v>
          </cell>
          <cell r="AB821">
            <v>7101.8278579111011</v>
          </cell>
          <cell r="AC821">
            <v>6850.3302044490838</v>
          </cell>
          <cell r="AD821">
            <v>6759.5383549373109</v>
          </cell>
          <cell r="AE821">
            <v>6569.9448863481684</v>
          </cell>
          <cell r="AF821">
            <v>6419.5909546664243</v>
          </cell>
          <cell r="AG821">
            <v>6055.0374770953767</v>
          </cell>
          <cell r="AH821">
            <v>6346.0986846944807</v>
          </cell>
          <cell r="AI821">
            <v>5570.278797931639</v>
          </cell>
          <cell r="AJ821">
            <v>7316.496806255991</v>
          </cell>
          <cell r="AK821">
            <v>7087.0541552047807</v>
          </cell>
          <cell r="AL821">
            <v>7444.8862853551345</v>
          </cell>
          <cell r="AM821">
            <v>7282.2859083063076</v>
          </cell>
          <cell r="AN821">
            <v>6130.5692674001311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</row>
        <row r="822">
          <cell r="A822">
            <v>9551.4064165892323</v>
          </cell>
          <cell r="B822">
            <v>7384.4628113193548</v>
          </cell>
          <cell r="C822">
            <v>8243.9345359630042</v>
          </cell>
          <cell r="D822">
            <v>8087.1906812084417</v>
          </cell>
          <cell r="E822">
            <v>9005.8312632516408</v>
          </cell>
          <cell r="F822">
            <v>8557.4940028689289</v>
          </cell>
          <cell r="G822">
            <v>7334.9288150030343</v>
          </cell>
          <cell r="H822">
            <v>7333.0301999870417</v>
          </cell>
          <cell r="I822">
            <v>7829.402646045648</v>
          </cell>
          <cell r="J822">
            <v>8068.9883704437088</v>
          </cell>
          <cell r="K822">
            <v>7912.9166929422763</v>
          </cell>
          <cell r="L822">
            <v>8794.1928253028891</v>
          </cell>
          <cell r="M822">
            <v>9330.4468900704214</v>
          </cell>
          <cell r="N822">
            <v>9576.9185705984291</v>
          </cell>
          <cell r="O822">
            <v>9207.3515848258121</v>
          </cell>
          <cell r="Z822">
            <v>7292.5370046915441</v>
          </cell>
          <cell r="AA822">
            <v>5638.0668942935727</v>
          </cell>
          <cell r="AB822">
            <v>6294.2769939458976</v>
          </cell>
          <cell r="AC822">
            <v>6174.6024338653688</v>
          </cell>
          <cell r="AD822">
            <v>6875.9881928176801</v>
          </cell>
          <cell r="AE822">
            <v>6533.6809011664363</v>
          </cell>
          <cell r="AF822">
            <v>5600.2474899700755</v>
          </cell>
          <cell r="AG822">
            <v>5598.7978898109059</v>
          </cell>
          <cell r="AH822">
            <v>5977.7802378664346</v>
          </cell>
          <cell r="AI822">
            <v>6160.7048967872524</v>
          </cell>
          <cell r="AJ822">
            <v>6041.5435467281986</v>
          </cell>
          <cell r="AK822">
            <v>6714.4013988900551</v>
          </cell>
          <cell r="AL822">
            <v>7123.8335223563254</v>
          </cell>
          <cell r="AM822">
            <v>7312.0156363261831</v>
          </cell>
          <cell r="AN822">
            <v>7029.8497644208464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</row>
        <row r="823">
          <cell r="A823">
            <v>9949.1330420167615</v>
          </cell>
          <cell r="B823">
            <v>8680.3027704640062</v>
          </cell>
          <cell r="C823">
            <v>7284.1133542094731</v>
          </cell>
          <cell r="D823">
            <v>9317.4136526400616</v>
          </cell>
          <cell r="E823">
            <v>7754.2771153307585</v>
          </cell>
          <cell r="F823">
            <v>7379.6100005277085</v>
          </cell>
          <cell r="G823">
            <v>8041.9685951641704</v>
          </cell>
          <cell r="H823">
            <v>9191.0688788351799</v>
          </cell>
          <cell r="I823">
            <v>10098.374415508573</v>
          </cell>
          <cell r="J823">
            <v>7921.9485255021345</v>
          </cell>
          <cell r="K823">
            <v>9365.0415259021211</v>
          </cell>
          <cell r="L823">
            <v>8871.3979457817168</v>
          </cell>
          <cell r="M823">
            <v>8435.7116412281703</v>
          </cell>
          <cell r="N823">
            <v>9108.232693567159</v>
          </cell>
          <cell r="O823">
            <v>10807.198637529033</v>
          </cell>
          <cell r="Z823">
            <v>7596.2028741119648</v>
          </cell>
          <cell r="AA823">
            <v>6627.4458864603494</v>
          </cell>
          <cell r="AB823">
            <v>5561.4496823923482</v>
          </cell>
          <cell r="AC823">
            <v>7113.8825934452952</v>
          </cell>
          <cell r="AD823">
            <v>5920.4215946634949</v>
          </cell>
          <cell r="AE823">
            <v>5634.3617538429062</v>
          </cell>
          <cell r="AF823">
            <v>6140.075190282224</v>
          </cell>
          <cell r="AG823">
            <v>7017.4178532661754</v>
          </cell>
          <cell r="AH823">
            <v>7710.149259738454</v>
          </cell>
          <cell r="AI823">
            <v>6048.4393870149815</v>
          </cell>
          <cell r="AJ823">
            <v>7150.2466651923714</v>
          </cell>
          <cell r="AK823">
            <v>6773.3478171961242</v>
          </cell>
          <cell r="AL823">
            <v>6440.6995809242717</v>
          </cell>
          <cell r="AM823">
            <v>6954.1720944692988</v>
          </cell>
          <cell r="AN823">
            <v>8251.3393885479654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</row>
        <row r="824">
          <cell r="A824">
            <v>9727.7685873211612</v>
          </cell>
          <cell r="B824">
            <v>9256.0319557724633</v>
          </cell>
          <cell r="C824">
            <v>7449.9358982790063</v>
          </cell>
          <cell r="D824">
            <v>7593.1382114979251</v>
          </cell>
          <cell r="E824">
            <v>8563.1713721831347</v>
          </cell>
          <cell r="F824">
            <v>9645.7221183252004</v>
          </cell>
          <cell r="G824">
            <v>8787.1881092386466</v>
          </cell>
          <cell r="H824">
            <v>7428.792989250639</v>
          </cell>
          <cell r="I824">
            <v>7420.5476530813075</v>
          </cell>
          <cell r="J824">
            <v>9026.3592138044751</v>
          </cell>
          <cell r="K824">
            <v>9332.757947090462</v>
          </cell>
          <cell r="L824">
            <v>9463.3381234051485</v>
          </cell>
          <cell r="M824">
            <v>9356.1383390892443</v>
          </cell>
          <cell r="N824">
            <v>8348.9064937876246</v>
          </cell>
          <cell r="O824">
            <v>10211.921302681514</v>
          </cell>
          <cell r="Z824">
            <v>7427.1902274940549</v>
          </cell>
          <cell r="AA824">
            <v>7067.017422360098</v>
          </cell>
          <cell r="AB824">
            <v>5688.0558580796142</v>
          </cell>
          <cell r="AC824">
            <v>5797.3913970315107</v>
          </cell>
          <cell r="AD824">
            <v>6538.0155953473122</v>
          </cell>
          <cell r="AE824">
            <v>7364.547420229761</v>
          </cell>
          <cell r="AF824">
            <v>6709.0532701561433</v>
          </cell>
          <cell r="AG824">
            <v>5671.9131624648189</v>
          </cell>
          <cell r="AH824">
            <v>5665.61781531819</v>
          </cell>
          <cell r="AI824">
            <v>6891.661365176572</v>
          </cell>
          <cell r="AJ824">
            <v>7125.5980236353544</v>
          </cell>
          <cell r="AK824">
            <v>7225.2965105723233</v>
          </cell>
          <cell r="AL824">
            <v>7143.4490464479932</v>
          </cell>
          <cell r="AM824">
            <v>6374.4235036328255</v>
          </cell>
          <cell r="AN824">
            <v>7796.8427622825448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</row>
        <row r="825">
          <cell r="A825">
            <v>10051.704045589915</v>
          </cell>
          <cell r="B825">
            <v>8662.3934238555885</v>
          </cell>
          <cell r="C825">
            <v>8557.8677749322524</v>
          </cell>
          <cell r="D825">
            <v>9528.7058629167841</v>
          </cell>
          <cell r="E825">
            <v>8689.2992234143876</v>
          </cell>
          <cell r="F825">
            <v>7263.4408854206795</v>
          </cell>
          <cell r="G825">
            <v>9048.1023976372526</v>
          </cell>
          <cell r="H825">
            <v>9898.7704546717468</v>
          </cell>
          <cell r="I825">
            <v>10166.630066399168</v>
          </cell>
          <cell r="J825">
            <v>9549.3572151741355</v>
          </cell>
          <cell r="K825">
            <v>8983.6755368540435</v>
          </cell>
          <cell r="L825">
            <v>8567.4233143783476</v>
          </cell>
          <cell r="M825">
            <v>8252.2184192976911</v>
          </cell>
          <cell r="N825">
            <v>10522.823997963094</v>
          </cell>
          <cell r="O825">
            <v>9496.6779214884173</v>
          </cell>
          <cell r="Z825">
            <v>7674.5162456240823</v>
          </cell>
          <cell r="AA825">
            <v>6613.7720286874364</v>
          </cell>
          <cell r="AB825">
            <v>6533.9662776318746</v>
          </cell>
          <cell r="AC825">
            <v>7275.2050411604141</v>
          </cell>
          <cell r="AD825">
            <v>6634.3147142737762</v>
          </cell>
          <cell r="AE825">
            <v>5545.6661697822292</v>
          </cell>
          <cell r="AF825">
            <v>6908.2623730056339</v>
          </cell>
          <cell r="AG825">
            <v>7557.7508372236971</v>
          </cell>
          <cell r="AH825">
            <v>7762.262722216029</v>
          </cell>
          <cell r="AI825">
            <v>7290.9724312143117</v>
          </cell>
          <cell r="AJ825">
            <v>6859.0722070902084</v>
          </cell>
          <cell r="AK825">
            <v>6541.2619702211241</v>
          </cell>
          <cell r="AL825">
            <v>6300.6017720074642</v>
          </cell>
          <cell r="AM825">
            <v>8034.2182137408145</v>
          </cell>
          <cell r="AN825">
            <v>7250.7515797680917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</row>
        <row r="826">
          <cell r="A826">
            <v>10520.213646231974</v>
          </cell>
          <cell r="B826">
            <v>6989.5402817312352</v>
          </cell>
          <cell r="C826">
            <v>7357.7612171318642</v>
          </cell>
          <cell r="D826">
            <v>7434.4284464229813</v>
          </cell>
          <cell r="E826">
            <v>8095.3970672238283</v>
          </cell>
          <cell r="F826">
            <v>7348.0387068532382</v>
          </cell>
          <cell r="G826">
            <v>8735.940530170521</v>
          </cell>
          <cell r="H826">
            <v>9673.8859629058952</v>
          </cell>
          <cell r="I826">
            <v>8946.4855655064512</v>
          </cell>
          <cell r="J826">
            <v>8958.171656851031</v>
          </cell>
          <cell r="K826">
            <v>7682.8970523576927</v>
          </cell>
          <cell r="L826">
            <v>8302.2978629874942</v>
          </cell>
          <cell r="M826">
            <v>9875.5595241073879</v>
          </cell>
          <cell r="N826">
            <v>8985.7229099511133</v>
          </cell>
          <cell r="O826">
            <v>10616.839689748436</v>
          </cell>
          <cell r="Z826">
            <v>8032.2251997526973</v>
          </cell>
          <cell r="AA826">
            <v>5336.5419632629237</v>
          </cell>
          <cell r="AB826">
            <v>5617.680120325047</v>
          </cell>
          <cell r="AC826">
            <v>5676.2158565577311</v>
          </cell>
          <cell r="AD826">
            <v>6180.868042413661</v>
          </cell>
          <cell r="AE826">
            <v>5610.2569448372751</v>
          </cell>
          <cell r="AF826">
            <v>6669.9255385473134</v>
          </cell>
          <cell r="AG826">
            <v>7386.0506282225006</v>
          </cell>
          <cell r="AH826">
            <v>6830.6775152064365</v>
          </cell>
          <cell r="AI826">
            <v>6839.5998926923876</v>
          </cell>
          <cell r="AJ826">
            <v>5865.9226310633076</v>
          </cell>
          <cell r="AK826">
            <v>6338.8376275824021</v>
          </cell>
          <cell r="AL826">
            <v>7540.0291988940862</v>
          </cell>
          <cell r="AM826">
            <v>6860.6353846393131</v>
          </cell>
          <cell r="AN826">
            <v>8105.9995704816893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</row>
        <row r="827">
          <cell r="A827">
            <v>8987.4693065602878</v>
          </cell>
          <cell r="B827">
            <v>9118.805005347469</v>
          </cell>
          <cell r="C827">
            <v>7876.8140684577338</v>
          </cell>
          <cell r="D827">
            <v>7012.0525418528568</v>
          </cell>
          <cell r="E827">
            <v>8123.5231084495281</v>
          </cell>
          <cell r="F827">
            <v>7443.0115268478166</v>
          </cell>
          <cell r="G827">
            <v>7920.5384096728048</v>
          </cell>
          <cell r="H827">
            <v>10191.520820497437</v>
          </cell>
          <cell r="I827">
            <v>9343.5472922535555</v>
          </cell>
          <cell r="J827">
            <v>9781.7720806901762</v>
          </cell>
          <cell r="K827">
            <v>9294.6826915793627</v>
          </cell>
          <cell r="L827">
            <v>10163.610224170568</v>
          </cell>
          <cell r="M827">
            <v>9084.290379224547</v>
          </cell>
          <cell r="N827">
            <v>8235.2383953315584</v>
          </cell>
          <cell r="O827">
            <v>9462.6759808756797</v>
          </cell>
          <cell r="Z827">
            <v>6861.9687654360041</v>
          </cell>
          <cell r="AA827">
            <v>6962.2440968028131</v>
          </cell>
          <cell r="AB827">
            <v>6013.9790485237536</v>
          </cell>
          <cell r="AC827">
            <v>5353.7301639148218</v>
          </cell>
          <cell r="AD827">
            <v>6202.3423873936481</v>
          </cell>
          <cell r="AE827">
            <v>5682.7690727944155</v>
          </cell>
          <cell r="AF827">
            <v>6047.3627579388258</v>
          </cell>
          <cell r="AG827">
            <v>7781.2669125330758</v>
          </cell>
          <cell r="AH827">
            <v>7133.835731824759</v>
          </cell>
          <cell r="AI827">
            <v>7468.4221106952709</v>
          </cell>
          <cell r="AJ827">
            <v>7096.527413751608</v>
          </cell>
          <cell r="AK827">
            <v>7759.9570605951249</v>
          </cell>
          <cell r="AL827">
            <v>6935.892041699457</v>
          </cell>
          <cell r="AM827">
            <v>6287.6374557892241</v>
          </cell>
          <cell r="AN827">
            <v>7224.7909621025028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</row>
        <row r="828">
          <cell r="A828">
            <v>9239.2602102342826</v>
          </cell>
          <cell r="B828">
            <v>7663.4794440450005</v>
          </cell>
          <cell r="C828">
            <v>7890.4986034646718</v>
          </cell>
          <cell r="D828">
            <v>7533.1396422387961</v>
          </cell>
          <cell r="E828">
            <v>7018.8473452232502</v>
          </cell>
          <cell r="F828">
            <v>8223.4642016803682</v>
          </cell>
          <cell r="G828">
            <v>9029.6324150660894</v>
          </cell>
          <cell r="H828">
            <v>8092.914664125562</v>
          </cell>
          <cell r="I828">
            <v>7540.5825061390242</v>
          </cell>
          <cell r="J828">
            <v>8664.9839269387012</v>
          </cell>
          <cell r="K828">
            <v>8862.2982020182153</v>
          </cell>
          <cell r="L828">
            <v>8774.6886884314372</v>
          </cell>
          <cell r="M828">
            <v>8592.4022589565502</v>
          </cell>
          <cell r="N828">
            <v>11718.610530551881</v>
          </cell>
          <cell r="O828">
            <v>8796.3612924062763</v>
          </cell>
          <cell r="Z828">
            <v>7054.2121275547142</v>
          </cell>
          <cell r="AA828">
            <v>5851.097209446134</v>
          </cell>
          <cell r="AB828">
            <v>6024.4272457396901</v>
          </cell>
          <cell r="AC828">
            <v>5751.5822494078875</v>
          </cell>
          <cell r="AD828">
            <v>5358.9180234673322</v>
          </cell>
          <cell r="AE828">
            <v>6278.6478118397663</v>
          </cell>
          <cell r="AF828">
            <v>6894.1604674326181</v>
          </cell>
          <cell r="AG828">
            <v>6178.9727177185223</v>
          </cell>
          <cell r="AH828">
            <v>5757.2649057671679</v>
          </cell>
          <cell r="AI828">
            <v>6615.7498881534048</v>
          </cell>
          <cell r="AJ828">
            <v>6766.4001264337148</v>
          </cell>
          <cell r="AK828">
            <v>6699.5099123721557</v>
          </cell>
          <cell r="AL828">
            <v>6560.3334943223599</v>
          </cell>
          <cell r="AM828">
            <v>8947.2060145184823</v>
          </cell>
          <cell r="AN828">
            <v>6716.0570321973601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</row>
        <row r="829">
          <cell r="A829">
            <v>9041.1010494491366</v>
          </cell>
          <cell r="B829">
            <v>8877.4187468127984</v>
          </cell>
          <cell r="C829">
            <v>8524.2266383464739</v>
          </cell>
          <cell r="D829">
            <v>8089.5150663954719</v>
          </cell>
          <cell r="E829">
            <v>9100.6098322309754</v>
          </cell>
          <cell r="F829">
            <v>7318.7023387704421</v>
          </cell>
          <cell r="G829">
            <v>8119.3478205891815</v>
          </cell>
          <cell r="H829">
            <v>9411.7368455550604</v>
          </cell>
          <cell r="I829">
            <v>6919.6861575633538</v>
          </cell>
          <cell r="J829">
            <v>7904.9237883993328</v>
          </cell>
          <cell r="K829">
            <v>8893.326217013624</v>
          </cell>
          <cell r="L829">
            <v>9422.087914654956</v>
          </cell>
          <cell r="M829">
            <v>8541.4611364724951</v>
          </cell>
          <cell r="N829">
            <v>9372.9294465020866</v>
          </cell>
          <cell r="O829">
            <v>9472.4527474804381</v>
          </cell>
          <cell r="Z829">
            <v>6902.9168156586129</v>
          </cell>
          <cell r="AA829">
            <v>6777.9447228665585</v>
          </cell>
          <cell r="AB829">
            <v>6508.2811352840854</v>
          </cell>
          <cell r="AC829">
            <v>6176.3771112532086</v>
          </cell>
          <cell r="AD829">
            <v>6948.3520093476773</v>
          </cell>
          <cell r="AE829">
            <v>5587.8585104605872</v>
          </cell>
          <cell r="AF829">
            <v>6199.1545384111214</v>
          </cell>
          <cell r="AG829">
            <v>7185.8987285286703</v>
          </cell>
          <cell r="AH829">
            <v>5283.2080600442505</v>
          </cell>
          <cell r="AI829">
            <v>6035.4409321380426</v>
          </cell>
          <cell r="AJ829">
            <v>6790.0901399947707</v>
          </cell>
          <cell r="AK829">
            <v>7193.8018111907159</v>
          </cell>
          <cell r="AL829">
            <v>6521.4397435412957</v>
          </cell>
          <cell r="AM829">
            <v>7156.2691241221282</v>
          </cell>
          <cell r="AN829">
            <v>7232.2555625123032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</row>
        <row r="830">
          <cell r="A830">
            <v>9078.7578831846949</v>
          </cell>
          <cell r="B830">
            <v>8222.1931907179369</v>
          </cell>
          <cell r="C830">
            <v>7123.2926448152148</v>
          </cell>
          <cell r="D830">
            <v>8998.6901504842972</v>
          </cell>
          <cell r="E830">
            <v>8980.9401896964901</v>
          </cell>
          <cell r="F830">
            <v>7645.435936883875</v>
          </cell>
          <cell r="G830">
            <v>7937.1552135027596</v>
          </cell>
          <cell r="H830">
            <v>7388.019249474396</v>
          </cell>
          <cell r="I830">
            <v>7639.0299281127891</v>
          </cell>
          <cell r="J830">
            <v>8503.3406022085383</v>
          </cell>
          <cell r="K830">
            <v>9954.1286971145873</v>
          </cell>
          <cell r="L830">
            <v>8935.0767907322497</v>
          </cell>
          <cell r="M830">
            <v>9747.1213108224038</v>
          </cell>
          <cell r="N830">
            <v>9366.048381626144</v>
          </cell>
          <cell r="O830">
            <v>9548.7262488763699</v>
          </cell>
          <cell r="Z830">
            <v>6931.6679588430461</v>
          </cell>
          <cell r="AA830">
            <v>6277.6773898859074</v>
          </cell>
          <cell r="AB830">
            <v>5438.6624274869946</v>
          </cell>
          <cell r="AC830">
            <v>6870.5359246553626</v>
          </cell>
          <cell r="AD830">
            <v>6856.9837585940277</v>
          </cell>
          <cell r="AE830">
            <v>5837.320919554586</v>
          </cell>
          <cell r="AF830">
            <v>6060.0497541302093</v>
          </cell>
          <cell r="AG830">
            <v>5640.7822490506978</v>
          </cell>
          <cell r="AH830">
            <v>5832.4299062338268</v>
          </cell>
          <cell r="AI830">
            <v>6492.3345631486263</v>
          </cell>
          <cell r="AJ830">
            <v>7600.0170767617747</v>
          </cell>
          <cell r="AK830">
            <v>6821.9668700312368</v>
          </cell>
          <cell r="AL830">
            <v>7441.9661092981469</v>
          </cell>
          <cell r="AM830">
            <v>7151.0154035650858</v>
          </cell>
          <cell r="AN830">
            <v>7290.4906859221037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</row>
        <row r="831">
          <cell r="A831">
            <v>8892.951087290694</v>
          </cell>
          <cell r="B831">
            <v>9740.3465993492391</v>
          </cell>
          <cell r="C831">
            <v>7717.2638779765266</v>
          </cell>
          <cell r="D831">
            <v>7812.931367845058</v>
          </cell>
          <cell r="E831">
            <v>6854.8334971037666</v>
          </cell>
          <cell r="F831">
            <v>7946.6597734978914</v>
          </cell>
          <cell r="G831">
            <v>7890.468019973051</v>
          </cell>
          <cell r="H831">
            <v>8242.6898299332952</v>
          </cell>
          <cell r="I831">
            <v>8842.1842386381741</v>
          </cell>
          <cell r="J831">
            <v>7726.7881218556122</v>
          </cell>
          <cell r="K831">
            <v>7681.0311358118115</v>
          </cell>
          <cell r="L831">
            <v>10789.645863311249</v>
          </cell>
          <cell r="M831">
            <v>9088.1685710363727</v>
          </cell>
          <cell r="N831">
            <v>10049.378198738586</v>
          </cell>
          <cell r="O831">
            <v>9894.3355615667242</v>
          </cell>
          <cell r="Z831">
            <v>6789.8037269507931</v>
          </cell>
          <cell r="AA831">
            <v>7436.793589989541</v>
          </cell>
          <cell r="AB831">
            <v>5892.1618398905875</v>
          </cell>
          <cell r="AC831">
            <v>5965.2043510751737</v>
          </cell>
          <cell r="AD831">
            <v>5233.6927943727133</v>
          </cell>
          <cell r="AE831">
            <v>6067.3065237047331</v>
          </cell>
          <cell r="AF831">
            <v>6024.4038951215043</v>
          </cell>
          <cell r="AG831">
            <v>6293.3266559133899</v>
          </cell>
          <cell r="AH831">
            <v>6751.0430349372</v>
          </cell>
          <cell r="AI831">
            <v>5899.4336381892472</v>
          </cell>
          <cell r="AJ831">
            <v>5864.4979963168598</v>
          </cell>
          <cell r="AK831">
            <v>8237.9377752215896</v>
          </cell>
          <cell r="AL831">
            <v>6938.853056660555</v>
          </cell>
          <cell r="AM831">
            <v>7672.7404522497045</v>
          </cell>
          <cell r="AN831">
            <v>7554.3647785984376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</row>
        <row r="832">
          <cell r="A832">
            <v>8776.6479193173527</v>
          </cell>
          <cell r="B832">
            <v>9179.2153505937986</v>
          </cell>
          <cell r="C832">
            <v>7955.2249806462687</v>
          </cell>
          <cell r="D832">
            <v>7247.6529279500428</v>
          </cell>
          <cell r="E832">
            <v>7930.619982090162</v>
          </cell>
          <cell r="F832">
            <v>8081.12142447934</v>
          </cell>
          <cell r="G832">
            <v>7940.601372119685</v>
          </cell>
          <cell r="H832">
            <v>7347.5620401363167</v>
          </cell>
          <cell r="I832">
            <v>8879.1790108855294</v>
          </cell>
          <cell r="J832">
            <v>7843.0228733802815</v>
          </cell>
          <cell r="K832">
            <v>8292.4884201348941</v>
          </cell>
          <cell r="L832">
            <v>8879.8569419324394</v>
          </cell>
          <cell r="M832">
            <v>9606.1512824516085</v>
          </cell>
          <cell r="N832">
            <v>9691.7535553721082</v>
          </cell>
          <cell r="O832">
            <v>10552.930723989017</v>
          </cell>
          <cell r="Z832">
            <v>6701.0057929904751</v>
          </cell>
          <cell r="AA832">
            <v>7008.367637039767</v>
          </cell>
          <cell r="AB832">
            <v>6073.8460936233478</v>
          </cell>
          <cell r="AC832">
            <v>5533.6120011015682</v>
          </cell>
          <cell r="AD832">
            <v>6055.0600788057664</v>
          </cell>
          <cell r="AE832">
            <v>6169.9685320756726</v>
          </cell>
          <cell r="AF832">
            <v>6062.6809100188675</v>
          </cell>
          <cell r="AG832">
            <v>5609.8930078922376</v>
          </cell>
          <cell r="AH832">
            <v>6779.288691527142</v>
          </cell>
          <cell r="AI832">
            <v>5988.1793359173371</v>
          </cell>
          <cell r="AJ832">
            <v>6331.3480787266717</v>
          </cell>
          <cell r="AK832">
            <v>6779.8062945931852</v>
          </cell>
          <cell r="AL832">
            <v>7334.3349287569326</v>
          </cell>
          <cell r="AM832">
            <v>7399.6926065408243</v>
          </cell>
          <cell r="AN832">
            <v>8057.2048194885083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</row>
        <row r="833">
          <cell r="A833">
            <v>9222.7900872247083</v>
          </cell>
          <cell r="B833">
            <v>7056.5538045088933</v>
          </cell>
          <cell r="C833">
            <v>7782.1999155069361</v>
          </cell>
          <cell r="D833">
            <v>8583.973707763038</v>
          </cell>
          <cell r="E833">
            <v>8355.2863677612968</v>
          </cell>
          <cell r="F833">
            <v>8354.8816666192524</v>
          </cell>
          <cell r="G833">
            <v>7758.3755871711874</v>
          </cell>
          <cell r="H833">
            <v>8985.8068617046792</v>
          </cell>
          <cell r="I833">
            <v>9432.7339974323568</v>
          </cell>
          <cell r="J833">
            <v>8089.0248283142519</v>
          </cell>
          <cell r="K833">
            <v>9334.1436144847303</v>
          </cell>
          <cell r="L833">
            <v>9537.2920698176513</v>
          </cell>
          <cell r="M833">
            <v>10324.533606419494</v>
          </cell>
          <cell r="N833">
            <v>10355.385090753567</v>
          </cell>
          <cell r="O833">
            <v>9442.084074223405</v>
          </cell>
          <cell r="Z833">
            <v>7041.6371227564114</v>
          </cell>
          <cell r="AA833">
            <v>5387.7070559577578</v>
          </cell>
          <cell r="AB833">
            <v>5941.7407642892076</v>
          </cell>
          <cell r="AC833">
            <v>6553.8982617719093</v>
          </cell>
          <cell r="AD833">
            <v>6379.2945629312198</v>
          </cell>
          <cell r="AE833">
            <v>6378.9855719904645</v>
          </cell>
          <cell r="AF833">
            <v>5923.5507943075481</v>
          </cell>
          <cell r="AG833">
            <v>6860.699482138969</v>
          </cell>
          <cell r="AH833">
            <v>7201.9301379755925</v>
          </cell>
          <cell r="AI833">
            <v>6176.0028125172439</v>
          </cell>
          <cell r="AJ833">
            <v>7126.6559862335489</v>
          </cell>
          <cell r="AK833">
            <v>7281.7606444740559</v>
          </cell>
          <cell r="AL833">
            <v>7882.8227066357076</v>
          </cell>
          <cell r="AM833">
            <v>7906.377938330711</v>
          </cell>
          <cell r="AN833">
            <v>7209.0689590058664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</row>
        <row r="834">
          <cell r="A834">
            <v>9104.5245305976805</v>
          </cell>
          <cell r="B834">
            <v>7779.8759448129504</v>
          </cell>
          <cell r="C834">
            <v>9041.0862891759916</v>
          </cell>
          <cell r="D834">
            <v>8132.6986424760635</v>
          </cell>
          <cell r="E834">
            <v>6265.9218695992577</v>
          </cell>
          <cell r="F834">
            <v>8007.363013011126</v>
          </cell>
          <cell r="G834">
            <v>8197.4203930586464</v>
          </cell>
          <cell r="H834">
            <v>8516.4219821196293</v>
          </cell>
          <cell r="I834">
            <v>8423.8116716334971</v>
          </cell>
          <cell r="J834">
            <v>9220.9406385781294</v>
          </cell>
          <cell r="K834">
            <v>8274.2878083917949</v>
          </cell>
          <cell r="L834">
            <v>8898.2793541549327</v>
          </cell>
          <cell r="M834">
            <v>9772.3853233460704</v>
          </cell>
          <cell r="N834">
            <v>8906.1635796172341</v>
          </cell>
          <cell r="O834">
            <v>9147.1068897497498</v>
          </cell>
          <cell r="Z834">
            <v>6951.3408972094503</v>
          </cell>
          <cell r="AA834">
            <v>5939.9664033684658</v>
          </cell>
          <cell r="AB834">
            <v>6902.9055461310245</v>
          </cell>
          <cell r="AC834">
            <v>6209.3479443250426</v>
          </cell>
          <cell r="AD834">
            <v>4784.0564111265112</v>
          </cell>
          <cell r="AE834">
            <v>6113.6536898860459</v>
          </cell>
          <cell r="AF834">
            <v>6258.7632597818483</v>
          </cell>
          <cell r="AG834">
            <v>6502.322249036265</v>
          </cell>
          <cell r="AH834">
            <v>6431.6139065388606</v>
          </cell>
          <cell r="AI834">
            <v>7040.2250613169545</v>
          </cell>
          <cell r="AJ834">
            <v>6317.4518388583674</v>
          </cell>
          <cell r="AK834">
            <v>6793.8718800147071</v>
          </cell>
          <cell r="AL834">
            <v>7461.255283916018</v>
          </cell>
          <cell r="AM834">
            <v>6799.8915176920773</v>
          </cell>
          <cell r="AN834">
            <v>6983.8526987514906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</row>
        <row r="835">
          <cell r="A835">
            <v>9795.5937259144575</v>
          </cell>
          <cell r="B835">
            <v>7209.6664344375713</v>
          </cell>
          <cell r="C835">
            <v>8840.2165121757498</v>
          </cell>
          <cell r="D835">
            <v>7487.0803834516219</v>
          </cell>
          <cell r="E835">
            <v>8759.1978725535118</v>
          </cell>
          <cell r="F835">
            <v>8028.7730195791173</v>
          </cell>
          <cell r="G835">
            <v>7409.7056075677174</v>
          </cell>
          <cell r="H835">
            <v>8377.7026218575065</v>
          </cell>
          <cell r="I835">
            <v>9300.9277992780026</v>
          </cell>
          <cell r="J835">
            <v>8870.7947383701721</v>
          </cell>
          <cell r="K835">
            <v>8646.632627502262</v>
          </cell>
          <cell r="L835">
            <v>8005.7779857929136</v>
          </cell>
          <cell r="M835">
            <v>7519.7784911056297</v>
          </cell>
          <cell r="N835">
            <v>8587.8354701759454</v>
          </cell>
          <cell r="O835">
            <v>12446.339232624216</v>
          </cell>
          <cell r="Z835">
            <v>7478.9749921105904</v>
          </cell>
          <cell r="AA835">
            <v>5504.6091613588223</v>
          </cell>
          <cell r="AB835">
            <v>6749.5406679122334</v>
          </cell>
          <cell r="AC835">
            <v>5716.4158210868454</v>
          </cell>
          <cell r="AD835">
            <v>6687.6826124860954</v>
          </cell>
          <cell r="AE835">
            <v>6130.000315540733</v>
          </cell>
          <cell r="AF835">
            <v>5657.3398702003824</v>
          </cell>
          <cell r="AG835">
            <v>6396.4094625986918</v>
          </cell>
          <cell r="AH835">
            <v>7101.2955784599508</v>
          </cell>
          <cell r="AI835">
            <v>6772.887265924579</v>
          </cell>
          <cell r="AJ835">
            <v>6601.7385976284859</v>
          </cell>
          <cell r="AK835">
            <v>6112.443515264833</v>
          </cell>
          <cell r="AL835">
            <v>5741.3809570731119</v>
          </cell>
          <cell r="AM835">
            <v>6556.8467328212146</v>
          </cell>
          <cell r="AN835">
            <v>9502.8297894655188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</row>
        <row r="836">
          <cell r="A836">
            <v>9122.6601551227395</v>
          </cell>
          <cell r="B836">
            <v>8100.5801253508444</v>
          </cell>
          <cell r="C836">
            <v>8777.7892334202661</v>
          </cell>
          <cell r="D836">
            <v>7190.606137066221</v>
          </cell>
          <cell r="E836">
            <v>8005.0905961589115</v>
          </cell>
          <cell r="F836">
            <v>7563.2447218451216</v>
          </cell>
          <cell r="G836">
            <v>7759.1732179729106</v>
          </cell>
          <cell r="H836">
            <v>9326.5853956146639</v>
          </cell>
          <cell r="I836">
            <v>9267.224686945925</v>
          </cell>
          <cell r="J836">
            <v>9119.4774935601999</v>
          </cell>
          <cell r="K836">
            <v>9309.3078728851506</v>
          </cell>
          <cell r="L836">
            <v>10392.662927146766</v>
          </cell>
          <cell r="M836">
            <v>8925.1263122160835</v>
          </cell>
          <cell r="N836">
            <v>9658.5361974227835</v>
          </cell>
          <cell r="O836">
            <v>8736.7677254176688</v>
          </cell>
          <cell r="Z836">
            <v>6965.1875190768305</v>
          </cell>
          <cell r="AA836">
            <v>6184.8253280258696</v>
          </cell>
          <cell r="AB836">
            <v>6701.877190873307</v>
          </cell>
          <cell r="AC836">
            <v>5490.0565480746072</v>
          </cell>
          <cell r="AD836">
            <v>6111.918690529712</v>
          </cell>
          <cell r="AE836">
            <v>5774.5675981076365</v>
          </cell>
          <cell r="AF836">
            <v>5924.1597886151885</v>
          </cell>
          <cell r="AG836">
            <v>7120.8852558933768</v>
          </cell>
          <cell r="AH836">
            <v>7075.5631173819602</v>
          </cell>
          <cell r="AI836">
            <v>6962.7575442431871</v>
          </cell>
          <cell r="AJ836">
            <v>7107.6937981793017</v>
          </cell>
          <cell r="AK836">
            <v>7934.8397155282619</v>
          </cell>
          <cell r="AL836">
            <v>6814.3696398822285</v>
          </cell>
          <cell r="AM836">
            <v>7374.3310208770845</v>
          </cell>
          <cell r="AN836">
            <v>6670.5571054272914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</row>
        <row r="837">
          <cell r="A837">
            <v>9344.663252463055</v>
          </cell>
          <cell r="B837">
            <v>7625.2470566201282</v>
          </cell>
          <cell r="C837">
            <v>7783.4988489133602</v>
          </cell>
          <cell r="D837">
            <v>8186.555506970738</v>
          </cell>
          <cell r="E837">
            <v>7627.7939240787719</v>
          </cell>
          <cell r="F837">
            <v>8345.4735007626641</v>
          </cell>
          <cell r="G837">
            <v>5697.4592540804915</v>
          </cell>
          <cell r="H837">
            <v>8590.5906990836975</v>
          </cell>
          <cell r="I837">
            <v>8945.4942070155921</v>
          </cell>
          <cell r="J837">
            <v>8491.4197557003954</v>
          </cell>
          <cell r="K837">
            <v>8805.295638467036</v>
          </cell>
          <cell r="L837">
            <v>9019.2093161996818</v>
          </cell>
          <cell r="M837">
            <v>8632.8793729750851</v>
          </cell>
          <cell r="N837">
            <v>8765.3341207564499</v>
          </cell>
          <cell r="O837">
            <v>9758.814489149463</v>
          </cell>
          <cell r="Z837">
            <v>7134.6877719085514</v>
          </cell>
          <cell r="AA837">
            <v>5821.906628717692</v>
          </cell>
          <cell r="AB837">
            <v>5942.7325051407461</v>
          </cell>
          <cell r="AC837">
            <v>6250.4678757941856</v>
          </cell>
          <cell r="AD837">
            <v>5823.8511722098383</v>
          </cell>
          <cell r="AE837">
            <v>6371.8023997262981</v>
          </cell>
          <cell r="AF837">
            <v>4350.0329303274702</v>
          </cell>
          <cell r="AG837">
            <v>6558.9503611131986</v>
          </cell>
          <cell r="AH837">
            <v>6829.9206090332318</v>
          </cell>
          <cell r="AI837">
            <v>6483.2329491562732</v>
          </cell>
          <cell r="AJ837">
            <v>6722.8784411521356</v>
          </cell>
          <cell r="AK837">
            <v>6886.2023897557219</v>
          </cell>
          <cell r="AL837">
            <v>6591.2379327839681</v>
          </cell>
          <cell r="AM837">
            <v>6692.3676625340313</v>
          </cell>
          <cell r="AN837">
            <v>7450.8938977235712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</row>
        <row r="838">
          <cell r="A838">
            <v>8092.700957922757</v>
          </cell>
          <cell r="B838">
            <v>7303.4821774482416</v>
          </cell>
          <cell r="C838">
            <v>7631.3001469676374</v>
          </cell>
          <cell r="D838">
            <v>8139.5809854046784</v>
          </cell>
          <cell r="E838">
            <v>7745.2074311743636</v>
          </cell>
          <cell r="F838">
            <v>7533.6766779914806</v>
          </cell>
          <cell r="G838">
            <v>8078.3528653090289</v>
          </cell>
          <cell r="H838">
            <v>9465.7115395477449</v>
          </cell>
          <cell r="I838">
            <v>9136.3356608261929</v>
          </cell>
          <cell r="J838">
            <v>8568.5283772362745</v>
          </cell>
          <cell r="K838">
            <v>9481.6063763674265</v>
          </cell>
          <cell r="L838">
            <v>9719.0744521695106</v>
          </cell>
          <cell r="M838">
            <v>9373.9506904430636</v>
          </cell>
          <cell r="N838">
            <v>10334.412331064073</v>
          </cell>
          <cell r="O838">
            <v>8762.355204892845</v>
          </cell>
          <cell r="Z838">
            <v>6178.809552177855</v>
          </cell>
          <cell r="AA838">
            <v>5576.237856410442</v>
          </cell>
          <cell r="AB838">
            <v>5826.5281874103785</v>
          </cell>
          <cell r="AC838">
            <v>6214.6026406804122</v>
          </cell>
          <cell r="AD838">
            <v>5913.4968545313495</v>
          </cell>
          <cell r="AE838">
            <v>5751.9922783532056</v>
          </cell>
          <cell r="AF838">
            <v>6167.8547260749037</v>
          </cell>
          <cell r="AG838">
            <v>7227.108623290861</v>
          </cell>
          <cell r="AH838">
            <v>6975.6288223834408</v>
          </cell>
          <cell r="AI838">
            <v>6542.1056901334041</v>
          </cell>
          <cell r="AJ838">
            <v>7239.2443947820339</v>
          </cell>
          <cell r="AK838">
            <v>7420.55222052923</v>
          </cell>
          <cell r="AL838">
            <v>7157.0488479560399</v>
          </cell>
          <cell r="AM838">
            <v>7890.3651524167426</v>
          </cell>
          <cell r="AN838">
            <v>6690.0932483565048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</row>
        <row r="839">
          <cell r="A839">
            <v>8922.5299687639927</v>
          </cell>
          <cell r="B839">
            <v>6658.3309173542075</v>
          </cell>
          <cell r="C839">
            <v>7582.2380387064886</v>
          </cell>
          <cell r="D839">
            <v>7878.9818630864756</v>
          </cell>
          <cell r="E839">
            <v>8723.6076957218811</v>
          </cell>
          <cell r="F839">
            <v>7715.8255155235374</v>
          </cell>
          <cell r="G839">
            <v>9268.5015991382388</v>
          </cell>
          <cell r="H839">
            <v>8831.8123067265824</v>
          </cell>
          <cell r="I839">
            <v>8728.2711216952594</v>
          </cell>
          <cell r="J839">
            <v>7492.0007458735481</v>
          </cell>
          <cell r="K839">
            <v>10076.592613215911</v>
          </cell>
          <cell r="L839">
            <v>8609.7866832209347</v>
          </cell>
          <cell r="M839">
            <v>9119.1553972952988</v>
          </cell>
          <cell r="N839">
            <v>10474.948189300849</v>
          </cell>
          <cell r="O839">
            <v>9369.9276523748322</v>
          </cell>
          <cell r="Z839">
            <v>6812.3873212711824</v>
          </cell>
          <cell r="AA839">
            <v>5083.6622887236053</v>
          </cell>
          <cell r="AB839">
            <v>5789.0690715045585</v>
          </cell>
          <cell r="AC839">
            <v>6015.6341683939763</v>
          </cell>
          <cell r="AD839">
            <v>6660.5093701144378</v>
          </cell>
          <cell r="AE839">
            <v>5891.0636444042811</v>
          </cell>
          <cell r="AF839">
            <v>7076.5380449484419</v>
          </cell>
          <cell r="AG839">
            <v>6743.1240234349716</v>
          </cell>
          <cell r="AH839">
            <v>6664.0699144988166</v>
          </cell>
          <cell r="AI839">
            <v>5720.1725374774369</v>
          </cell>
          <cell r="AJ839">
            <v>7693.5187665608</v>
          </cell>
          <cell r="AK839">
            <v>6573.6065717859155</v>
          </cell>
          <cell r="AL839">
            <v>6962.5116224565472</v>
          </cell>
          <cell r="AM839">
            <v>7997.6648423239549</v>
          </cell>
          <cell r="AN839">
            <v>7153.9772422987944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</row>
        <row r="840">
          <cell r="A840">
            <v>9903.5778762930677</v>
          </cell>
          <cell r="B840">
            <v>8206.6074369089074</v>
          </cell>
          <cell r="C840">
            <v>8628.6942517542429</v>
          </cell>
          <cell r="D840">
            <v>8610.9966277362892</v>
          </cell>
          <cell r="E840">
            <v>7123.8255981833154</v>
          </cell>
          <cell r="F840">
            <v>7258.5390175987195</v>
          </cell>
          <cell r="G840">
            <v>9570.2133349427331</v>
          </cell>
          <cell r="H840">
            <v>8171.3497036192248</v>
          </cell>
          <cell r="I840">
            <v>8524.8198617883809</v>
          </cell>
          <cell r="J840">
            <v>8199.8135664504425</v>
          </cell>
          <cell r="K840">
            <v>9177.8096795165256</v>
          </cell>
          <cell r="L840">
            <v>8470.7905722736996</v>
          </cell>
          <cell r="M840">
            <v>10377.559101432182</v>
          </cell>
          <cell r="N840">
            <v>8080.2652255310759</v>
          </cell>
          <cell r="O840">
            <v>9053.2838103152499</v>
          </cell>
          <cell r="Z840">
            <v>7561.4213228612616</v>
          </cell>
          <cell r="AA840">
            <v>6265.777604509698</v>
          </cell>
          <cell r="AB840">
            <v>6588.0425759913715</v>
          </cell>
          <cell r="AC840">
            <v>6574.5303692631669</v>
          </cell>
          <cell r="AD840">
            <v>5439.0693395153539</v>
          </cell>
          <cell r="AE840">
            <v>5541.9235740926915</v>
          </cell>
          <cell r="AF840">
            <v>7306.8961620821146</v>
          </cell>
          <cell r="AG840">
            <v>6238.8581841120931</v>
          </cell>
          <cell r="AH840">
            <v>6508.7340637548759</v>
          </cell>
          <cell r="AI840">
            <v>6260.5904572391773</v>
          </cell>
          <cell r="AJ840">
            <v>7007.2944015495841</v>
          </cell>
          <cell r="AK840">
            <v>6467.4824850932573</v>
          </cell>
          <cell r="AL840">
            <v>7923.3078841798751</v>
          </cell>
          <cell r="AM840">
            <v>6169.3148207538779</v>
          </cell>
          <cell r="AN840">
            <v>6912.2184023109321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</row>
        <row r="841">
          <cell r="A841">
            <v>9374.5538221114966</v>
          </cell>
          <cell r="B841">
            <v>8047.9449966247776</v>
          </cell>
          <cell r="C841">
            <v>7584.6375901073552</v>
          </cell>
          <cell r="D841">
            <v>8056.9504291062103</v>
          </cell>
          <cell r="E841">
            <v>8468.1714658934779</v>
          </cell>
          <cell r="F841">
            <v>7771.3649971396781</v>
          </cell>
          <cell r="G841">
            <v>8896.4903979288101</v>
          </cell>
          <cell r="H841">
            <v>9398.1058750777156</v>
          </cell>
          <cell r="I841">
            <v>8293.4230770585691</v>
          </cell>
          <cell r="J841">
            <v>9268.0964048707247</v>
          </cell>
          <cell r="K841">
            <v>9921.5435258101461</v>
          </cell>
          <cell r="L841">
            <v>8824.8873441886499</v>
          </cell>
          <cell r="M841">
            <v>10295.445407748586</v>
          </cell>
          <cell r="N841">
            <v>9570.2538968252302</v>
          </cell>
          <cell r="O841">
            <v>9275.1789914223991</v>
          </cell>
          <cell r="Z841">
            <v>7157.5093413974155</v>
          </cell>
          <cell r="AA841">
            <v>6144.6381967030029</v>
          </cell>
          <cell r="AB841">
            <v>5790.9011385973254</v>
          </cell>
          <cell r="AC841">
            <v>6151.513880424307</v>
          </cell>
          <cell r="AD841">
            <v>6465.4827868955344</v>
          </cell>
          <cell r="AE841">
            <v>5933.4682607761324</v>
          </cell>
          <cell r="AF841">
            <v>6792.5060047802363</v>
          </cell>
          <cell r="AG841">
            <v>7175.4914280453359</v>
          </cell>
          <cell r="AH841">
            <v>6332.0616930265251</v>
          </cell>
          <cell r="AI841">
            <v>7076.2286775044167</v>
          </cell>
          <cell r="AJ841">
            <v>7575.1381681301491</v>
          </cell>
          <cell r="AK841">
            <v>6737.8367868374107</v>
          </cell>
          <cell r="AL841">
            <v>7860.6137505976758</v>
          </cell>
          <cell r="AM841">
            <v>7306.9271312416495</v>
          </cell>
          <cell r="AN841">
            <v>7081.6362606669672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</row>
        <row r="842">
          <cell r="A842">
            <v>9976.6062535546298</v>
          </cell>
          <cell r="B842">
            <v>6109.5781796187093</v>
          </cell>
          <cell r="C842">
            <v>7809.0152212951289</v>
          </cell>
          <cell r="D842">
            <v>8244.905885110933</v>
          </cell>
          <cell r="E842">
            <v>7543.6152699568202</v>
          </cell>
          <cell r="F842">
            <v>8802.4671822674427</v>
          </cell>
          <cell r="G842">
            <v>8196.4452846539789</v>
          </cell>
          <cell r="H842">
            <v>7607.8202948885028</v>
          </cell>
          <cell r="I842">
            <v>8047.3621528820058</v>
          </cell>
          <cell r="J842">
            <v>9913.1275302700724</v>
          </cell>
          <cell r="K842">
            <v>8556.499033798329</v>
          </cell>
          <cell r="L842">
            <v>10134.881539341428</v>
          </cell>
          <cell r="M842">
            <v>9980.752539348312</v>
          </cell>
          <cell r="N842">
            <v>8969.4398299191835</v>
          </cell>
          <cell r="O842">
            <v>10220.91761428156</v>
          </cell>
          <cell r="Z842">
            <v>7617.1787810139731</v>
          </cell>
          <cell r="AA842">
            <v>4664.6873784516029</v>
          </cell>
          <cell r="AB842">
            <v>5962.2143575197142</v>
          </cell>
          <cell r="AC842">
            <v>6295.0186229057381</v>
          </cell>
          <cell r="AD842">
            <v>5759.5804330731107</v>
          </cell>
          <cell r="AE842">
            <v>6720.7189035299207</v>
          </cell>
          <cell r="AF842">
            <v>6258.0187606144518</v>
          </cell>
          <cell r="AG842">
            <v>5808.6012264285509</v>
          </cell>
          <cell r="AH842">
            <v>6144.193193174021</v>
          </cell>
          <cell r="AI842">
            <v>7568.7125218713209</v>
          </cell>
          <cell r="AJ842">
            <v>6532.9212383011582</v>
          </cell>
          <cell r="AK842">
            <v>7738.0225948133366</v>
          </cell>
          <cell r="AL842">
            <v>7620.3444868025927</v>
          </cell>
          <cell r="AM842">
            <v>6848.2031879026163</v>
          </cell>
          <cell r="AN842">
            <v>7803.7114821744262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</row>
        <row r="843">
          <cell r="A843">
            <v>8358.1248560762269</v>
          </cell>
          <cell r="B843">
            <v>7598.1634153032237</v>
          </cell>
          <cell r="C843">
            <v>7783.0481781902226</v>
          </cell>
          <cell r="D843">
            <v>7238.375172073348</v>
          </cell>
          <cell r="E843">
            <v>7578.943703980518</v>
          </cell>
          <cell r="F843">
            <v>8360.2254955413646</v>
          </cell>
          <cell r="G843">
            <v>8060.5042479990198</v>
          </cell>
          <cell r="H843">
            <v>7570.7246088975262</v>
          </cell>
          <cell r="I843">
            <v>8953.5000684645056</v>
          </cell>
          <cell r="J843">
            <v>8810.5289907620809</v>
          </cell>
          <cell r="K843">
            <v>8753.4762437888112</v>
          </cell>
          <cell r="L843">
            <v>9592.0254660742667</v>
          </cell>
          <cell r="M843">
            <v>9087.5209959997937</v>
          </cell>
          <cell r="N843">
            <v>9692.7413823285497</v>
          </cell>
          <cell r="O843">
            <v>9760.8573457667444</v>
          </cell>
          <cell r="Z843">
            <v>6381.4617601136215</v>
          </cell>
          <cell r="AA843">
            <v>5801.2281602376715</v>
          </cell>
          <cell r="AB843">
            <v>5942.3884162409468</v>
          </cell>
          <cell r="AC843">
            <v>5526.5283973786882</v>
          </cell>
          <cell r="AD843">
            <v>5786.55383376394</v>
          </cell>
          <cell r="AE843">
            <v>6383.065606747813</v>
          </cell>
          <cell r="AF843">
            <v>6154.2272353642438</v>
          </cell>
          <cell r="AG843">
            <v>5780.2785217916953</v>
          </cell>
          <cell r="AH843">
            <v>6836.0331162729226</v>
          </cell>
          <cell r="AI843">
            <v>6726.8741265628114</v>
          </cell>
          <cell r="AJ843">
            <v>6683.3141260377315</v>
          </cell>
          <cell r="AK843">
            <v>7323.5498114495658</v>
          </cell>
          <cell r="AL843">
            <v>6938.358630529824</v>
          </cell>
          <cell r="AM843">
            <v>7400.4468163733754</v>
          </cell>
          <cell r="AN843">
            <v>7452.4536269222926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</row>
        <row r="844">
          <cell r="A844">
            <v>9177.523150493751</v>
          </cell>
          <cell r="B844">
            <v>7745.2503433244192</v>
          </cell>
          <cell r="C844">
            <v>8297.094944314782</v>
          </cell>
          <cell r="D844">
            <v>7693.1563433277079</v>
          </cell>
          <cell r="E844">
            <v>6766.614394510766</v>
          </cell>
          <cell r="F844">
            <v>7223.3442285450046</v>
          </cell>
          <cell r="G844">
            <v>7127.0861083877153</v>
          </cell>
          <cell r="H844">
            <v>8365.8933279413613</v>
          </cell>
          <cell r="I844">
            <v>8291.456382917444</v>
          </cell>
          <cell r="J844">
            <v>9282.3660892877051</v>
          </cell>
          <cell r="K844">
            <v>9333.7933598862364</v>
          </cell>
          <cell r="L844">
            <v>10073.480727547201</v>
          </cell>
          <cell r="M844">
            <v>9546.5659762164287</v>
          </cell>
          <cell r="N844">
            <v>9065.4881479059241</v>
          </cell>
          <cell r="O844">
            <v>11107.626352086985</v>
          </cell>
          <cell r="Z844">
            <v>7007.0756354945815</v>
          </cell>
          <cell r="AA844">
            <v>5913.5296181295671</v>
          </cell>
          <cell r="AB844">
            <v>6334.8651783641135</v>
          </cell>
          <cell r="AC844">
            <v>5873.755640756076</v>
          </cell>
          <cell r="AD844">
            <v>5166.3371566665473</v>
          </cell>
          <cell r="AE844">
            <v>5515.0522118710251</v>
          </cell>
          <cell r="AF844">
            <v>5441.5587520984536</v>
          </cell>
          <cell r="AG844">
            <v>6387.3930194565419</v>
          </cell>
          <cell r="AH844">
            <v>6330.5601141829993</v>
          </cell>
          <cell r="AI844">
            <v>7087.1236386355176</v>
          </cell>
          <cell r="AJ844">
            <v>7126.3885654465803</v>
          </cell>
          <cell r="AK844">
            <v>7691.1428294051975</v>
          </cell>
          <cell r="AL844">
            <v>7288.8413091051461</v>
          </cell>
          <cell r="AM844">
            <v>6921.5364628787638</v>
          </cell>
          <cell r="AN844">
            <v>8480.7171503238187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</row>
        <row r="845">
          <cell r="A845">
            <v>9547.9035143216897</v>
          </cell>
          <cell r="B845">
            <v>7283.4259232349596</v>
          </cell>
          <cell r="C845">
            <v>8775.1960989033087</v>
          </cell>
          <cell r="D845">
            <v>8200.365765831617</v>
          </cell>
          <cell r="E845">
            <v>7668.376299624997</v>
          </cell>
          <cell r="F845">
            <v>9687.8527652087978</v>
          </cell>
          <cell r="G845">
            <v>9631.0469785297082</v>
          </cell>
          <cell r="H845">
            <v>7777.968757377178</v>
          </cell>
          <cell r="I845">
            <v>8775.1029308708894</v>
          </cell>
          <cell r="J845">
            <v>8377.1133365972237</v>
          </cell>
          <cell r="K845">
            <v>7503.1625429385094</v>
          </cell>
          <cell r="L845">
            <v>9080.7509675161764</v>
          </cell>
          <cell r="M845">
            <v>9730.4582983636428</v>
          </cell>
          <cell r="N845">
            <v>10445.866778864171</v>
          </cell>
          <cell r="O845">
            <v>10009.788248813307</v>
          </cell>
          <cell r="Z845">
            <v>7289.8625247986674</v>
          </cell>
          <cell r="AA845">
            <v>5560.9248260935847</v>
          </cell>
          <cell r="AB845">
            <v>6699.8973222970699</v>
          </cell>
          <cell r="AC845">
            <v>6261.0120636755009</v>
          </cell>
          <cell r="AD845">
            <v>5854.835978268884</v>
          </cell>
          <cell r="AE845">
            <v>7396.7143376479771</v>
          </cell>
          <cell r="AF845">
            <v>7353.3428922953462</v>
          </cell>
          <cell r="AG845">
            <v>5938.5102581325045</v>
          </cell>
          <cell r="AH845">
            <v>6699.8261881316466</v>
          </cell>
          <cell r="AI845">
            <v>6395.9595409453259</v>
          </cell>
          <cell r="AJ845">
            <v>5728.6946141837234</v>
          </cell>
          <cell r="AK845">
            <v>6933.1896867024707</v>
          </cell>
          <cell r="AL845">
            <v>7429.2438326338352</v>
          </cell>
          <cell r="AM845">
            <v>7975.4610691299076</v>
          </cell>
          <cell r="AN845">
            <v>7642.5133671219546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</row>
        <row r="846">
          <cell r="A846">
            <v>9323.4108315474296</v>
          </cell>
          <cell r="B846">
            <v>8861.1757748724522</v>
          </cell>
          <cell r="C846">
            <v>6621.0768137840341</v>
          </cell>
          <cell r="D846">
            <v>6813.2462364463263</v>
          </cell>
          <cell r="E846">
            <v>9277.3586535215254</v>
          </cell>
          <cell r="F846">
            <v>9214.1430052897722</v>
          </cell>
          <cell r="G846">
            <v>9400.1700683573381</v>
          </cell>
          <cell r="H846">
            <v>7307.1115548937496</v>
          </cell>
          <cell r="I846">
            <v>8405.5868499950993</v>
          </cell>
          <cell r="J846">
            <v>7641.2115908584037</v>
          </cell>
          <cell r="K846">
            <v>9448.4449648140871</v>
          </cell>
          <cell r="L846">
            <v>8546.7970671243493</v>
          </cell>
          <cell r="M846">
            <v>9619.5210857696566</v>
          </cell>
          <cell r="N846">
            <v>9107.1702449891272</v>
          </cell>
          <cell r="O846">
            <v>10146.049281931526</v>
          </cell>
          <cell r="Z846">
            <v>7118.4614635297876</v>
          </cell>
          <cell r="AA846">
            <v>6765.5431488182148</v>
          </cell>
          <cell r="AB846">
            <v>5055.2186316313655</v>
          </cell>
          <cell r="AC846">
            <v>5201.9407545117147</v>
          </cell>
          <cell r="AD846">
            <v>7083.3004413982972</v>
          </cell>
          <cell r="AE846">
            <v>7035.0350411107602</v>
          </cell>
          <cell r="AF846">
            <v>7177.0674478711007</v>
          </cell>
          <cell r="AG846">
            <v>5579.0089006075959</v>
          </cell>
          <cell r="AH846">
            <v>6417.6991823186572</v>
          </cell>
          <cell r="AI846">
            <v>5834.0956144667543</v>
          </cell>
          <cell r="AJ846">
            <v>7213.9255244154147</v>
          </cell>
          <cell r="AK846">
            <v>6525.513747937709</v>
          </cell>
          <cell r="AL846">
            <v>7344.5428270694747</v>
          </cell>
          <cell r="AM846">
            <v>6953.3609107301781</v>
          </cell>
          <cell r="AN846">
            <v>7746.5492109518464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</row>
        <row r="847">
          <cell r="A847">
            <v>9422.2166504256238</v>
          </cell>
          <cell r="B847">
            <v>7862.1144223392266</v>
          </cell>
          <cell r="C847">
            <v>7231.1383890168472</v>
          </cell>
          <cell r="D847">
            <v>7664.3285585323447</v>
          </cell>
          <cell r="E847">
            <v>7496.7167536830475</v>
          </cell>
          <cell r="F847">
            <v>7258.3531165627473</v>
          </cell>
          <cell r="G847">
            <v>8925.3574395196192</v>
          </cell>
          <cell r="H847">
            <v>8735.8658440474119</v>
          </cell>
          <cell r="I847">
            <v>9402.2081734753756</v>
          </cell>
          <cell r="J847">
            <v>9540.9191327582703</v>
          </cell>
          <cell r="K847">
            <v>9332.8123738045833</v>
          </cell>
          <cell r="L847">
            <v>9598.1660417361545</v>
          </cell>
          <cell r="M847">
            <v>9583.6620223488644</v>
          </cell>
          <cell r="N847">
            <v>9754.5711737724105</v>
          </cell>
          <cell r="O847">
            <v>9725.0138996231744</v>
          </cell>
          <cell r="Z847">
            <v>7193.9001014665646</v>
          </cell>
          <cell r="AA847">
            <v>6002.7558099136877</v>
          </cell>
          <cell r="AB847">
            <v>5521.0030845679175</v>
          </cell>
          <cell r="AC847">
            <v>5851.7455117536783</v>
          </cell>
          <cell r="AD847">
            <v>5723.7732283040195</v>
          </cell>
          <cell r="AE847">
            <v>5541.7816379081232</v>
          </cell>
          <cell r="AF847">
            <v>6814.5461065029858</v>
          </cell>
          <cell r="AG847">
            <v>6669.8685153935749</v>
          </cell>
          <cell r="AH847">
            <v>7178.623549281142</v>
          </cell>
          <cell r="AI847">
            <v>7284.5299215374698</v>
          </cell>
          <cell r="AJ847">
            <v>7125.639578649294</v>
          </cell>
          <cell r="AK847">
            <v>7328.2381655297186</v>
          </cell>
          <cell r="AL847">
            <v>7317.1642887114467</v>
          </cell>
          <cell r="AM847">
            <v>7447.6541094599288</v>
          </cell>
          <cell r="AN847">
            <v>7425.0870124178909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</row>
        <row r="848">
          <cell r="A848">
            <v>10229.0475365074</v>
          </cell>
          <cell r="B848">
            <v>7952.372593645212</v>
          </cell>
          <cell r="C848">
            <v>8507.8463466400572</v>
          </cell>
          <cell r="D848">
            <v>8080.2962999299452</v>
          </cell>
          <cell r="E848">
            <v>8928.3462573416018</v>
          </cell>
          <cell r="F848">
            <v>8020.9037720962197</v>
          </cell>
          <cell r="G848">
            <v>7991.4035527857832</v>
          </cell>
          <cell r="H848">
            <v>7534.2510088422605</v>
          </cell>
          <cell r="I848">
            <v>7850.365169537783</v>
          </cell>
          <cell r="J848">
            <v>9067.5352997808914</v>
          </cell>
          <cell r="K848">
            <v>8820.2481304071171</v>
          </cell>
          <cell r="L848">
            <v>9351.9523810080609</v>
          </cell>
          <cell r="M848">
            <v>10296.452417678096</v>
          </cell>
          <cell r="N848">
            <v>9058.6066628257322</v>
          </cell>
          <cell r="O848">
            <v>9324.8567362264184</v>
          </cell>
          <cell r="Z848">
            <v>7809.9187103135437</v>
          </cell>
          <cell r="AA848">
            <v>6071.6682847384927</v>
          </cell>
          <cell r="AB848">
            <v>6495.7747170450684</v>
          </cell>
          <cell r="AC848">
            <v>6169.3385461817124</v>
          </cell>
          <cell r="AD848">
            <v>6816.8280808653417</v>
          </cell>
          <cell r="AE848">
            <v>6123.9921136105522</v>
          </cell>
          <cell r="AF848">
            <v>6101.4685781661547</v>
          </cell>
          <cell r="AG848">
            <v>5752.4307822551</v>
          </cell>
          <cell r="AH848">
            <v>5993.7852084027754</v>
          </cell>
          <cell r="AI848">
            <v>6923.0994715239085</v>
          </cell>
          <cell r="AJ848">
            <v>6734.294728558355</v>
          </cell>
          <cell r="AK848">
            <v>7140.2530507091778</v>
          </cell>
          <cell r="AL848">
            <v>7861.3826067068967</v>
          </cell>
          <cell r="AM848">
            <v>6916.2824214940965</v>
          </cell>
          <cell r="AN848">
            <v>7119.565417535815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</row>
        <row r="849">
          <cell r="A849">
            <v>9709.971848626159</v>
          </cell>
          <cell r="B849">
            <v>8856.5204689926286</v>
          </cell>
          <cell r="C849">
            <v>9348.3830718713762</v>
          </cell>
          <cell r="D849">
            <v>7833.5369921593601</v>
          </cell>
          <cell r="E849">
            <v>8217.6322872758992</v>
          </cell>
          <cell r="F849">
            <v>8357.0288793554791</v>
          </cell>
          <cell r="G849">
            <v>8836.9438581110026</v>
          </cell>
          <cell r="H849">
            <v>7567.8462978781963</v>
          </cell>
          <cell r="I849">
            <v>8734.8602701472792</v>
          </cell>
          <cell r="J849">
            <v>7611.8828326932644</v>
          </cell>
          <cell r="K849">
            <v>8629.9824700996396</v>
          </cell>
          <cell r="L849">
            <v>7788.2592104587229</v>
          </cell>
          <cell r="M849">
            <v>10173.820983938129</v>
          </cell>
          <cell r="N849">
            <v>9355.2210970790329</v>
          </cell>
          <cell r="O849">
            <v>8403.741224902933</v>
          </cell>
          <cell r="Z849">
            <v>7413.6023463134661</v>
          </cell>
          <cell r="AA849">
            <v>6761.9888041577478</v>
          </cell>
          <cell r="AB849">
            <v>7137.5278689060815</v>
          </cell>
          <cell r="AC849">
            <v>5980.9368276616378</v>
          </cell>
          <cell r="AD849">
            <v>6274.1951218642962</v>
          </cell>
          <cell r="AE849">
            <v>6380.6249775034239</v>
          </cell>
          <cell r="AF849">
            <v>6747.0419834431823</v>
          </cell>
          <cell r="AG849">
            <v>5778.0809198151937</v>
          </cell>
          <cell r="AH849">
            <v>6669.1007556985269</v>
          </cell>
          <cell r="AI849">
            <v>5811.702990292637</v>
          </cell>
          <cell r="AJ849">
            <v>6589.0261358509551</v>
          </cell>
          <cell r="AK849">
            <v>5946.3670602220764</v>
          </cell>
          <cell r="AL849">
            <v>7767.7530165206963</v>
          </cell>
          <cell r="AM849">
            <v>7142.7487285042298</v>
          </cell>
          <cell r="AN849">
            <v>6416.2900401782881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</row>
        <row r="850">
          <cell r="A850">
            <v>11396.001880648057</v>
          </cell>
          <cell r="B850">
            <v>8393.9037405608924</v>
          </cell>
          <cell r="C850">
            <v>6983.0348368765062</v>
          </cell>
          <cell r="D850">
            <v>8251.316983356528</v>
          </cell>
          <cell r="E850">
            <v>7304.4454330288672</v>
          </cell>
          <cell r="F850">
            <v>7430.5765028112128</v>
          </cell>
          <cell r="G850">
            <v>7577.5139813035312</v>
          </cell>
          <cell r="H850">
            <v>8780.4548388316325</v>
          </cell>
          <cell r="I850">
            <v>10288.097212235623</v>
          </cell>
          <cell r="J850">
            <v>7912.8904782839745</v>
          </cell>
          <cell r="K850">
            <v>9656.2771418740685</v>
          </cell>
          <cell r="L850">
            <v>8831.5746731967829</v>
          </cell>
          <cell r="M850">
            <v>8613.1600742517112</v>
          </cell>
          <cell r="N850">
            <v>9958.86998764903</v>
          </cell>
          <cell r="O850">
            <v>8965.0442484861105</v>
          </cell>
          <cell r="Z850">
            <v>8700.8930198823127</v>
          </cell>
          <cell r="AA850">
            <v>6408.7790815332028</v>
          </cell>
          <cell r="AB850">
            <v>5331.5750300945601</v>
          </cell>
          <cell r="AC850">
            <v>6299.9135220606413</v>
          </cell>
          <cell r="AD850">
            <v>5576.9733058992724</v>
          </cell>
          <cell r="AE850">
            <v>5673.2748822023705</v>
          </cell>
          <cell r="AF850">
            <v>5785.4622347811701</v>
          </cell>
          <cell r="AG850">
            <v>6703.9123912673049</v>
          </cell>
          <cell r="AH850">
            <v>7855.0033739307464</v>
          </cell>
          <cell r="AI850">
            <v>6041.5235317317256</v>
          </cell>
          <cell r="AJ850">
            <v>7372.6062229294175</v>
          </cell>
          <cell r="AK850">
            <v>6742.9425892844365</v>
          </cell>
          <cell r="AL850">
            <v>6576.1821693314778</v>
          </cell>
          <cell r="AM850">
            <v>7603.6370710499832</v>
          </cell>
          <cell r="AN850">
            <v>6844.8471438961378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</row>
        <row r="851">
          <cell r="A851">
            <v>10079.856274903192</v>
          </cell>
          <cell r="B851">
            <v>7957.7545136096696</v>
          </cell>
          <cell r="C851">
            <v>7797.4549529276173</v>
          </cell>
          <cell r="D851">
            <v>7688.6131682349669</v>
          </cell>
          <cell r="E851">
            <v>6054.9454084913614</v>
          </cell>
          <cell r="F851">
            <v>7306.8299847729722</v>
          </cell>
          <cell r="G851">
            <v>9005.4133628871441</v>
          </cell>
          <cell r="H851">
            <v>7479.182458462602</v>
          </cell>
          <cell r="I851">
            <v>7204.7731518935916</v>
          </cell>
          <cell r="J851">
            <v>8842.5016496599401</v>
          </cell>
          <cell r="K851">
            <v>7897.4900015373923</v>
          </cell>
          <cell r="L851">
            <v>9245.6640898119786</v>
          </cell>
          <cell r="M851">
            <v>9800.1738966220328</v>
          </cell>
          <cell r="N851">
            <v>7833.3305258292121</v>
          </cell>
          <cell r="O851">
            <v>8441.1031876886736</v>
          </cell>
          <cell r="Z851">
            <v>7696.0105853136847</v>
          </cell>
          <cell r="AA851">
            <v>6075.7774021590367</v>
          </cell>
          <cell r="AB851">
            <v>5953.388046380046</v>
          </cell>
          <cell r="AC851">
            <v>5870.2869084000695</v>
          </cell>
          <cell r="AD851">
            <v>4622.9750391647876</v>
          </cell>
          <cell r="AE851">
            <v>5578.7939206941028</v>
          </cell>
          <cell r="AF851">
            <v>6875.6691242177858</v>
          </cell>
          <cell r="AG851">
            <v>5710.3857237660295</v>
          </cell>
          <cell r="AH851">
            <v>5500.873120563363</v>
          </cell>
          <cell r="AI851">
            <v>6751.2853795219617</v>
          </cell>
          <cell r="AJ851">
            <v>6029.7652061338031</v>
          </cell>
          <cell r="AK851">
            <v>7059.1015152278042</v>
          </cell>
          <cell r="AL851">
            <v>7482.4719707665081</v>
          </cell>
          <cell r="AM851">
            <v>5980.7791897927045</v>
          </cell>
          <cell r="AN851">
            <v>6444.8160482130525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</row>
        <row r="852">
          <cell r="A852">
            <v>8397.3584151603045</v>
          </cell>
          <cell r="B852">
            <v>7478.5542146797343</v>
          </cell>
          <cell r="C852">
            <v>7822.1761641072299</v>
          </cell>
          <cell r="D852">
            <v>7939.6581591032182</v>
          </cell>
          <cell r="E852">
            <v>6730.9905027654404</v>
          </cell>
          <cell r="F852">
            <v>7364.3461348229666</v>
          </cell>
          <cell r="G852">
            <v>8464.9761391194879</v>
          </cell>
          <cell r="H852">
            <v>8348.4339826173691</v>
          </cell>
          <cell r="I852">
            <v>9335.5949493234384</v>
          </cell>
          <cell r="J852">
            <v>7682.7945127679723</v>
          </cell>
          <cell r="K852">
            <v>9383.8011510732813</v>
          </cell>
          <cell r="L852">
            <v>9320.6511746697161</v>
          </cell>
          <cell r="M852">
            <v>8263.9744085168186</v>
          </cell>
          <cell r="N852">
            <v>9009.0401216331575</v>
          </cell>
          <cell r="O852">
            <v>8791.2969558605055</v>
          </cell>
          <cell r="Z852">
            <v>6411.4167394085507</v>
          </cell>
          <cell r="AA852">
            <v>5709.9060571248338</v>
          </cell>
          <cell r="AB852">
            <v>5972.2627900005245</v>
          </cell>
          <cell r="AC852">
            <v>6061.9607631079416</v>
          </cell>
          <cell r="AD852">
            <v>5139.1381728234246</v>
          </cell>
          <cell r="AE852">
            <v>5622.7077313218742</v>
          </cell>
          <cell r="AF852">
            <v>6463.0431421222847</v>
          </cell>
          <cell r="AG852">
            <v>6374.0627394642906</v>
          </cell>
          <cell r="AH852">
            <v>7127.7640861882428</v>
          </cell>
          <cell r="AI852">
            <v>5865.8443416763976</v>
          </cell>
          <cell r="AJ852">
            <v>7164.569714049052</v>
          </cell>
          <cell r="AK852">
            <v>7116.3544544650249</v>
          </cell>
          <cell r="AL852">
            <v>6309.5775168002237</v>
          </cell>
          <cell r="AM852">
            <v>6878.4381690274013</v>
          </cell>
          <cell r="AN852">
            <v>6712.1903909873181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</row>
        <row r="853">
          <cell r="A853">
            <v>9460.2145839093846</v>
          </cell>
          <cell r="B853">
            <v>9299.4626481084342</v>
          </cell>
          <cell r="C853">
            <v>7900.9799944762408</v>
          </cell>
          <cell r="D853">
            <v>7999.7351877682786</v>
          </cell>
          <cell r="E853">
            <v>8490.8022725145893</v>
          </cell>
          <cell r="F853">
            <v>8391.2923648371598</v>
          </cell>
          <cell r="G853">
            <v>7785.8380017049722</v>
          </cell>
          <cell r="H853">
            <v>6830.460655610028</v>
          </cell>
          <cell r="I853">
            <v>9126.226458479643</v>
          </cell>
          <cell r="J853">
            <v>9182.8541334958609</v>
          </cell>
          <cell r="K853">
            <v>8826.1105793928346</v>
          </cell>
          <cell r="L853">
            <v>9395.8597929801344</v>
          </cell>
          <cell r="M853">
            <v>7734.0474183808465</v>
          </cell>
          <cell r="N853">
            <v>9537.9380602671736</v>
          </cell>
          <cell r="O853">
            <v>11273.364545617382</v>
          </cell>
          <cell r="Z853">
            <v>7222.9116756731501</v>
          </cell>
          <cell r="AA853">
            <v>7100.1769296813818</v>
          </cell>
          <cell r="AB853">
            <v>6032.4298297025871</v>
          </cell>
          <cell r="AC853">
            <v>6107.8298148018312</v>
          </cell>
          <cell r="AD853">
            <v>6482.7614982739788</v>
          </cell>
          <cell r="AE853">
            <v>6406.7852857226299</v>
          </cell>
          <cell r="AF853">
            <v>5944.5184576537522</v>
          </cell>
          <cell r="AG853">
            <v>5215.0840324008786</v>
          </cell>
          <cell r="AH853">
            <v>6967.9104059550409</v>
          </cell>
          <cell r="AI853">
            <v>7011.1458623406224</v>
          </cell>
          <cell r="AJ853">
            <v>6738.770731808745</v>
          </cell>
          <cell r="AK853">
            <v>7173.776535379503</v>
          </cell>
          <cell r="AL853">
            <v>5904.97614012345</v>
          </cell>
          <cell r="AM853">
            <v>7282.2538607662273</v>
          </cell>
          <cell r="AN853">
            <v>8607.2589240370507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</row>
        <row r="854">
          <cell r="A854">
            <v>9497.0968135840885</v>
          </cell>
          <cell r="B854">
            <v>7930.3221011673659</v>
          </cell>
          <cell r="C854">
            <v>8348.4568148810558</v>
          </cell>
          <cell r="D854">
            <v>8569.0383427926481</v>
          </cell>
          <cell r="E854">
            <v>8207.9978095441529</v>
          </cell>
          <cell r="F854">
            <v>7083.2541347332526</v>
          </cell>
          <cell r="G854">
            <v>8279.338249257089</v>
          </cell>
          <cell r="H854">
            <v>8509.2048071842382</v>
          </cell>
          <cell r="I854">
            <v>7740.9553359621395</v>
          </cell>
          <cell r="J854">
            <v>8141.2843037596522</v>
          </cell>
          <cell r="K854">
            <v>8860.4296315268857</v>
          </cell>
          <cell r="L854">
            <v>9866.6723328535463</v>
          </cell>
          <cell r="M854">
            <v>8923.0930198501446</v>
          </cell>
          <cell r="N854">
            <v>10344.766699036358</v>
          </cell>
          <cell r="O854">
            <v>10184.173292401627</v>
          </cell>
          <cell r="Z854">
            <v>7251.0714055587041</v>
          </cell>
          <cell r="AA854">
            <v>6054.8326455296874</v>
          </cell>
          <cell r="AB854">
            <v>6374.0801719889441</v>
          </cell>
          <cell r="AC854">
            <v>6542.4950508755555</v>
          </cell>
          <cell r="AD854">
            <v>6266.8391595781968</v>
          </cell>
          <cell r="AE854">
            <v>5408.0928648853769</v>
          </cell>
          <cell r="AF854">
            <v>6321.3078706607839</v>
          </cell>
          <cell r="AG854">
            <v>6496.8119071043957</v>
          </cell>
          <cell r="AH854">
            <v>5910.2503628284367</v>
          </cell>
          <cell r="AI854">
            <v>6215.9031310577075</v>
          </cell>
          <cell r="AJ854">
            <v>6764.9734653893029</v>
          </cell>
          <cell r="AK854">
            <v>7533.2437928230147</v>
          </cell>
          <cell r="AL854">
            <v>6812.8172130276625</v>
          </cell>
          <cell r="AM854">
            <v>7898.2707537810566</v>
          </cell>
          <cell r="AN854">
            <v>7775.6570454418097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</row>
        <row r="855">
          <cell r="A855">
            <v>8909.3869258239083</v>
          </cell>
          <cell r="B855">
            <v>8222.6416034894846</v>
          </cell>
          <cell r="C855">
            <v>9008.4625906527126</v>
          </cell>
          <cell r="D855">
            <v>7756.093569654372</v>
          </cell>
          <cell r="E855">
            <v>9555.8108692150745</v>
          </cell>
          <cell r="F855">
            <v>8406.8968794842021</v>
          </cell>
          <cell r="G855">
            <v>9023.1536475904322</v>
          </cell>
          <cell r="H855">
            <v>8449.6211530189667</v>
          </cell>
          <cell r="I855">
            <v>7840.0816986237514</v>
          </cell>
          <cell r="J855">
            <v>8449.8736739571268</v>
          </cell>
          <cell r="K855">
            <v>8138.3834442774914</v>
          </cell>
          <cell r="L855">
            <v>8226.4046972983488</v>
          </cell>
          <cell r="M855">
            <v>9084.6316260731764</v>
          </cell>
          <cell r="N855">
            <v>9750.586422629096</v>
          </cell>
          <cell r="O855">
            <v>10318.692387577521</v>
          </cell>
          <cell r="Z855">
            <v>6802.352555414257</v>
          </cell>
          <cell r="AA855">
            <v>6278.0197548306342</v>
          </cell>
          <cell r="AB855">
            <v>6877.9972218137073</v>
          </cell>
          <cell r="AC855">
            <v>5921.8084648053909</v>
          </cell>
          <cell r="AD855">
            <v>7295.8998218891866</v>
          </cell>
          <cell r="AE855">
            <v>6418.6993950737051</v>
          </cell>
          <cell r="AF855">
            <v>6889.2139025498836</v>
          </cell>
          <cell r="AG855">
            <v>6451.3195488145921</v>
          </cell>
          <cell r="AH855">
            <v>5985.9337372260261</v>
          </cell>
          <cell r="AI855">
            <v>6451.5123495609614</v>
          </cell>
          <cell r="AJ855">
            <v>6213.6883132396424</v>
          </cell>
          <cell r="AK855">
            <v>6280.892892006078</v>
          </cell>
          <cell r="AL855">
            <v>6936.1525850333728</v>
          </cell>
          <cell r="AM855">
            <v>7444.6117360230028</v>
          </cell>
          <cell r="AN855">
            <v>7878.3629126849855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</row>
        <row r="856">
          <cell r="A856">
            <v>9414.8313066045903</v>
          </cell>
          <cell r="B856">
            <v>6483.0254858117705</v>
          </cell>
          <cell r="C856">
            <v>6522.7850586689356</v>
          </cell>
          <cell r="D856">
            <v>6723.3459001596102</v>
          </cell>
          <cell r="E856">
            <v>8188.4152259033999</v>
          </cell>
          <cell r="F856">
            <v>8353.7775522317097</v>
          </cell>
          <cell r="G856">
            <v>7876.0882454345774</v>
          </cell>
          <cell r="H856">
            <v>9338.71583623691</v>
          </cell>
          <cell r="I856">
            <v>8957.8094035934791</v>
          </cell>
          <cell r="J856">
            <v>8175.8571331436569</v>
          </cell>
          <cell r="K856">
            <v>8376.2765514808634</v>
          </cell>
          <cell r="L856">
            <v>9138.6328329241042</v>
          </cell>
          <cell r="M856">
            <v>8620.6904787557269</v>
          </cell>
          <cell r="N856">
            <v>8676.0191734210639</v>
          </cell>
          <cell r="O856">
            <v>9647.0875046195433</v>
          </cell>
          <cell r="Z856">
            <v>7188.261361917831</v>
          </cell>
          <cell r="AA856">
            <v>4949.8158905192295</v>
          </cell>
          <cell r="AB856">
            <v>4980.1724834339666</v>
          </cell>
          <cell r="AC856">
            <v>5133.3014881554627</v>
          </cell>
          <cell r="AD856">
            <v>6251.8877786381481</v>
          </cell>
          <cell r="AE856">
            <v>6378.1425762391182</v>
          </cell>
          <cell r="AF856">
            <v>6013.4248797422806</v>
          </cell>
          <cell r="AG856">
            <v>7130.1468958302257</v>
          </cell>
          <cell r="AH856">
            <v>6839.3233108812337</v>
          </cell>
          <cell r="AI856">
            <v>6242.2996245837139</v>
          </cell>
          <cell r="AJ856">
            <v>6395.3206521618431</v>
          </cell>
          <cell r="AK856">
            <v>6977.3827224688839</v>
          </cell>
          <cell r="AL856">
            <v>6581.9316632919108</v>
          </cell>
          <cell r="AM856">
            <v>6624.1753429836754</v>
          </cell>
          <cell r="AN856">
            <v>7365.5898981270402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</row>
        <row r="857">
          <cell r="A857">
            <v>8497.4763424447356</v>
          </cell>
          <cell r="B857">
            <v>7727.0684470626584</v>
          </cell>
          <cell r="C857">
            <v>8744.7819029314032</v>
          </cell>
          <cell r="D857">
            <v>7257.215564088373</v>
          </cell>
          <cell r="E857">
            <v>7232.8950599063701</v>
          </cell>
          <cell r="F857">
            <v>7203.6897504379058</v>
          </cell>
          <cell r="G857">
            <v>6966.9110253347899</v>
          </cell>
          <cell r="H857">
            <v>9358.1910266070754</v>
          </cell>
          <cell r="I857">
            <v>9185.8889331015725</v>
          </cell>
          <cell r="J857">
            <v>8946.7918699132479</v>
          </cell>
          <cell r="K857">
            <v>7956.3150080529213</v>
          </cell>
          <cell r="L857">
            <v>8881.1602150783565</v>
          </cell>
          <cell r="M857">
            <v>9656.9910483035219</v>
          </cell>
          <cell r="N857">
            <v>11504.349601006712</v>
          </cell>
          <cell r="O857">
            <v>10880.615040622391</v>
          </cell>
          <cell r="Z857">
            <v>6487.8571773619233</v>
          </cell>
          <cell r="AA857">
            <v>5899.6476676061266</v>
          </cell>
          <cell r="AB857">
            <v>6676.6759620157372</v>
          </cell>
          <cell r="AC857">
            <v>5540.9131120437287</v>
          </cell>
          <cell r="AD857">
            <v>5522.3443098187527</v>
          </cell>
          <cell r="AE857">
            <v>5500.0459392183411</v>
          </cell>
          <cell r="AF857">
            <v>5319.2644354872127</v>
          </cell>
          <cell r="AG857">
            <v>7145.0162815786061</v>
          </cell>
          <cell r="AH857">
            <v>7013.4629439787823</v>
          </cell>
          <cell r="AI857">
            <v>6830.911379846244</v>
          </cell>
          <cell r="AJ857">
            <v>6074.6783339084377</v>
          </cell>
          <cell r="AK857">
            <v>6780.8013488531842</v>
          </cell>
          <cell r="AL857">
            <v>7373.151293343929</v>
          </cell>
          <cell r="AM857">
            <v>8783.6169377670267</v>
          </cell>
          <cell r="AN857">
            <v>8307.3931059753559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</row>
        <row r="858">
          <cell r="A858">
            <v>9611.7497175645367</v>
          </cell>
          <cell r="B858">
            <v>8431.4874884821656</v>
          </cell>
          <cell r="C858">
            <v>7952.4520935812789</v>
          </cell>
          <cell r="D858">
            <v>8182.1278728128209</v>
          </cell>
          <cell r="E858">
            <v>9150.8490499872132</v>
          </cell>
          <cell r="F858">
            <v>8630.8054545658924</v>
          </cell>
          <cell r="G858">
            <v>7826.2349198660941</v>
          </cell>
          <cell r="H858">
            <v>9011.9684582001537</v>
          </cell>
          <cell r="I858">
            <v>9471.0233322537551</v>
          </cell>
          <cell r="J858">
            <v>9361.8184094198969</v>
          </cell>
          <cell r="K858">
            <v>8321.3715908812392</v>
          </cell>
          <cell r="L858">
            <v>9174.2445837190171</v>
          </cell>
          <cell r="M858">
            <v>10278.949768009354</v>
          </cell>
          <cell r="N858">
            <v>8629.6878385172058</v>
          </cell>
          <cell r="O858">
            <v>9625.37244281924</v>
          </cell>
          <cell r="Z858">
            <v>7338.609356359394</v>
          </cell>
          <cell r="AA858">
            <v>6437.4744234060863</v>
          </cell>
          <cell r="AB858">
            <v>6071.7289832576798</v>
          </cell>
          <cell r="AC858">
            <v>6247.0873594040786</v>
          </cell>
          <cell r="AD858">
            <v>6986.7098530614367</v>
          </cell>
          <cell r="AE858">
            <v>6589.6544877828774</v>
          </cell>
          <cell r="AF858">
            <v>5975.3616662574414</v>
          </cell>
          <cell r="AG858">
            <v>6880.6739657096487</v>
          </cell>
          <cell r="AH858">
            <v>7231.1641982690699</v>
          </cell>
          <cell r="AI858">
            <v>7147.7858028657265</v>
          </cell>
          <cell r="AJ858">
            <v>6353.4004951241895</v>
          </cell>
          <cell r="AK858">
            <v>7004.5724366478025</v>
          </cell>
          <cell r="AL858">
            <v>7848.0192636742131</v>
          </cell>
          <cell r="AM858">
            <v>6588.8011834592398</v>
          </cell>
          <cell r="AN858">
            <v>7349.01036158226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</row>
        <row r="859">
          <cell r="A859">
            <v>9031.1683106751298</v>
          </cell>
          <cell r="B859">
            <v>8292.6891562844921</v>
          </cell>
          <cell r="C859">
            <v>7843.4642408555874</v>
          </cell>
          <cell r="D859">
            <v>8139.667110313786</v>
          </cell>
          <cell r="E859">
            <v>7110.7961496543267</v>
          </cell>
          <cell r="F859">
            <v>7570.0692456624338</v>
          </cell>
          <cell r="G859">
            <v>8196.6388391232595</v>
          </cell>
          <cell r="H859">
            <v>10156.706686384117</v>
          </cell>
          <cell r="I859">
            <v>7882.9709799192133</v>
          </cell>
          <cell r="J859">
            <v>8222.6897164934326</v>
          </cell>
          <cell r="K859">
            <v>9331.1223401892876</v>
          </cell>
          <cell r="L859">
            <v>7470.1085218696562</v>
          </cell>
          <cell r="M859">
            <v>9070.8416654611119</v>
          </cell>
          <cell r="N859">
            <v>9794.0320261294037</v>
          </cell>
          <cell r="O859">
            <v>11435.268150620132</v>
          </cell>
          <cell r="Z859">
            <v>6895.3331298737021</v>
          </cell>
          <cell r="AA859">
            <v>6331.501341579833</v>
          </cell>
          <cell r="AB859">
            <v>5988.5163217502031</v>
          </cell>
          <cell r="AC859">
            <v>6214.6683973930167</v>
          </cell>
          <cell r="AD859">
            <v>5429.1213034456769</v>
          </cell>
          <cell r="AE859">
            <v>5779.7781493402499</v>
          </cell>
          <cell r="AF859">
            <v>6258.1665402259641</v>
          </cell>
          <cell r="AG859">
            <v>7754.6861818810185</v>
          </cell>
          <cell r="AH859">
            <v>6018.6798750522375</v>
          </cell>
          <cell r="AI859">
            <v>6278.0564893016017</v>
          </cell>
          <cell r="AJ859">
            <v>7124.3492312238805</v>
          </cell>
          <cell r="AK859">
            <v>5703.457736881569</v>
          </cell>
          <cell r="AL859">
            <v>6925.6238949462213</v>
          </cell>
          <cell r="AM859">
            <v>7477.7826280779036</v>
          </cell>
          <cell r="AN859">
            <v>8730.8729740710733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</row>
        <row r="860">
          <cell r="A860">
            <v>8787.7320239904002</v>
          </cell>
          <cell r="B860">
            <v>7928.2479678547479</v>
          </cell>
          <cell r="C860">
            <v>8921.2722782029377</v>
          </cell>
          <cell r="D860">
            <v>9088.2950647544731</v>
          </cell>
          <cell r="E860">
            <v>7842.9383905525447</v>
          </cell>
          <cell r="F860">
            <v>7842.3808052133418</v>
          </cell>
          <cell r="G860">
            <v>8168.9990468094738</v>
          </cell>
          <cell r="H860">
            <v>8035.9777165101887</v>
          </cell>
          <cell r="I860">
            <v>8891.6681753777211</v>
          </cell>
          <cell r="J860">
            <v>7800.9831096624566</v>
          </cell>
          <cell r="K860">
            <v>8345.9586156845762</v>
          </cell>
          <cell r="L860">
            <v>9400.0614094021748</v>
          </cell>
          <cell r="M860">
            <v>9761.5817723848504</v>
          </cell>
          <cell r="N860">
            <v>9828.7039052698037</v>
          </cell>
          <cell r="O860">
            <v>9449.141493355497</v>
          </cell>
          <cell r="Z860">
            <v>6709.4685512447659</v>
          </cell>
          <cell r="AA860">
            <v>6053.2490364489704</v>
          </cell>
          <cell r="AB860">
            <v>6811.4270694970564</v>
          </cell>
          <cell r="AC860">
            <v>6938.9496351202997</v>
          </cell>
          <cell r="AD860">
            <v>5988.1148329404286</v>
          </cell>
          <cell r="AE860">
            <v>5987.6891143036064</v>
          </cell>
          <cell r="AF860">
            <v>6237.0634482352207</v>
          </cell>
          <cell r="AG860">
            <v>6135.501130466394</v>
          </cell>
          <cell r="AH860">
            <v>6788.8242185735917</v>
          </cell>
          <cell r="AI860">
            <v>5956.0818081597226</v>
          </cell>
          <cell r="AJ860">
            <v>6372.1727869096358</v>
          </cell>
          <cell r="AK860">
            <v>7176.984486324197</v>
          </cell>
          <cell r="AL860">
            <v>7453.0067295429199</v>
          </cell>
          <cell r="AM860">
            <v>7504.254746489114</v>
          </cell>
          <cell r="AN860">
            <v>7214.4573267428959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</row>
        <row r="861">
          <cell r="A861">
            <v>10936.087642783505</v>
          </cell>
          <cell r="B861">
            <v>7892.6742532635753</v>
          </cell>
          <cell r="C861">
            <v>6741.5451340753416</v>
          </cell>
          <cell r="D861">
            <v>8292.2268232749666</v>
          </cell>
          <cell r="E861">
            <v>9393.4790056534657</v>
          </cell>
          <cell r="F861">
            <v>8974.6711443365875</v>
          </cell>
          <cell r="G861">
            <v>7936.4858818826369</v>
          </cell>
          <cell r="H861">
            <v>8679.0953162128517</v>
          </cell>
          <cell r="I861">
            <v>7291.514436610647</v>
          </cell>
          <cell r="J861">
            <v>8707.9103993853914</v>
          </cell>
          <cell r="K861">
            <v>9692.6554701933455</v>
          </cell>
          <cell r="L861">
            <v>9587.1650405337587</v>
          </cell>
          <cell r="M861">
            <v>9254.9382622810899</v>
          </cell>
          <cell r="N861">
            <v>8531.3895675339008</v>
          </cell>
          <cell r="O861">
            <v>10501.791520413655</v>
          </cell>
          <cell r="Z861">
            <v>8349.7466596157756</v>
          </cell>
          <cell r="AA861">
            <v>6026.0883630637518</v>
          </cell>
          <cell r="AB861">
            <v>5147.1966760470586</v>
          </cell>
          <cell r="AC861">
            <v>6331.14834847773</v>
          </cell>
          <cell r="AD861">
            <v>7171.9587947324426</v>
          </cell>
          <cell r="AE861">
            <v>6852.1973173855604</v>
          </cell>
          <cell r="AF861">
            <v>6059.5387167609197</v>
          </cell>
          <cell r="AG861">
            <v>6626.5239903097745</v>
          </cell>
          <cell r="AH861">
            <v>5567.1004384099751</v>
          </cell>
          <cell r="AI861">
            <v>6648.5244215723424</v>
          </cell>
          <cell r="AJ861">
            <v>7400.3812221144981</v>
          </cell>
          <cell r="AK861">
            <v>7319.8388571076866</v>
          </cell>
          <cell r="AL861">
            <v>7066.1823830046596</v>
          </cell>
          <cell r="AM861">
            <v>6513.750060370402</v>
          </cell>
          <cell r="AN861">
            <v>8018.1598330019069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</row>
        <row r="862">
          <cell r="A862">
            <v>10345.749762502661</v>
          </cell>
          <cell r="B862">
            <v>7552.9208211102914</v>
          </cell>
          <cell r="C862">
            <v>8160.9679886640206</v>
          </cell>
          <cell r="D862">
            <v>8817.6690463046652</v>
          </cell>
          <cell r="E862">
            <v>9082.8955759067831</v>
          </cell>
          <cell r="F862">
            <v>8091.2442775860236</v>
          </cell>
          <cell r="G862">
            <v>9113.9230086909993</v>
          </cell>
          <cell r="H862">
            <v>7893.7711621302733</v>
          </cell>
          <cell r="I862">
            <v>8135.4599389255682</v>
          </cell>
          <cell r="J862">
            <v>10369.081076351931</v>
          </cell>
          <cell r="K862">
            <v>9512.8502256544234</v>
          </cell>
          <cell r="L862">
            <v>9770.928057877336</v>
          </cell>
          <cell r="M862">
            <v>8822.4937949278246</v>
          </cell>
          <cell r="N862">
            <v>8860.0316385368715</v>
          </cell>
          <cell r="O862">
            <v>9088.1303360448183</v>
          </cell>
          <cell r="Z862">
            <v>7899.0213266698302</v>
          </cell>
          <cell r="AA862">
            <v>5766.6852586009918</v>
          </cell>
          <cell r="AB862">
            <v>6230.9317032169338</v>
          </cell>
          <cell r="AC862">
            <v>6732.3255875297946</v>
          </cell>
          <cell r="AD862">
            <v>6934.8271037871318</v>
          </cell>
          <cell r="AE862">
            <v>6177.6973709140384</v>
          </cell>
          <cell r="AF862">
            <v>6958.5166728276117</v>
          </cell>
          <cell r="AG862">
            <v>6026.9258573711113</v>
          </cell>
          <cell r="AH862">
            <v>6211.4562052094261</v>
          </cell>
          <cell r="AI862">
            <v>7916.8348781190025</v>
          </cell>
          <cell r="AJ862">
            <v>7263.0991986880545</v>
          </cell>
          <cell r="AK862">
            <v>7460.1426559015754</v>
          </cell>
          <cell r="AL862">
            <v>6736.0093024025728</v>
          </cell>
          <cell r="AM862">
            <v>6764.6695961494534</v>
          </cell>
          <cell r="AN862">
            <v>6938.8238640915633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</row>
        <row r="863">
          <cell r="A863">
            <v>9717.2056782522704</v>
          </cell>
          <cell r="B863">
            <v>7949.8229710870783</v>
          </cell>
          <cell r="C863">
            <v>8122.6227305321463</v>
          </cell>
          <cell r="D863">
            <v>7342.9229279140063</v>
          </cell>
          <cell r="E863">
            <v>7303.893648741735</v>
          </cell>
          <cell r="F863">
            <v>8690.9331746777534</v>
          </cell>
          <cell r="G863">
            <v>8421.3816313304396</v>
          </cell>
          <cell r="H863">
            <v>8749.9116002529263</v>
          </cell>
          <cell r="I863">
            <v>8042.7705512216644</v>
          </cell>
          <cell r="J863">
            <v>8792.2516883738026</v>
          </cell>
          <cell r="K863">
            <v>8587.4828096757701</v>
          </cell>
          <cell r="L863">
            <v>9212.5313850023012</v>
          </cell>
          <cell r="M863">
            <v>9470.1544331990171</v>
          </cell>
          <cell r="N863">
            <v>9275.1149785079488</v>
          </cell>
          <cell r="O863">
            <v>11626.285386827278</v>
          </cell>
          <cell r="Z863">
            <v>7419.1254041683205</v>
          </cell>
          <cell r="AA863">
            <v>6069.7216377168679</v>
          </cell>
          <cell r="AB863">
            <v>6201.654945252214</v>
          </cell>
          <cell r="AC863">
            <v>5606.3510271540545</v>
          </cell>
          <cell r="AD863">
            <v>5576.5520163889087</v>
          </cell>
          <cell r="AE863">
            <v>6635.5622425991642</v>
          </cell>
          <cell r="AF863">
            <v>6429.7585610473161</v>
          </cell>
          <cell r="AG863">
            <v>6680.5925064395087</v>
          </cell>
          <cell r="AH863">
            <v>6140.6874869399435</v>
          </cell>
          <cell r="AI863">
            <v>6712.91933308015</v>
          </cell>
          <cell r="AJ863">
            <v>6556.5774751186891</v>
          </cell>
          <cell r="AK863">
            <v>7033.8045625747964</v>
          </cell>
          <cell r="AL863">
            <v>7230.5007903651804</v>
          </cell>
          <cell r="AM863">
            <v>7081.587386550731</v>
          </cell>
          <cell r="AN863">
            <v>8876.7153979841733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</row>
        <row r="864">
          <cell r="A864">
            <v>10113.025201813771</v>
          </cell>
          <cell r="B864">
            <v>9107.2096742571557</v>
          </cell>
          <cell r="C864">
            <v>8313.7827048297895</v>
          </cell>
          <cell r="D864">
            <v>7660.1934095128836</v>
          </cell>
          <cell r="E864">
            <v>8511.7317976895101</v>
          </cell>
          <cell r="F864">
            <v>7825.6611413308092</v>
          </cell>
          <cell r="G864">
            <v>8076.7116948609528</v>
          </cell>
          <cell r="H864">
            <v>8804.6077308270342</v>
          </cell>
          <cell r="I864">
            <v>8166.4530808674835</v>
          </cell>
          <cell r="J864">
            <v>8227.6861273120321</v>
          </cell>
          <cell r="K864">
            <v>8761.8004721438447</v>
          </cell>
          <cell r="L864">
            <v>8413.365497617513</v>
          </cell>
          <cell r="M864">
            <v>8811.6087173220239</v>
          </cell>
          <cell r="N864">
            <v>9559.4014403045239</v>
          </cell>
          <cell r="O864">
            <v>8459.5367782227695</v>
          </cell>
          <cell r="Z864">
            <v>7721.3351936856216</v>
          </cell>
          <cell r="AA864">
            <v>6953.3910151340333</v>
          </cell>
          <cell r="AB864">
            <v>6347.6063502683619</v>
          </cell>
          <cell r="AC864">
            <v>5848.5883089367244</v>
          </cell>
          <cell r="AD864">
            <v>6498.741274463132</v>
          </cell>
          <cell r="AE864">
            <v>5974.9235840506381</v>
          </cell>
          <cell r="AF864">
            <v>6166.6016858731155</v>
          </cell>
          <cell r="AG864">
            <v>6722.3532209173627</v>
          </cell>
          <cell r="AH864">
            <v>6235.1195930546473</v>
          </cell>
          <cell r="AI864">
            <v>6281.871268947245</v>
          </cell>
          <cell r="AJ864">
            <v>6689.6697076837117</v>
          </cell>
          <cell r="AK864">
            <v>6423.638210892962</v>
          </cell>
          <cell r="AL864">
            <v>6727.6985021102337</v>
          </cell>
          <cell r="AM864">
            <v>7298.6412372782643</v>
          </cell>
          <cell r="AN864">
            <v>6458.8901683201966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</row>
        <row r="865">
          <cell r="A865">
            <v>8070.9830340409935</v>
          </cell>
          <cell r="B865">
            <v>7963.2331061445084</v>
          </cell>
          <cell r="C865">
            <v>8283.546424687107</v>
          </cell>
          <cell r="D865">
            <v>7407.4176327746773</v>
          </cell>
          <cell r="E865">
            <v>7760.8482429386031</v>
          </cell>
          <cell r="F865">
            <v>7147.355029885669</v>
          </cell>
          <cell r="G865">
            <v>8948.0303304797144</v>
          </cell>
          <cell r="H865">
            <v>9416.0944220578021</v>
          </cell>
          <cell r="I865">
            <v>8474.3185819883183</v>
          </cell>
          <cell r="J865">
            <v>8491.4804391581056</v>
          </cell>
          <cell r="K865">
            <v>9706.778188706865</v>
          </cell>
          <cell r="L865">
            <v>8189.4054060840508</v>
          </cell>
          <cell r="M865">
            <v>10496.50278106827</v>
          </cell>
          <cell r="N865">
            <v>10911.164171532266</v>
          </cell>
          <cell r="O865">
            <v>9026.6450991227412</v>
          </cell>
          <cell r="Z865">
            <v>6162.2278304224337</v>
          </cell>
          <cell r="AA865">
            <v>6079.9603294737562</v>
          </cell>
          <cell r="AB865">
            <v>6324.5208294343038</v>
          </cell>
          <cell r="AC865">
            <v>5655.5929922939958</v>
          </cell>
          <cell r="AD865">
            <v>5925.4386768765926</v>
          </cell>
          <cell r="AE865">
            <v>5457.0341547378266</v>
          </cell>
          <cell r="AF865">
            <v>6831.8569494425828</v>
          </cell>
          <cell r="AG865">
            <v>7189.2257556188188</v>
          </cell>
          <cell r="AH865">
            <v>6470.1761346224075</v>
          </cell>
          <cell r="AI865">
            <v>6483.27928121897</v>
          </cell>
          <cell r="AJ865">
            <v>7411.1639741904446</v>
          </cell>
          <cell r="AK865">
            <v>6252.6437851667961</v>
          </cell>
          <cell r="AL865">
            <v>8014.1218593567473</v>
          </cell>
          <cell r="AM865">
            <v>8330.7174896215693</v>
          </cell>
          <cell r="AN865">
            <v>6891.8796397606093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</row>
        <row r="866">
          <cell r="A866">
            <v>8987.9718048304258</v>
          </cell>
          <cell r="B866">
            <v>8529.969483532177</v>
          </cell>
          <cell r="C866">
            <v>8216.7603682772078</v>
          </cell>
          <cell r="D866">
            <v>8237.2797400177697</v>
          </cell>
          <cell r="E866">
            <v>8202.9806010422471</v>
          </cell>
          <cell r="F866">
            <v>8292.81381393636</v>
          </cell>
          <cell r="G866">
            <v>9072.9443241938625</v>
          </cell>
          <cell r="H866">
            <v>8556.5632311159698</v>
          </cell>
          <cell r="I866">
            <v>9896.6141982020872</v>
          </cell>
          <cell r="J866">
            <v>8176.1174669162301</v>
          </cell>
          <cell r="K866">
            <v>9137.8650458726806</v>
          </cell>
          <cell r="L866">
            <v>9020.9053235556676</v>
          </cell>
          <cell r="M866">
            <v>8613.1814333792609</v>
          </cell>
          <cell r="N866">
            <v>9073.0055155132086</v>
          </cell>
          <cell r="O866">
            <v>8910.754547393457</v>
          </cell>
          <cell r="Z866">
            <v>6862.3524248752465</v>
          </cell>
          <cell r="AA866">
            <v>6512.6658205547501</v>
          </cell>
          <cell r="AB866">
            <v>6273.5294082211212</v>
          </cell>
          <cell r="AC866">
            <v>6289.1960306225255</v>
          </cell>
          <cell r="AD866">
            <v>6263.0085008181595</v>
          </cell>
          <cell r="AE866">
            <v>6331.5965181956653</v>
          </cell>
          <cell r="AF866">
            <v>6927.2292832993116</v>
          </cell>
          <cell r="AG866">
            <v>6532.9702532099654</v>
          </cell>
          <cell r="AH866">
            <v>7556.1045267840855</v>
          </cell>
          <cell r="AI866">
            <v>6242.4983904604087</v>
          </cell>
          <cell r="AJ866">
            <v>6976.7965139839753</v>
          </cell>
          <cell r="AK866">
            <v>6887.4972981560459</v>
          </cell>
          <cell r="AL866">
            <v>6576.1984771107982</v>
          </cell>
          <cell r="AM866">
            <v>6927.2760031163962</v>
          </cell>
          <cell r="AN866">
            <v>6803.3967399530929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</row>
        <row r="867">
          <cell r="A867">
            <v>9799.4888994520061</v>
          </cell>
          <cell r="B867">
            <v>8449.9952796222697</v>
          </cell>
          <cell r="C867">
            <v>8848.5762662092238</v>
          </cell>
          <cell r="D867">
            <v>7240.8989608488637</v>
          </cell>
          <cell r="E867">
            <v>6927.803923740059</v>
          </cell>
          <cell r="F867">
            <v>8316.761929967086</v>
          </cell>
          <cell r="G867">
            <v>8798.5076781201897</v>
          </cell>
          <cell r="H867">
            <v>8726.7996769950423</v>
          </cell>
          <cell r="I867">
            <v>7603.2020585278842</v>
          </cell>
          <cell r="J867">
            <v>9146.1367316267879</v>
          </cell>
          <cell r="K867">
            <v>9527.2538922184613</v>
          </cell>
          <cell r="L867">
            <v>8231.1769035491507</v>
          </cell>
          <cell r="M867">
            <v>7244.0012886346376</v>
          </cell>
          <cell r="N867">
            <v>9178.4444870151001</v>
          </cell>
          <cell r="O867">
            <v>10889.298943469235</v>
          </cell>
          <cell r="Z867">
            <v>7481.9489726872034</v>
          </cell>
          <cell r="AA867">
            <v>6451.6051959727201</v>
          </cell>
          <cell r="AB867">
            <v>6755.9233735558073</v>
          </cell>
          <cell r="AC867">
            <v>5528.4553202039497</v>
          </cell>
          <cell r="AD867">
            <v>5289.4060069912302</v>
          </cell>
          <cell r="AE867">
            <v>6349.8810005775886</v>
          </cell>
          <cell r="AF867">
            <v>6717.6958062754766</v>
          </cell>
          <cell r="AG867">
            <v>6662.9464605844214</v>
          </cell>
          <cell r="AH867">
            <v>5805.0751844942724</v>
          </cell>
          <cell r="AI867">
            <v>6983.1119791439778</v>
          </cell>
          <cell r="AJ867">
            <v>7274.0964557243615</v>
          </cell>
          <cell r="AK867">
            <v>6284.5364905673905</v>
          </cell>
          <cell r="AL867">
            <v>5530.8239598776981</v>
          </cell>
          <cell r="AM867">
            <v>7007.7790796139761</v>
          </cell>
          <cell r="AN867">
            <v>8314.0233005345326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</row>
        <row r="868">
          <cell r="A868">
            <v>10119.468196183152</v>
          </cell>
          <cell r="B868">
            <v>9225.0536621948741</v>
          </cell>
          <cell r="C868">
            <v>7796.9010180229225</v>
          </cell>
          <cell r="D868">
            <v>7668.3006881133724</v>
          </cell>
          <cell r="E868">
            <v>10211.922925181339</v>
          </cell>
          <cell r="F868">
            <v>8537.2171462020287</v>
          </cell>
          <cell r="G868">
            <v>7828.5011820357695</v>
          </cell>
          <cell r="H868">
            <v>7736.3497450966142</v>
          </cell>
          <cell r="I868">
            <v>8887.1658706589897</v>
          </cell>
          <cell r="J868">
            <v>9746.474594186031</v>
          </cell>
          <cell r="K868">
            <v>8543.9972761479912</v>
          </cell>
          <cell r="L868">
            <v>9699.9964685225768</v>
          </cell>
          <cell r="M868">
            <v>8858.2916997908669</v>
          </cell>
          <cell r="N868">
            <v>8973.8171844000899</v>
          </cell>
          <cell r="O868">
            <v>8532.560016284755</v>
          </cell>
          <cell r="Z868">
            <v>7726.2544456586211</v>
          </cell>
          <cell r="AA868">
            <v>7043.3653713004351</v>
          </cell>
          <cell r="AB868">
            <v>5952.9651148645735</v>
          </cell>
          <cell r="AC868">
            <v>5854.7782485773114</v>
          </cell>
          <cell r="AD868">
            <v>7796.8440010676522</v>
          </cell>
          <cell r="AE868">
            <v>6518.199439993833</v>
          </cell>
          <cell r="AF868">
            <v>5977.0919664890371</v>
          </cell>
          <cell r="AG868">
            <v>5906.7339757802447</v>
          </cell>
          <cell r="AH868">
            <v>6785.3866909116214</v>
          </cell>
          <cell r="AI868">
            <v>7441.4723385594098</v>
          </cell>
          <cell r="AJ868">
            <v>6523.3760963280956</v>
          </cell>
          <cell r="AK868">
            <v>7405.9861037028595</v>
          </cell>
          <cell r="AL868">
            <v>6763.3411459571244</v>
          </cell>
          <cell r="AM868">
            <v>6851.5453155582045</v>
          </cell>
          <cell r="AN868">
            <v>6514.6437026734757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</row>
        <row r="869">
          <cell r="A869">
            <v>10096.585989590412</v>
          </cell>
          <cell r="B869">
            <v>8766.0540426096013</v>
          </cell>
          <cell r="C869">
            <v>8562.7618140629002</v>
          </cell>
          <cell r="D869">
            <v>7785.5120489123401</v>
          </cell>
          <cell r="E869">
            <v>7520.7833084702215</v>
          </cell>
          <cell r="F869">
            <v>9349.8422013425661</v>
          </cell>
          <cell r="G869">
            <v>10072.689908093336</v>
          </cell>
          <cell r="H869">
            <v>9212.9524390066326</v>
          </cell>
          <cell r="I869">
            <v>8758.2161314202785</v>
          </cell>
          <cell r="J869">
            <v>7473.9878629415798</v>
          </cell>
          <cell r="K869">
            <v>8797.4797801519235</v>
          </cell>
          <cell r="L869">
            <v>9060.0247137629049</v>
          </cell>
          <cell r="M869">
            <v>9580.5187817938586</v>
          </cell>
          <cell r="N869">
            <v>9519.4036985075436</v>
          </cell>
          <cell r="O869">
            <v>9815.2575527192621</v>
          </cell>
          <cell r="Z869">
            <v>7708.7837893962369</v>
          </cell>
          <cell r="AA869">
            <v>6692.9173257486</v>
          </cell>
          <cell r="AB869">
            <v>6537.7028960842799</v>
          </cell>
          <cell r="AC869">
            <v>5944.2695913927664</v>
          </cell>
          <cell r="AD869">
            <v>5742.1481391502484</v>
          </cell>
          <cell r="AE869">
            <v>7138.6419200938526</v>
          </cell>
          <cell r="AF869">
            <v>7690.5390355888931</v>
          </cell>
          <cell r="AG869">
            <v>7034.1260389913205</v>
          </cell>
          <cell r="AH869">
            <v>6686.9330492039071</v>
          </cell>
          <cell r="AI869">
            <v>5706.4196293073464</v>
          </cell>
          <cell r="AJ869">
            <v>6716.9110020651133</v>
          </cell>
          <cell r="AK869">
            <v>6917.3651090568319</v>
          </cell>
          <cell r="AL869">
            <v>7314.7644119747374</v>
          </cell>
          <cell r="AM869">
            <v>7268.1028014253034</v>
          </cell>
          <cell r="AN869">
            <v>7493.9884025313659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</row>
        <row r="870">
          <cell r="A870">
            <v>10096.410100152507</v>
          </cell>
          <cell r="B870">
            <v>7995.7688792277886</v>
          </cell>
          <cell r="C870">
            <v>7128.7486083398717</v>
          </cell>
          <cell r="D870">
            <v>7940.9603763701798</v>
          </cell>
          <cell r="E870">
            <v>7996.2078817018391</v>
          </cell>
          <cell r="F870">
            <v>8431.3922232334808</v>
          </cell>
          <cell r="G870">
            <v>7164.7992938089292</v>
          </cell>
          <cell r="H870">
            <v>8489.3503218958813</v>
          </cell>
          <cell r="I870">
            <v>8664.7358056372668</v>
          </cell>
          <cell r="J870">
            <v>6981.2325120571895</v>
          </cell>
          <cell r="K870">
            <v>9262.0854943839076</v>
          </cell>
          <cell r="L870">
            <v>11234.03072465167</v>
          </cell>
          <cell r="M870">
            <v>9361.458029722784</v>
          </cell>
          <cell r="N870">
            <v>9607.4483461261516</v>
          </cell>
          <cell r="O870">
            <v>8729.7545454178235</v>
          </cell>
          <cell r="Z870">
            <v>7708.6494971068378</v>
          </cell>
          <cell r="AA870">
            <v>6104.8015223659322</v>
          </cell>
          <cell r="AB870">
            <v>5442.8280774619243</v>
          </cell>
          <cell r="AC870">
            <v>6062.9550112001361</v>
          </cell>
          <cell r="AD870">
            <v>6105.1367025108812</v>
          </cell>
          <cell r="AE870">
            <v>6437.4016880076542</v>
          </cell>
          <cell r="AF870">
            <v>5470.3529200202911</v>
          </cell>
          <cell r="AG870">
            <v>6481.6529281687908</v>
          </cell>
          <cell r="AH870">
            <v>6615.5604465472734</v>
          </cell>
          <cell r="AI870">
            <v>5330.1989478857113</v>
          </cell>
          <cell r="AJ870">
            <v>7071.6393233040908</v>
          </cell>
          <cell r="AK870">
            <v>8577.2273943944474</v>
          </cell>
          <cell r="AL870">
            <v>7147.5106515254638</v>
          </cell>
          <cell r="AM870">
            <v>7335.3252420606996</v>
          </cell>
          <cell r="AN870">
            <v>6665.202514444687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</row>
        <row r="871">
          <cell r="A871">
            <v>9272.2303184610828</v>
          </cell>
          <cell r="B871">
            <v>7507.3246373576358</v>
          </cell>
          <cell r="C871">
            <v>8178.0336459283717</v>
          </cell>
          <cell r="D871">
            <v>7990.9885847325259</v>
          </cell>
          <cell r="E871">
            <v>8063.5781565796315</v>
          </cell>
          <cell r="F871">
            <v>8471.4064742215687</v>
          </cell>
          <cell r="G871">
            <v>9261.9157834053858</v>
          </cell>
          <cell r="H871">
            <v>9664.1189783296686</v>
          </cell>
          <cell r="I871">
            <v>7140.1831800321197</v>
          </cell>
          <cell r="J871">
            <v>8592.6366462117549</v>
          </cell>
          <cell r="K871">
            <v>9023.2344993092793</v>
          </cell>
          <cell r="L871">
            <v>7763.2975140070785</v>
          </cell>
          <cell r="M871">
            <v>8990.7530992533793</v>
          </cell>
          <cell r="N871">
            <v>9554.6467852503374</v>
          </cell>
          <cell r="O871">
            <v>9607.1692686114093</v>
          </cell>
          <cell r="Z871">
            <v>7079.3849370663092</v>
          </cell>
          <cell r="AA871">
            <v>5731.8723899211045</v>
          </cell>
          <cell r="AB871">
            <v>6243.9614008008939</v>
          </cell>
          <cell r="AC871">
            <v>6101.1517483976222</v>
          </cell>
          <cell r="AD871">
            <v>6156.5741768611733</v>
          </cell>
          <cell r="AE871">
            <v>6467.9527286940647</v>
          </cell>
          <cell r="AF871">
            <v>7071.5097482931451</v>
          </cell>
          <cell r="AG871">
            <v>7378.5934964306143</v>
          </cell>
          <cell r="AH871">
            <v>5451.5584186872429</v>
          </cell>
          <cell r="AI871">
            <v>6560.5124499292588</v>
          </cell>
          <cell r="AJ871">
            <v>6889.2756331606315</v>
          </cell>
          <cell r="AK871">
            <v>5927.3087051344583</v>
          </cell>
          <cell r="AL871">
            <v>6864.4759542923512</v>
          </cell>
          <cell r="AM871">
            <v>7295.011039125774</v>
          </cell>
          <cell r="AN871">
            <v>7335.112165261884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</row>
        <row r="872">
          <cell r="A872">
            <v>8729.5086857597198</v>
          </cell>
          <cell r="B872">
            <v>9004.2078607440253</v>
          </cell>
          <cell r="C872">
            <v>7030.1002922896596</v>
          </cell>
          <cell r="D872">
            <v>6422.4849432076353</v>
          </cell>
          <cell r="E872">
            <v>8004.1542871046249</v>
          </cell>
          <cell r="F872">
            <v>7394.1832036187316</v>
          </cell>
          <cell r="G872">
            <v>7684.7533454653521</v>
          </cell>
          <cell r="H872">
            <v>9584.6866145853492</v>
          </cell>
          <cell r="I872">
            <v>7825.8420384962692</v>
          </cell>
          <cell r="J872">
            <v>10561.434192836987</v>
          </cell>
          <cell r="K872">
            <v>9538.6857758533952</v>
          </cell>
          <cell r="L872">
            <v>10124.280437684913</v>
          </cell>
          <cell r="M872">
            <v>10213.911729402836</v>
          </cell>
          <cell r="N872">
            <v>10549.508365528414</v>
          </cell>
          <cell r="O872">
            <v>9656.1473326633004</v>
          </cell>
          <cell r="Z872">
            <v>6665.0147996122887</v>
          </cell>
          <cell r="AA872">
            <v>6874.7487185095051</v>
          </cell>
          <cell r="AB872">
            <v>5367.5096935643242</v>
          </cell>
          <cell r="AC872">
            <v>4903.5929440788013</v>
          </cell>
          <cell r="AD872">
            <v>6111.2038148215279</v>
          </cell>
          <cell r="AE872">
            <v>5645.4884526957148</v>
          </cell>
          <cell r="AF872">
            <v>5867.3399182761777</v>
          </cell>
          <cell r="AG872">
            <v>7317.9465689823719</v>
          </cell>
          <cell r="AH872">
            <v>5975.0616997600537</v>
          </cell>
          <cell r="AI872">
            <v>8063.6972519678093</v>
          </cell>
          <cell r="AJ872">
            <v>7282.82474460717</v>
          </cell>
          <cell r="AK872">
            <v>7729.9286112941809</v>
          </cell>
          <cell r="AL872">
            <v>7798.3624610459819</v>
          </cell>
          <cell r="AM872">
            <v>8054.5918351144055</v>
          </cell>
          <cell r="AN872">
            <v>7372.5071130777587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</row>
        <row r="873">
          <cell r="A873">
            <v>9230.7077099172984</v>
          </cell>
          <cell r="B873">
            <v>8720.3637712815835</v>
          </cell>
          <cell r="C873">
            <v>7356.2893354276785</v>
          </cell>
          <cell r="D873">
            <v>7021.8456423501684</v>
          </cell>
          <cell r="E873">
            <v>8640.6704866344298</v>
          </cell>
          <cell r="F873">
            <v>7408.2270236056438</v>
          </cell>
          <cell r="G873">
            <v>7539.9997406795474</v>
          </cell>
          <cell r="H873">
            <v>7782.582820451833</v>
          </cell>
          <cell r="I873">
            <v>10006.963971413705</v>
          </cell>
          <cell r="J873">
            <v>9167.3453412196686</v>
          </cell>
          <cell r="K873">
            <v>9545.6982323202683</v>
          </cell>
          <cell r="L873">
            <v>9147.9891724187364</v>
          </cell>
          <cell r="M873">
            <v>9362.729988223713</v>
          </cell>
          <cell r="N873">
            <v>9049.633543822325</v>
          </cell>
          <cell r="O873">
            <v>9098.2873282649689</v>
          </cell>
          <cell r="Z873">
            <v>7047.6822593526967</v>
          </cell>
          <cell r="AA873">
            <v>6658.0326208285733</v>
          </cell>
          <cell r="AB873">
            <v>5616.5563327563723</v>
          </cell>
          <cell r="AC873">
            <v>5361.2072353169224</v>
          </cell>
          <cell r="AD873">
            <v>6597.1864792273318</v>
          </cell>
          <cell r="AE873">
            <v>5656.2109654310034</v>
          </cell>
          <cell r="AF873">
            <v>5756.8199620077958</v>
          </cell>
          <cell r="AG873">
            <v>5942.0331137462535</v>
          </cell>
          <cell r="AH873">
            <v>7640.3570200302474</v>
          </cell>
          <cell r="AI873">
            <v>6999.3048374025821</v>
          </cell>
          <cell r="AJ873">
            <v>7288.1787831694537</v>
          </cell>
          <cell r="AK873">
            <v>6984.5263250983926</v>
          </cell>
          <cell r="AL873">
            <v>7148.4817969287578</v>
          </cell>
          <cell r="AM873">
            <v>6909.4314092425184</v>
          </cell>
          <cell r="AN873">
            <v>6946.5787682796154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</row>
        <row r="874">
          <cell r="A874">
            <v>9767.0643284739799</v>
          </cell>
          <cell r="B874">
            <v>7506.8637262511766</v>
          </cell>
          <cell r="C874">
            <v>7441.5801491564416</v>
          </cell>
          <cell r="D874">
            <v>8313.6546668236679</v>
          </cell>
          <cell r="E874">
            <v>7027.444337715533</v>
          </cell>
          <cell r="F874">
            <v>8366.1537806545221</v>
          </cell>
          <cell r="G874">
            <v>8127.3020598561397</v>
          </cell>
          <cell r="H874">
            <v>7234.5387472389566</v>
          </cell>
          <cell r="I874">
            <v>8291.2741088135517</v>
          </cell>
          <cell r="J874">
            <v>8600.5794899701104</v>
          </cell>
          <cell r="K874">
            <v>9862.5148759922922</v>
          </cell>
          <cell r="L874">
            <v>8342.7436991908871</v>
          </cell>
          <cell r="M874">
            <v>10826.744309038038</v>
          </cell>
          <cell r="N874">
            <v>9052.2395219559403</v>
          </cell>
          <cell r="O874">
            <v>9513.0730299777515</v>
          </cell>
          <cell r="Z874">
            <v>7457.1926830471957</v>
          </cell>
          <cell r="AA874">
            <v>5731.5204824476778</v>
          </cell>
          <cell r="AB874">
            <v>5681.6762102015391</v>
          </cell>
          <cell r="AC874">
            <v>6347.5085927385362</v>
          </cell>
          <cell r="AD874">
            <v>5365.4818616231596</v>
          </cell>
          <cell r="AE874">
            <v>6387.5918761448474</v>
          </cell>
          <cell r="AF874">
            <v>6205.2276319084012</v>
          </cell>
          <cell r="AG874">
            <v>5523.5992716719302</v>
          </cell>
          <cell r="AH874">
            <v>6330.4209471755803</v>
          </cell>
          <cell r="AI874">
            <v>6566.576842910139</v>
          </cell>
          <cell r="AJ874">
            <v>7530.0695578796176</v>
          </cell>
          <cell r="AK874">
            <v>6369.7181853070388</v>
          </cell>
          <cell r="AL874">
            <v>8266.2625869277763</v>
          </cell>
          <cell r="AM874">
            <v>6911.4210839714478</v>
          </cell>
          <cell r="AN874">
            <v>7263.2693106801325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</row>
        <row r="875">
          <cell r="A875">
            <v>9834.8980302145101</v>
          </cell>
          <cell r="B875">
            <v>8750.327639339328</v>
          </cell>
          <cell r="C875">
            <v>8171.8189170148371</v>
          </cell>
          <cell r="D875">
            <v>8412.345650495663</v>
          </cell>
          <cell r="E875">
            <v>7347.8157176428631</v>
          </cell>
          <cell r="F875">
            <v>9241.4384940968157</v>
          </cell>
          <cell r="G875">
            <v>8503.1290401138176</v>
          </cell>
          <cell r="H875">
            <v>8227.9691798681142</v>
          </cell>
          <cell r="I875">
            <v>7167.1816318478413</v>
          </cell>
          <cell r="J875">
            <v>8715.8424329052068</v>
          </cell>
          <cell r="K875">
            <v>8559.240980064782</v>
          </cell>
          <cell r="L875">
            <v>9187.2321106975724</v>
          </cell>
          <cell r="M875">
            <v>8811.627368302461</v>
          </cell>
          <cell r="N875">
            <v>9856.9496147452028</v>
          </cell>
          <cell r="O875">
            <v>10921.573627946449</v>
          </cell>
          <cell r="Z875">
            <v>7508.983985660896</v>
          </cell>
          <cell r="AA875">
            <v>6680.9101539461335</v>
          </cell>
          <cell r="AB875">
            <v>6239.2164304164962</v>
          </cell>
          <cell r="AC875">
            <v>6422.85955353604</v>
          </cell>
          <cell r="AD875">
            <v>5610.0866916831956</v>
          </cell>
          <cell r="AE875">
            <v>7055.8752559968943</v>
          </cell>
          <cell r="AF875">
            <v>6492.1730346430586</v>
          </cell>
          <cell r="AG875">
            <v>6282.0873807060243</v>
          </cell>
          <cell r="AH875">
            <v>5472.1718446423538</v>
          </cell>
          <cell r="AI875">
            <v>6654.5805608928558</v>
          </cell>
          <cell r="AJ875">
            <v>6535.0147252433808</v>
          </cell>
          <cell r="AK875">
            <v>7014.4884654460375</v>
          </cell>
          <cell r="AL875">
            <v>6727.7127422084022</v>
          </cell>
          <cell r="AM875">
            <v>7525.8204586564198</v>
          </cell>
          <cell r="AN875">
            <v>8338.6651512316257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</row>
        <row r="876">
          <cell r="A876">
            <v>9902.7827710586989</v>
          </cell>
          <cell r="B876">
            <v>7562.6731558907613</v>
          </cell>
          <cell r="C876">
            <v>6670.1142544790919</v>
          </cell>
          <cell r="D876">
            <v>7037.5782576693418</v>
          </cell>
          <cell r="E876">
            <v>8974.0161654783515</v>
          </cell>
          <cell r="F876">
            <v>7323.8013598358366</v>
          </cell>
          <cell r="G876">
            <v>7464.7908317623123</v>
          </cell>
          <cell r="H876">
            <v>9195.4177184578821</v>
          </cell>
          <cell r="I876">
            <v>8247.1008954301178</v>
          </cell>
          <cell r="J876">
            <v>8234.2774259153521</v>
          </cell>
          <cell r="K876">
            <v>7927.5414227082128</v>
          </cell>
          <cell r="L876">
            <v>10034.32912559233</v>
          </cell>
          <cell r="M876">
            <v>9168.7755003438397</v>
          </cell>
          <cell r="N876">
            <v>9910.5345015914481</v>
          </cell>
          <cell r="O876">
            <v>8064.9577932893571</v>
          </cell>
          <cell r="Z876">
            <v>7560.8142568344001</v>
          </cell>
          <cell r="AA876">
            <v>5774.1312052152189</v>
          </cell>
          <cell r="AB876">
            <v>5092.658913751804</v>
          </cell>
          <cell r="AC876">
            <v>5373.219150043572</v>
          </cell>
          <cell r="AD876">
            <v>6851.6972384073833</v>
          </cell>
          <cell r="AE876">
            <v>5591.7516334400998</v>
          </cell>
          <cell r="AF876">
            <v>5699.3976592138506</v>
          </cell>
          <cell r="AG876">
            <v>7020.7382097134669</v>
          </cell>
          <cell r="AH876">
            <v>6296.6945220644748</v>
          </cell>
          <cell r="AI876">
            <v>6286.9037517960742</v>
          </cell>
          <cell r="AJ876">
            <v>6052.70958640341</v>
          </cell>
          <cell r="AK876">
            <v>7661.2504247062461</v>
          </cell>
          <cell r="AL876">
            <v>7000.3967696145219</v>
          </cell>
          <cell r="AM876">
            <v>7566.732734103075</v>
          </cell>
          <cell r="AN876">
            <v>6157.6275350075975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</row>
        <row r="877">
          <cell r="A877">
            <v>10244.695555334043</v>
          </cell>
          <cell r="B877">
            <v>7089.691331436451</v>
          </cell>
          <cell r="C877">
            <v>8604.514255004211</v>
          </cell>
          <cell r="D877">
            <v>7386.5867727436453</v>
          </cell>
          <cell r="E877">
            <v>7733.8829779080343</v>
          </cell>
          <cell r="F877">
            <v>7967.2572689252647</v>
          </cell>
          <cell r="G877">
            <v>8498.5909647863009</v>
          </cell>
          <cell r="H877">
            <v>8697.7021580139735</v>
          </cell>
          <cell r="I877">
            <v>8214.2183086823352</v>
          </cell>
          <cell r="J877">
            <v>7935.2779837895796</v>
          </cell>
          <cell r="K877">
            <v>10379.766848658583</v>
          </cell>
          <cell r="L877">
            <v>9475.6559152288446</v>
          </cell>
          <cell r="M877">
            <v>9309.7776343550231</v>
          </cell>
          <cell r="N877">
            <v>9771.2415984684485</v>
          </cell>
          <cell r="O877">
            <v>10025.935627544502</v>
          </cell>
          <cell r="Z877">
            <v>7821.8660352797633</v>
          </cell>
          <cell r="AA877">
            <v>5413.0076903170539</v>
          </cell>
          <cell r="AB877">
            <v>6569.5810517527334</v>
          </cell>
          <cell r="AC877">
            <v>5639.6885473368638</v>
          </cell>
          <cell r="AD877">
            <v>5904.8505891646955</v>
          </cell>
          <cell r="AE877">
            <v>6083.0327938535138</v>
          </cell>
          <cell r="AF877">
            <v>6488.7081959781999</v>
          </cell>
          <cell r="AG877">
            <v>6640.730388452298</v>
          </cell>
          <cell r="AH877">
            <v>6271.588535552195</v>
          </cell>
          <cell r="AI877">
            <v>6058.6164817352783</v>
          </cell>
          <cell r="AJ877">
            <v>7924.9935080182204</v>
          </cell>
          <cell r="AK877">
            <v>7234.7011939008835</v>
          </cell>
          <cell r="AL877">
            <v>7108.0524629405954</v>
          </cell>
          <cell r="AM877">
            <v>7460.3820453970538</v>
          </cell>
          <cell r="AN877">
            <v>7654.8419553727372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</row>
        <row r="878">
          <cell r="A878">
            <v>8508.4796065051796</v>
          </cell>
          <cell r="B878">
            <v>8751.8629740071319</v>
          </cell>
          <cell r="C878">
            <v>8216.5488464362625</v>
          </cell>
          <cell r="D878">
            <v>7596.7859095944395</v>
          </cell>
          <cell r="E878">
            <v>6991.4949414887333</v>
          </cell>
          <cell r="F878">
            <v>8620.6951110135451</v>
          </cell>
          <cell r="G878">
            <v>7908.8834160945589</v>
          </cell>
          <cell r="H878">
            <v>8958.8595603835129</v>
          </cell>
          <cell r="I878">
            <v>7372.4179677347074</v>
          </cell>
          <cell r="J878">
            <v>8827.5346008727593</v>
          </cell>
          <cell r="K878">
            <v>9393.6606061616931</v>
          </cell>
          <cell r="L878">
            <v>8973.8825654591365</v>
          </cell>
          <cell r="M878">
            <v>9181.846287272163</v>
          </cell>
          <cell r="N878">
            <v>9025.7209653495556</v>
          </cell>
          <cell r="O878">
            <v>9527.852091772269</v>
          </cell>
          <cell r="Z878">
            <v>6496.2582134851291</v>
          </cell>
          <cell r="AA878">
            <v>6682.0823881063397</v>
          </cell>
          <cell r="AB878">
            <v>6273.3679104494704</v>
          </cell>
          <cell r="AC878">
            <v>5800.176429118992</v>
          </cell>
          <cell r="AD878">
            <v>5338.0343538064135</v>
          </cell>
          <cell r="AE878">
            <v>6581.9352000392855</v>
          </cell>
          <cell r="AF878">
            <v>6038.4641237218584</v>
          </cell>
          <cell r="AG878">
            <v>6840.1251097910526</v>
          </cell>
          <cell r="AH878">
            <v>5628.8706080373186</v>
          </cell>
          <cell r="AI878">
            <v>6739.8579779047541</v>
          </cell>
          <cell r="AJ878">
            <v>7172.0974474468749</v>
          </cell>
          <cell r="AK878">
            <v>6851.5952342583096</v>
          </cell>
          <cell r="AL878">
            <v>7010.3763677174438</v>
          </cell>
          <cell r="AM878">
            <v>6891.1740599282466</v>
          </cell>
          <cell r="AN878">
            <v>7274.5531834764934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</row>
        <row r="879">
          <cell r="A879">
            <v>9242.4549691727152</v>
          </cell>
          <cell r="B879">
            <v>7695.6340098054216</v>
          </cell>
          <cell r="C879">
            <v>9142.5666348244631</v>
          </cell>
          <cell r="D879">
            <v>8132.3912416941903</v>
          </cell>
          <cell r="E879">
            <v>7735.4276306170705</v>
          </cell>
          <cell r="F879">
            <v>7148.0290850713682</v>
          </cell>
          <cell r="G879">
            <v>7927.4049898591611</v>
          </cell>
          <cell r="H879">
            <v>9704.2288703262675</v>
          </cell>
          <cell r="I879">
            <v>8636.9687729244051</v>
          </cell>
          <cell r="J879">
            <v>9535.0188806751485</v>
          </cell>
          <cell r="K879">
            <v>8585.1862224167526</v>
          </cell>
          <cell r="L879">
            <v>8631.1979238981021</v>
          </cell>
          <cell r="M879">
            <v>8805.159894883036</v>
          </cell>
          <cell r="N879">
            <v>10500.679461655331</v>
          </cell>
          <cell r="O879">
            <v>9705.0818512354781</v>
          </cell>
          <cell r="Z879">
            <v>7056.6513387832438</v>
          </cell>
          <cell r="AA879">
            <v>5875.6473490224789</v>
          </cell>
          <cell r="AB879">
            <v>6980.3861959550159</v>
          </cell>
          <cell r="AC879">
            <v>6209.1132425984797</v>
          </cell>
          <cell r="AD879">
            <v>5906.0299376866533</v>
          </cell>
          <cell r="AE879">
            <v>5457.5487985683285</v>
          </cell>
          <cell r="AF879">
            <v>6052.605419377428</v>
          </cell>
          <cell r="AG879">
            <v>7409.2175594095852</v>
          </cell>
          <cell r="AH879">
            <v>6594.3602060028752</v>
          </cell>
          <cell r="AI879">
            <v>7280.0250554709983</v>
          </cell>
          <cell r="AJ879">
            <v>6554.8240215600799</v>
          </cell>
          <cell r="AK879">
            <v>6589.9541396878976</v>
          </cell>
          <cell r="AL879">
            <v>6722.7748003827774</v>
          </cell>
          <cell r="AM879">
            <v>8017.3107716916911</v>
          </cell>
          <cell r="AN879">
            <v>7409.868813745692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</row>
        <row r="880">
          <cell r="A880">
            <v>8597.7031661414949</v>
          </cell>
          <cell r="B880">
            <v>8397.3266980164244</v>
          </cell>
          <cell r="C880">
            <v>8870.2725015027081</v>
          </cell>
          <cell r="D880">
            <v>7845.2352008917678</v>
          </cell>
          <cell r="E880">
            <v>7276.8698664131434</v>
          </cell>
          <cell r="F880">
            <v>7594.6409348387288</v>
          </cell>
          <cell r="G880">
            <v>7137.6931042754077</v>
          </cell>
          <cell r="H880">
            <v>7294.2943600136896</v>
          </cell>
          <cell r="I880">
            <v>8783.5985573515954</v>
          </cell>
          <cell r="J880">
            <v>7746.591140345271</v>
          </cell>
          <cell r="K880">
            <v>8060.9406412335939</v>
          </cell>
          <cell r="L880">
            <v>9082.4570839994594</v>
          </cell>
          <cell r="M880">
            <v>8696.9331513598991</v>
          </cell>
          <cell r="N880">
            <v>9221.0436335636987</v>
          </cell>
          <cell r="O880">
            <v>9843.5008352871118</v>
          </cell>
          <cell r="Z880">
            <v>6564.3807581616948</v>
          </cell>
          <cell r="AA880">
            <v>6411.3925232423308</v>
          </cell>
          <cell r="AB880">
            <v>6772.4885359873224</v>
          </cell>
          <cell r="AC880">
            <v>5989.8684568216686</v>
          </cell>
          <cell r="AD880">
            <v>5555.9192504859002</v>
          </cell>
          <cell r="AE880">
            <v>5798.5387323131081</v>
          </cell>
          <cell r="AF880">
            <v>5449.6572358866897</v>
          </cell>
          <cell r="AG880">
            <v>5569.2229210478908</v>
          </cell>
          <cell r="AH880">
            <v>6706.3126329321722</v>
          </cell>
          <cell r="AI880">
            <v>5914.5533220181751</v>
          </cell>
          <cell r="AJ880">
            <v>6154.5604233444119</v>
          </cell>
          <cell r="AK880">
            <v>6934.4923134619221</v>
          </cell>
          <cell r="AL880">
            <v>6640.1432487958873</v>
          </cell>
          <cell r="AM880">
            <v>7040.3036984004175</v>
          </cell>
          <cell r="AN880">
            <v>7515.5522617450488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</row>
        <row r="881">
          <cell r="A881">
            <v>10540.525701224375</v>
          </cell>
          <cell r="B881">
            <v>9492.2331261551208</v>
          </cell>
          <cell r="C881">
            <v>8067.8530744995342</v>
          </cell>
          <cell r="D881">
            <v>7544.8250637032806</v>
          </cell>
          <cell r="E881">
            <v>8013.3002111789319</v>
          </cell>
          <cell r="F881">
            <v>8024.5729294188322</v>
          </cell>
          <cell r="G881">
            <v>8308.6673871587373</v>
          </cell>
          <cell r="H881">
            <v>7619.6848415571303</v>
          </cell>
          <cell r="I881">
            <v>9206.375100468229</v>
          </cell>
          <cell r="J881">
            <v>7695.2015159423272</v>
          </cell>
          <cell r="K881">
            <v>8809.1960583154887</v>
          </cell>
          <cell r="L881">
            <v>8519.1607032692318</v>
          </cell>
          <cell r="M881">
            <v>9549.236826574961</v>
          </cell>
          <cell r="N881">
            <v>8305.8748258323903</v>
          </cell>
          <cell r="O881">
            <v>9543.8349830439656</v>
          </cell>
          <cell r="Z881">
            <v>8047.733534987613</v>
          </cell>
          <cell r="AA881">
            <v>7247.3579607519387</v>
          </cell>
          <cell r="AB881">
            <v>6159.8380937926913</v>
          </cell>
          <cell r="AC881">
            <v>5760.5041154377086</v>
          </cell>
          <cell r="AD881">
            <v>6118.1867644359581</v>
          </cell>
          <cell r="AE881">
            <v>6126.793529902995</v>
          </cell>
          <cell r="AF881">
            <v>6343.700784765243</v>
          </cell>
          <cell r="AG881">
            <v>5817.6598552682344</v>
          </cell>
          <cell r="AH881">
            <v>7029.1042147078924</v>
          </cell>
          <cell r="AI881">
            <v>5875.3171382280289</v>
          </cell>
          <cell r="AJ881">
            <v>6725.8564273081074</v>
          </cell>
          <cell r="AK881">
            <v>6504.4132735888697</v>
          </cell>
          <cell r="AL881">
            <v>7290.8805140372879</v>
          </cell>
          <cell r="AM881">
            <v>6341.5686530223329</v>
          </cell>
          <cell r="AN881">
            <v>7286.7561848939995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</row>
        <row r="882">
          <cell r="A882">
            <v>9732.2845817253547</v>
          </cell>
          <cell r="B882">
            <v>7430.5460249865719</v>
          </cell>
          <cell r="C882">
            <v>8624.2074250117948</v>
          </cell>
          <cell r="D882">
            <v>8123.2045781169418</v>
          </cell>
          <cell r="E882">
            <v>8313.4491584313037</v>
          </cell>
          <cell r="F882">
            <v>7353.7006991914041</v>
          </cell>
          <cell r="G882">
            <v>8496.7287981207319</v>
          </cell>
          <cell r="H882">
            <v>7781.932023681371</v>
          </cell>
          <cell r="I882">
            <v>8889.7361182567911</v>
          </cell>
          <cell r="J882">
            <v>9238.3722277977886</v>
          </cell>
          <cell r="K882">
            <v>9231.9906805725532</v>
          </cell>
          <cell r="L882">
            <v>9528.9475621773345</v>
          </cell>
          <cell r="M882">
            <v>9461.0980206720269</v>
          </cell>
          <cell r="N882">
            <v>9070.2702437812586</v>
          </cell>
          <cell r="O882">
            <v>8809.2200437422289</v>
          </cell>
          <cell r="Z882">
            <v>7430.6382072856331</v>
          </cell>
          <cell r="AA882">
            <v>5673.2516122613479</v>
          </cell>
          <cell r="AB882">
            <v>6584.616865826204</v>
          </cell>
          <cell r="AC882">
            <v>6202.0991882105973</v>
          </cell>
          <cell r="AD882">
            <v>6347.3516862589331</v>
          </cell>
          <cell r="AE882">
            <v>5614.579898635433</v>
          </cell>
          <cell r="AF882">
            <v>6487.2864242803707</v>
          </cell>
          <cell r="AG882">
            <v>5941.5362278088205</v>
          </cell>
          <cell r="AH882">
            <v>6787.3490852335317</v>
          </cell>
          <cell r="AI882">
            <v>7053.5341494125232</v>
          </cell>
          <cell r="AJ882">
            <v>7048.661812579865</v>
          </cell>
          <cell r="AK882">
            <v>7275.3895795126409</v>
          </cell>
          <cell r="AL882">
            <v>7223.5861831751745</v>
          </cell>
          <cell r="AM882">
            <v>6925.1876122079639</v>
          </cell>
          <cell r="AN882">
            <v>6725.8747402773652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</row>
        <row r="883">
          <cell r="A883">
            <v>10151.044997772906</v>
          </cell>
          <cell r="B883">
            <v>9421.0838754033139</v>
          </cell>
          <cell r="C883">
            <v>6512.6932106054901</v>
          </cell>
          <cell r="D883">
            <v>8530.9850149388294</v>
          </cell>
          <cell r="E883">
            <v>8490.7523391227514</v>
          </cell>
          <cell r="F883">
            <v>8384.539635509218</v>
          </cell>
          <cell r="G883">
            <v>8126.4470564874346</v>
          </cell>
          <cell r="H883">
            <v>8863.424663172882</v>
          </cell>
          <cell r="I883">
            <v>8408.0003182703913</v>
          </cell>
          <cell r="J883">
            <v>8058.4499988888474</v>
          </cell>
          <cell r="K883">
            <v>8844.2748813758117</v>
          </cell>
          <cell r="L883">
            <v>7562.0523110161703</v>
          </cell>
          <cell r="M883">
            <v>8252.3211177700687</v>
          </cell>
          <cell r="N883">
            <v>9377.4741474404273</v>
          </cell>
          <cell r="O883">
            <v>9931.6857831883281</v>
          </cell>
          <cell r="Z883">
            <v>7750.3634599796051</v>
          </cell>
          <cell r="AA883">
            <v>7193.0352232059304</v>
          </cell>
          <cell r="AB883">
            <v>4972.4673170701344</v>
          </cell>
          <cell r="AC883">
            <v>6513.4411828458551</v>
          </cell>
          <cell r="AD883">
            <v>6482.7233739295762</v>
          </cell>
          <cell r="AE883">
            <v>6401.62954986983</v>
          </cell>
          <cell r="AF883">
            <v>6204.5748334163809</v>
          </cell>
          <cell r="AG883">
            <v>6767.2601840311463</v>
          </cell>
          <cell r="AH883">
            <v>6419.5418750007157</v>
          </cell>
          <cell r="AI883">
            <v>6152.6588079516296</v>
          </cell>
          <cell r="AJ883">
            <v>6752.6392490299568</v>
          </cell>
          <cell r="AK883">
            <v>5773.65718767009</v>
          </cell>
          <cell r="AL883">
            <v>6300.6801827019181</v>
          </cell>
          <cell r="AM883">
            <v>7159.7390214673533</v>
          </cell>
          <cell r="AN883">
            <v>7582.8818222074206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</row>
        <row r="884">
          <cell r="A884">
            <v>9757.6277757551943</v>
          </cell>
          <cell r="B884">
            <v>8756.991306822747</v>
          </cell>
          <cell r="C884">
            <v>8097.1523610220183</v>
          </cell>
          <cell r="D884">
            <v>7745.9902354381138</v>
          </cell>
          <cell r="E884">
            <v>8057.2803578147468</v>
          </cell>
          <cell r="F884">
            <v>8447.0475958631359</v>
          </cell>
          <cell r="G884">
            <v>7379.0784030848263</v>
          </cell>
          <cell r="H884">
            <v>8944.6039055336332</v>
          </cell>
          <cell r="I884">
            <v>8789.4423297296507</v>
          </cell>
          <cell r="J884">
            <v>7859.4389998326151</v>
          </cell>
          <cell r="K884">
            <v>8981.1679194036242</v>
          </cell>
          <cell r="L884">
            <v>11453.228746620953</v>
          </cell>
          <cell r="M884">
            <v>10079.57283973654</v>
          </cell>
          <cell r="N884">
            <v>9027.3882744555485</v>
          </cell>
          <cell r="O884">
            <v>7863.2854018693488</v>
          </cell>
          <cell r="Z884">
            <v>7449.9878373001911</v>
          </cell>
          <cell r="AA884">
            <v>6685.997890724394</v>
          </cell>
          <cell r="AB884">
            <v>6182.2082162497536</v>
          </cell>
          <cell r="AC884">
            <v>5914.0945287179411</v>
          </cell>
          <cell r="AD884">
            <v>6151.7657823129894</v>
          </cell>
          <cell r="AE884">
            <v>6449.3546276318875</v>
          </cell>
          <cell r="AF884">
            <v>5633.9558770688764</v>
          </cell>
          <cell r="AG884">
            <v>6829.2408602905507</v>
          </cell>
          <cell r="AH884">
            <v>6710.7743765179066</v>
          </cell>
          <cell r="AI884">
            <v>6000.7131141282007</v>
          </cell>
          <cell r="AJ884">
            <v>6857.1576311363442</v>
          </cell>
          <cell r="AK884">
            <v>8744.585960960083</v>
          </cell>
          <cell r="AL884">
            <v>7695.7941814302076</v>
          </cell>
          <cell r="AM884">
            <v>6892.4470570999083</v>
          </cell>
          <cell r="AN884">
            <v>6003.649857468853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</row>
        <row r="885">
          <cell r="A885">
            <v>9501.5346758949363</v>
          </cell>
          <cell r="B885">
            <v>8725.155096088647</v>
          </cell>
          <cell r="C885">
            <v>7549.3747073391969</v>
          </cell>
          <cell r="D885">
            <v>9189.8678044216995</v>
          </cell>
          <cell r="E885">
            <v>7598.533233732298</v>
          </cell>
          <cell r="F885">
            <v>7974.6472871097722</v>
          </cell>
          <cell r="G885">
            <v>8425.1208154800006</v>
          </cell>
          <cell r="H885">
            <v>7927.3158286091984</v>
          </cell>
          <cell r="I885">
            <v>8567.0375923249994</v>
          </cell>
          <cell r="J885">
            <v>8219.9559588272623</v>
          </cell>
          <cell r="K885">
            <v>8686.3233736496277</v>
          </cell>
          <cell r="L885">
            <v>8288.9856459926832</v>
          </cell>
          <cell r="M885">
            <v>9156.5277646162158</v>
          </cell>
          <cell r="N885">
            <v>10033.690113355042</v>
          </cell>
          <cell r="O885">
            <v>11146.020369022708</v>
          </cell>
          <cell r="Z885">
            <v>7254.4597311844855</v>
          </cell>
          <cell r="AA885">
            <v>6661.6908164840652</v>
          </cell>
          <cell r="AB885">
            <v>5763.9777865523047</v>
          </cell>
          <cell r="AC885">
            <v>7016.5008281471837</v>
          </cell>
          <cell r="AD885">
            <v>5801.5105180875426</v>
          </cell>
          <cell r="AE885">
            <v>6088.6751022974577</v>
          </cell>
          <cell r="AF885">
            <v>6432.6134431022419</v>
          </cell>
          <cell r="AG885">
            <v>6052.537344406438</v>
          </cell>
          <cell r="AH885">
            <v>6540.9674698905055</v>
          </cell>
          <cell r="AI885">
            <v>6275.9692543884485</v>
          </cell>
          <cell r="AJ885">
            <v>6632.0426410749833</v>
          </cell>
          <cell r="AK885">
            <v>6328.6736966579956</v>
          </cell>
          <cell r="AL885">
            <v>6991.0455743955381</v>
          </cell>
          <cell r="AM885">
            <v>7660.7625363070274</v>
          </cell>
          <cell r="AN885">
            <v>8510.0311358303115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</row>
        <row r="886">
          <cell r="A886">
            <v>9504.6134581050101</v>
          </cell>
          <cell r="B886">
            <v>10501.106401005434</v>
          </cell>
          <cell r="C886">
            <v>7461.9884390447978</v>
          </cell>
          <cell r="D886">
            <v>7211.4762146009116</v>
          </cell>
          <cell r="E886">
            <v>7309.2702761635683</v>
          </cell>
          <cell r="F886">
            <v>7983.2388626931652</v>
          </cell>
          <cell r="G886">
            <v>6899.958660485574</v>
          </cell>
          <cell r="H886">
            <v>7568.3294217274242</v>
          </cell>
          <cell r="I886">
            <v>8118.3438652332106</v>
          </cell>
          <cell r="J886">
            <v>9123.4653528667077</v>
          </cell>
          <cell r="K886">
            <v>9235.0131420697217</v>
          </cell>
          <cell r="L886">
            <v>8184.4684723209048</v>
          </cell>
          <cell r="M886">
            <v>8169.4225478999269</v>
          </cell>
          <cell r="N886">
            <v>9014.3035525349878</v>
          </cell>
          <cell r="O886">
            <v>11022.586887381896</v>
          </cell>
          <cell r="Z886">
            <v>7256.8103937170063</v>
          </cell>
          <cell r="AA886">
            <v>8017.6367415932518</v>
          </cell>
          <cell r="AB886">
            <v>5697.258021164459</v>
          </cell>
          <cell r="AC886">
            <v>5505.990935752654</v>
          </cell>
          <cell r="AD886">
            <v>5580.6570929319878</v>
          </cell>
          <cell r="AE886">
            <v>6095.2348046216812</v>
          </cell>
          <cell r="AF886">
            <v>5268.1460371153771</v>
          </cell>
          <cell r="AG886">
            <v>5778.4497868065746</v>
          </cell>
          <cell r="AH886">
            <v>6198.3880144810173</v>
          </cell>
          <cell r="AI886">
            <v>6965.802290775142</v>
          </cell>
          <cell r="AJ886">
            <v>7050.9694740227997</v>
          </cell>
          <cell r="AK886">
            <v>6248.8744164908985</v>
          </cell>
          <cell r="AL886">
            <v>6237.3867930117849</v>
          </cell>
          <cell r="AM886">
            <v>6882.4568195746733</v>
          </cell>
          <cell r="AN886">
            <v>8415.7891788636261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</row>
        <row r="887">
          <cell r="A887">
            <v>10162.968410281852</v>
          </cell>
          <cell r="B887">
            <v>9040.9157113020119</v>
          </cell>
          <cell r="C887">
            <v>8629.826882939682</v>
          </cell>
          <cell r="D887">
            <v>6950.0821394919876</v>
          </cell>
          <cell r="E887">
            <v>8425.5686093722979</v>
          </cell>
          <cell r="F887">
            <v>7724.6847730066074</v>
          </cell>
          <cell r="G887">
            <v>7561.7625442061217</v>
          </cell>
          <cell r="H887">
            <v>10155.092474698791</v>
          </cell>
          <cell r="I887">
            <v>9354.0348728210483</v>
          </cell>
          <cell r="J887">
            <v>9025.3551032953092</v>
          </cell>
          <cell r="K887">
            <v>9686.7120490739435</v>
          </cell>
          <cell r="L887">
            <v>9704.7604831441022</v>
          </cell>
          <cell r="M887">
            <v>9722.9441421677693</v>
          </cell>
          <cell r="N887">
            <v>8892.2263523274996</v>
          </cell>
          <cell r="O887">
            <v>9912.7397878762567</v>
          </cell>
          <cell r="Z887">
            <v>7759.4670331238349</v>
          </cell>
          <cell r="AA887">
            <v>6902.7753092419307</v>
          </cell>
          <cell r="AB887">
            <v>6588.9073444319783</v>
          </cell>
          <cell r="AC887">
            <v>5306.4155138306896</v>
          </cell>
          <cell r="AD887">
            <v>6432.9553355301869</v>
          </cell>
          <cell r="AE887">
            <v>5897.8277229296355</v>
          </cell>
          <cell r="AF887">
            <v>5773.4359495515509</v>
          </cell>
          <cell r="AG887">
            <v>7753.4537248024253</v>
          </cell>
          <cell r="AH887">
            <v>7141.8430415383618</v>
          </cell>
          <cell r="AI887">
            <v>6890.894722786381</v>
          </cell>
          <cell r="AJ887">
            <v>7395.8433963161497</v>
          </cell>
          <cell r="AK887">
            <v>7409.623447922454</v>
          </cell>
          <cell r="AL887">
            <v>7423.5067443216585</v>
          </cell>
          <cell r="AM887">
            <v>6789.2503889074542</v>
          </cell>
          <cell r="AN887">
            <v>7568.4164790026716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</row>
        <row r="888">
          <cell r="A888">
            <v>9695.4275324333867</v>
          </cell>
          <cell r="B888">
            <v>8173.5998259756589</v>
          </cell>
          <cell r="C888">
            <v>7512.1744284608803</v>
          </cell>
          <cell r="D888">
            <v>8821.2565881957216</v>
          </cell>
          <cell r="E888">
            <v>8656.5247568029445</v>
          </cell>
          <cell r="F888">
            <v>8785.0297730449074</v>
          </cell>
          <cell r="G888">
            <v>8760.3460233536025</v>
          </cell>
          <cell r="H888">
            <v>9205.9087409354834</v>
          </cell>
          <cell r="I888">
            <v>9012.3813720980634</v>
          </cell>
          <cell r="J888">
            <v>9377.2846073516812</v>
          </cell>
          <cell r="K888">
            <v>9268.2704066491751</v>
          </cell>
          <cell r="L888">
            <v>10415.014782448574</v>
          </cell>
          <cell r="M888">
            <v>8681.9513791060654</v>
          </cell>
          <cell r="N888">
            <v>9520.4665901947355</v>
          </cell>
          <cell r="O888">
            <v>9334.7958669219206</v>
          </cell>
          <cell r="Z888">
            <v>7402.4977027230188</v>
          </cell>
          <cell r="AA888">
            <v>6240.5761615317178</v>
          </cell>
          <cell r="AB888">
            <v>5735.5752248275949</v>
          </cell>
          <cell r="AC888">
            <v>6735.0646901137843</v>
          </cell>
          <cell r="AD888">
            <v>6609.2912779180742</v>
          </cell>
          <cell r="AE888">
            <v>6707.4053718388786</v>
          </cell>
          <cell r="AF888">
            <v>6688.5592302145678</v>
          </cell>
          <cell r="AG888">
            <v>7028.7481473392036</v>
          </cell>
          <cell r="AH888">
            <v>6880.9892271223571</v>
          </cell>
          <cell r="AI888">
            <v>7159.5943068514371</v>
          </cell>
          <cell r="AJ888">
            <v>7076.3615285582691</v>
          </cell>
          <cell r="AK888">
            <v>7951.9054464586152</v>
          </cell>
          <cell r="AL888">
            <v>6628.704605752996</v>
          </cell>
          <cell r="AM888">
            <v>7268.9143234800395</v>
          </cell>
          <cell r="AN888">
            <v>7127.1539835783524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</row>
        <row r="889">
          <cell r="A889">
            <v>10674.568917285687</v>
          </cell>
          <cell r="B889">
            <v>8564.9981564328009</v>
          </cell>
          <cell r="C889">
            <v>7833.052621002621</v>
          </cell>
          <cell r="D889">
            <v>7410.4571907848322</v>
          </cell>
          <cell r="E889">
            <v>6736.5507930613267</v>
          </cell>
          <cell r="F889">
            <v>7959.0611075699608</v>
          </cell>
          <cell r="G889">
            <v>7426.1388377142785</v>
          </cell>
          <cell r="H889">
            <v>6997.8852896637472</v>
          </cell>
          <cell r="I889">
            <v>9604.9481680801036</v>
          </cell>
          <cell r="J889">
            <v>8658.5682697458142</v>
          </cell>
          <cell r="K889">
            <v>9816.8986492219683</v>
          </cell>
          <cell r="L889">
            <v>9201.0149308726068</v>
          </cell>
          <cell r="M889">
            <v>9565.7717320507199</v>
          </cell>
          <cell r="N889">
            <v>9347.4785393755901</v>
          </cell>
          <cell r="O889">
            <v>8611.4884611383477</v>
          </cell>
          <cell r="Z889">
            <v>8150.07606662329</v>
          </cell>
          <cell r="AA889">
            <v>6539.4103524290676</v>
          </cell>
          <cell r="AB889">
            <v>5980.5670083459845</v>
          </cell>
          <cell r="AC889">
            <v>5657.9137069929811</v>
          </cell>
          <cell r="AD889">
            <v>5143.3834767054941</v>
          </cell>
          <cell r="AE889">
            <v>6076.7749918740938</v>
          </cell>
          <cell r="AF889">
            <v>5669.8867071502018</v>
          </cell>
          <cell r="AG889">
            <v>5342.9134101994296</v>
          </cell>
          <cell r="AH889">
            <v>7333.4163461218295</v>
          </cell>
          <cell r="AI889">
            <v>6610.8515082240056</v>
          </cell>
          <cell r="AJ889">
            <v>7495.2413862755693</v>
          </cell>
          <cell r="AK889">
            <v>7025.0117037809569</v>
          </cell>
          <cell r="AL889">
            <v>7303.5049805076524</v>
          </cell>
          <cell r="AM889">
            <v>7136.8372547274193</v>
          </cell>
          <cell r="AN889">
            <v>6574.9058860329724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</row>
        <row r="890">
          <cell r="A890">
            <v>9912.2951579097553</v>
          </cell>
          <cell r="B890">
            <v>8806.7838987132145</v>
          </cell>
          <cell r="C890">
            <v>8582.7466542776947</v>
          </cell>
          <cell r="D890">
            <v>7453.4231518769757</v>
          </cell>
          <cell r="E890">
            <v>7377.5580291624547</v>
          </cell>
          <cell r="F890">
            <v>7067.4596612721152</v>
          </cell>
          <cell r="G890">
            <v>7840.2078551783216</v>
          </cell>
          <cell r="H890">
            <v>9215.7760714629258</v>
          </cell>
          <cell r="I890">
            <v>9130.6782918546014</v>
          </cell>
          <cell r="J890">
            <v>9060.5508413526222</v>
          </cell>
          <cell r="K890">
            <v>9139.4603534317212</v>
          </cell>
          <cell r="L890">
            <v>7970.0610030245643</v>
          </cell>
          <cell r="M890">
            <v>9329.2753733859499</v>
          </cell>
          <cell r="N890">
            <v>10263.812792735873</v>
          </cell>
          <cell r="O890">
            <v>9639.0155283898057</v>
          </cell>
          <cell r="Z890">
            <v>7568.0770022447286</v>
          </cell>
          <cell r="AA890">
            <v>6724.014733803132</v>
          </cell>
          <cell r="AB890">
            <v>6552.9614015276356</v>
          </cell>
          <cell r="AC890">
            <v>5690.7183901506778</v>
          </cell>
          <cell r="AD890">
            <v>5632.7950654976503</v>
          </cell>
          <cell r="AE890">
            <v>5396.0337212199047</v>
          </cell>
          <cell r="AF890">
            <v>5986.0300582600685</v>
          </cell>
          <cell r="AG890">
            <v>7036.2818936662288</v>
          </cell>
          <cell r="AH890">
            <v>6971.3093985441556</v>
          </cell>
          <cell r="AI890">
            <v>6917.7668095760919</v>
          </cell>
          <cell r="AJ890">
            <v>6978.0145376865321</v>
          </cell>
          <cell r="AK890">
            <v>6085.1734560532668</v>
          </cell>
          <cell r="AL890">
            <v>7122.9390646816664</v>
          </cell>
          <cell r="AM890">
            <v>7836.4621225050096</v>
          </cell>
          <cell r="AN890">
            <v>7359.4269119877299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</row>
        <row r="891">
          <cell r="A891">
            <v>10286.766233913346</v>
          </cell>
          <cell r="B891">
            <v>10510.113289180419</v>
          </cell>
          <cell r="C891">
            <v>8124.5532666902345</v>
          </cell>
          <cell r="D891">
            <v>8748.0829481086439</v>
          </cell>
          <cell r="E891">
            <v>9342.1098611656307</v>
          </cell>
          <cell r="F891">
            <v>7599.0550642745711</v>
          </cell>
          <cell r="G891">
            <v>7626.6675019116483</v>
          </cell>
          <cell r="H891">
            <v>7614.6995373372365</v>
          </cell>
          <cell r="I891">
            <v>8881.3151515550235</v>
          </cell>
          <cell r="J891">
            <v>7888.0145975334517</v>
          </cell>
          <cell r="K891">
            <v>9892.900360029691</v>
          </cell>
          <cell r="L891">
            <v>9810.6824051851108</v>
          </cell>
          <cell r="M891">
            <v>8422.6246189496269</v>
          </cell>
          <cell r="N891">
            <v>8889.5829624169019</v>
          </cell>
          <cell r="O891">
            <v>10543.155560050982</v>
          </cell>
          <cell r="Z891">
            <v>7853.9871666577737</v>
          </cell>
          <cell r="AA891">
            <v>8024.5135367424064</v>
          </cell>
          <cell r="AB891">
            <v>6203.1289173310588</v>
          </cell>
          <cell r="AC891">
            <v>6679.1963232127409</v>
          </cell>
          <cell r="AD891">
            <v>7132.7382474394035</v>
          </cell>
          <cell r="AE891">
            <v>5801.9089377938917</v>
          </cell>
          <cell r="AF891">
            <v>5822.991144379549</v>
          </cell>
          <cell r="AG891">
            <v>5813.8535555551289</v>
          </cell>
          <cell r="AH891">
            <v>6780.9196434728665</v>
          </cell>
          <cell r="AI891">
            <v>6022.5306972751805</v>
          </cell>
          <cell r="AJ891">
            <v>7553.2689964841065</v>
          </cell>
          <cell r="AK891">
            <v>7490.4952590884523</v>
          </cell>
          <cell r="AL891">
            <v>6430.7075870665158</v>
          </cell>
          <cell r="AM891">
            <v>6787.2321501371516</v>
          </cell>
          <cell r="AN891">
            <v>8049.7414427211643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</row>
        <row r="892">
          <cell r="A892">
            <v>11206.202103148242</v>
          </cell>
          <cell r="B892">
            <v>8477.8281229581225</v>
          </cell>
          <cell r="C892">
            <v>7865.3562026483169</v>
          </cell>
          <cell r="D892">
            <v>8227.6175072749957</v>
          </cell>
          <cell r="E892">
            <v>7360.0456547358672</v>
          </cell>
          <cell r="F892">
            <v>8363.4043686088753</v>
          </cell>
          <cell r="G892">
            <v>8645.2242029429399</v>
          </cell>
          <cell r="H892">
            <v>8041.3291994118945</v>
          </cell>
          <cell r="I892">
            <v>9269.5674275705333</v>
          </cell>
          <cell r="J892">
            <v>8256.3311300181722</v>
          </cell>
          <cell r="K892">
            <v>8376.0968822206269</v>
          </cell>
          <cell r="L892">
            <v>8209.1635245410307</v>
          </cell>
          <cell r="M892">
            <v>8323.5243726448516</v>
          </cell>
          <cell r="N892">
            <v>9399.0732003429257</v>
          </cell>
          <cell r="O892">
            <v>9256.6627203606204</v>
          </cell>
          <cell r="Z892">
            <v>8555.9801305620931</v>
          </cell>
          <cell r="AA892">
            <v>6472.8556831910173</v>
          </cell>
          <cell r="AB892">
            <v>6005.2309221468004</v>
          </cell>
          <cell r="AC892">
            <v>6281.8188772744861</v>
          </cell>
          <cell r="AD892">
            <v>5619.4242975734523</v>
          </cell>
          <cell r="AE892">
            <v>6385.4926890503484</v>
          </cell>
          <cell r="AF892">
            <v>6600.6632598437445</v>
          </cell>
          <cell r="AG892">
            <v>6139.587009067779</v>
          </cell>
          <cell r="AH892">
            <v>7077.3518092198128</v>
          </cell>
          <cell r="AI892">
            <v>6303.741843093394</v>
          </cell>
          <cell r="AJ892">
            <v>6395.1834739629767</v>
          </cell>
          <cell r="AK892">
            <v>6267.7291876411746</v>
          </cell>
          <cell r="AL892">
            <v>6355.0441526118348</v>
          </cell>
          <cell r="AM892">
            <v>7176.2299847546237</v>
          </cell>
          <cell r="AN892">
            <v>7067.4990136462129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</row>
        <row r="893">
          <cell r="A893">
            <v>10124.735846974268</v>
          </cell>
          <cell r="B893">
            <v>6191.4259041839177</v>
          </cell>
          <cell r="C893">
            <v>7015.1798767511082</v>
          </cell>
          <cell r="D893">
            <v>7964.1187481108163</v>
          </cell>
          <cell r="E893">
            <v>8819.873822128855</v>
          </cell>
          <cell r="F893">
            <v>7651.6505815923956</v>
          </cell>
          <cell r="G893">
            <v>8192.5200706693504</v>
          </cell>
          <cell r="H893">
            <v>8248.4942449434329</v>
          </cell>
          <cell r="I893">
            <v>8774.6177112327277</v>
          </cell>
          <cell r="J893">
            <v>8540.6790941574964</v>
          </cell>
          <cell r="K893">
            <v>8925.2409149285741</v>
          </cell>
          <cell r="L893">
            <v>9613.8697162453373</v>
          </cell>
          <cell r="M893">
            <v>9637.006616340328</v>
          </cell>
          <cell r="N893">
            <v>9247.6506697376681</v>
          </cell>
          <cell r="O893">
            <v>9320.4072927158923</v>
          </cell>
          <cell r="Z893">
            <v>7730.276318108241</v>
          </cell>
          <cell r="AA893">
            <v>4727.1784435480376</v>
          </cell>
          <cell r="AB893">
            <v>5356.1178966189773</v>
          </cell>
          <cell r="AC893">
            <v>6080.6365206575992</v>
          </cell>
          <cell r="AD893">
            <v>6734.0089426906679</v>
          </cell>
          <cell r="AE893">
            <v>5842.0658256481192</v>
          </cell>
          <cell r="AF893">
            <v>6255.0218440363296</v>
          </cell>
          <cell r="AG893">
            <v>6297.7583499912898</v>
          </cell>
          <cell r="AH893">
            <v>6699.4557209970317</v>
          </cell>
          <cell r="AI893">
            <v>6520.842651105625</v>
          </cell>
          <cell r="AJ893">
            <v>6814.4571395116245</v>
          </cell>
          <cell r="AK893">
            <v>7340.2279838321783</v>
          </cell>
          <cell r="AL893">
            <v>7357.8930996023037</v>
          </cell>
          <cell r="AM893">
            <v>7060.6182769473889</v>
          </cell>
          <cell r="AN893">
            <v>7116.1682496177536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</row>
        <row r="894">
          <cell r="A894">
            <v>9493.2911256224925</v>
          </cell>
          <cell r="B894">
            <v>8828.179357701616</v>
          </cell>
          <cell r="C894">
            <v>7931.3267673142</v>
          </cell>
          <cell r="D894">
            <v>8379.259104833267</v>
          </cell>
          <cell r="E894">
            <v>7951.9290071303612</v>
          </cell>
          <cell r="F894">
            <v>7905.4932400650805</v>
          </cell>
          <cell r="G894">
            <v>9517.5922311631784</v>
          </cell>
          <cell r="H894">
            <v>8049.2918881752057</v>
          </cell>
          <cell r="I894">
            <v>9072.5600224051595</v>
          </cell>
          <cell r="J894">
            <v>8965.2091182892163</v>
          </cell>
          <cell r="K894">
            <v>9381.5739363509729</v>
          </cell>
          <cell r="L894">
            <v>9264.9874242600581</v>
          </cell>
          <cell r="M894">
            <v>9147.4564019444133</v>
          </cell>
          <cell r="N894">
            <v>8333.4784417280225</v>
          </cell>
          <cell r="O894">
            <v>9591.7697520343554</v>
          </cell>
          <cell r="Z894">
            <v>7248.1657475772754</v>
          </cell>
          <cell r="AA894">
            <v>6740.3502523226143</v>
          </cell>
          <cell r="AB894">
            <v>6055.5997121514592</v>
          </cell>
          <cell r="AC894">
            <v>6397.5978435766174</v>
          </cell>
          <cell r="AD894">
            <v>6071.3296046600581</v>
          </cell>
          <cell r="AE894">
            <v>6035.8757107626479</v>
          </cell>
          <cell r="AF894">
            <v>7266.7197388620107</v>
          </cell>
          <cell r="AG894">
            <v>6145.6665537893223</v>
          </cell>
          <cell r="AH894">
            <v>6926.9358673464285</v>
          </cell>
          <cell r="AI894">
            <v>6844.9730226502897</v>
          </cell>
          <cell r="AJ894">
            <v>7162.8692266997105</v>
          </cell>
          <cell r="AK894">
            <v>7073.8549583722506</v>
          </cell>
          <cell r="AL894">
            <v>6984.1195527101663</v>
          </cell>
          <cell r="AM894">
            <v>6362.6441241731109</v>
          </cell>
          <cell r="AN894">
            <v>7323.3545727572364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</row>
        <row r="895">
          <cell r="A895">
            <v>9739.192666772813</v>
          </cell>
          <cell r="B895">
            <v>7183.5339992675372</v>
          </cell>
          <cell r="C895">
            <v>9018.1180479657087</v>
          </cell>
          <cell r="D895">
            <v>7274.4901555308961</v>
          </cell>
          <cell r="E895">
            <v>8071.9632896108296</v>
          </cell>
          <cell r="F895">
            <v>6466.5001498388965</v>
          </cell>
          <cell r="G895">
            <v>6946.2206184924535</v>
          </cell>
          <cell r="H895">
            <v>8649.6104063502062</v>
          </cell>
          <cell r="I895">
            <v>8061.7245413330475</v>
          </cell>
          <cell r="J895">
            <v>9040.3758721561862</v>
          </cell>
          <cell r="K895">
            <v>7289.5085218255326</v>
          </cell>
          <cell r="L895">
            <v>8116.6641242927271</v>
          </cell>
          <cell r="M895">
            <v>8692.7406098345418</v>
          </cell>
          <cell r="N895">
            <v>9970.5116316303302</v>
          </cell>
          <cell r="O895">
            <v>9261.5945180355757</v>
          </cell>
          <cell r="Z895">
            <v>7435.9125578517096</v>
          </cell>
          <cell r="AA895">
            <v>5484.6569425767602</v>
          </cell>
          <cell r="AB895">
            <v>6885.3692020940098</v>
          </cell>
          <cell r="AC895">
            <v>5554.102331708461</v>
          </cell>
          <cell r="AD895">
            <v>6162.9762594710273</v>
          </cell>
          <cell r="AE895">
            <v>4937.1987304025961</v>
          </cell>
          <cell r="AF895">
            <v>5303.4672271014606</v>
          </cell>
          <cell r="AG895">
            <v>6604.0121436900072</v>
          </cell>
          <cell r="AH895">
            <v>6155.158934205946</v>
          </cell>
          <cell r="AI895">
            <v>6902.3631398947364</v>
          </cell>
          <cell r="AJ895">
            <v>5565.5689144478811</v>
          </cell>
          <cell r="AK895">
            <v>6197.1055255539932</v>
          </cell>
          <cell r="AL895">
            <v>6636.942226571111</v>
          </cell>
          <cell r="AM895">
            <v>7612.5255127962837</v>
          </cell>
          <cell r="AN895">
            <v>7071.2644608982328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</row>
        <row r="896">
          <cell r="A896">
            <v>11192.386971289425</v>
          </cell>
          <cell r="B896">
            <v>8486.775767623818</v>
          </cell>
          <cell r="C896">
            <v>8037.7433872971033</v>
          </cell>
          <cell r="D896">
            <v>6970.9582779673838</v>
          </cell>
          <cell r="E896">
            <v>7416.234102051425</v>
          </cell>
          <cell r="F896">
            <v>7999.6712633910283</v>
          </cell>
          <cell r="G896">
            <v>7935.1222619679911</v>
          </cell>
          <cell r="H896">
            <v>8779.8569040979728</v>
          </cell>
          <cell r="I896">
            <v>8510.5453789451858</v>
          </cell>
          <cell r="J896">
            <v>8611.6712340759423</v>
          </cell>
          <cell r="K896">
            <v>8866.9537807323159</v>
          </cell>
          <cell r="L896">
            <v>10023.896035715363</v>
          </cell>
          <cell r="M896">
            <v>8637.2288643945085</v>
          </cell>
          <cell r="N896">
            <v>9621.05246339322</v>
          </cell>
          <cell r="O896">
            <v>10384.36925108301</v>
          </cell>
          <cell r="Z896">
            <v>8545.4322221273615</v>
          </cell>
          <cell r="AA896">
            <v>6479.6872456838555</v>
          </cell>
          <cell r="AB896">
            <v>6136.8492271748883</v>
          </cell>
          <cell r="AC896">
            <v>5322.3545290612083</v>
          </cell>
          <cell r="AD896">
            <v>5662.3244018526702</v>
          </cell>
          <cell r="AE896">
            <v>6107.7810082841024</v>
          </cell>
          <cell r="AF896">
            <v>6058.4975875016071</v>
          </cell>
          <cell r="AG896">
            <v>6703.4558657064181</v>
          </cell>
          <cell r="AH896">
            <v>6497.8354390061641</v>
          </cell>
          <cell r="AI896">
            <v>6575.045433901917</v>
          </cell>
          <cell r="AJ896">
            <v>6769.9546794042453</v>
          </cell>
          <cell r="AK896">
            <v>7653.2847188528231</v>
          </cell>
          <cell r="AL896">
            <v>6594.5587868806633</v>
          </cell>
          <cell r="AM896">
            <v>7345.7120400105769</v>
          </cell>
          <cell r="AN896">
            <v>7928.5074606788812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</row>
        <row r="897">
          <cell r="A897">
            <v>9462.9812167187793</v>
          </cell>
          <cell r="B897">
            <v>8377.1170924175512</v>
          </cell>
          <cell r="C897">
            <v>8722.8377650194816</v>
          </cell>
          <cell r="D897">
            <v>8601.6210934362134</v>
          </cell>
          <cell r="E897">
            <v>7653.8918718590312</v>
          </cell>
          <cell r="F897">
            <v>6956.4310068308114</v>
          </cell>
          <cell r="G897">
            <v>8206.9899500372994</v>
          </cell>
          <cell r="H897">
            <v>8560.1729958441792</v>
          </cell>
          <cell r="I897">
            <v>7857.5428973667149</v>
          </cell>
          <cell r="J897">
            <v>8636.7825203136963</v>
          </cell>
          <cell r="K897">
            <v>7721.1958988026181</v>
          </cell>
          <cell r="L897">
            <v>8486.6862652106738</v>
          </cell>
          <cell r="M897">
            <v>9191.2744744698302</v>
          </cell>
          <cell r="N897">
            <v>9233.3406563189546</v>
          </cell>
          <cell r="O897">
            <v>9173.9867746728432</v>
          </cell>
          <cell r="Z897">
            <v>7225.0240108896542</v>
          </cell>
          <cell r="AA897">
            <v>6395.9624085291689</v>
          </cell>
          <cell r="AB897">
            <v>6659.9215249434337</v>
          </cell>
          <cell r="AC897">
            <v>6567.3721113229212</v>
          </cell>
          <cell r="AD897">
            <v>5843.7770597318568</v>
          </cell>
          <cell r="AE897">
            <v>5311.2628994393499</v>
          </cell>
          <cell r="AF897">
            <v>6266.0696548132782</v>
          </cell>
          <cell r="AG897">
            <v>6535.7263230190129</v>
          </cell>
          <cell r="AH897">
            <v>5999.2654323110755</v>
          </cell>
          <cell r="AI897">
            <v>6594.2180013895886</v>
          </cell>
          <cell r="AJ897">
            <v>5895.1639535193926</v>
          </cell>
          <cell r="AK897">
            <v>6479.6189102334083</v>
          </cell>
          <cell r="AL897">
            <v>7017.5748263556115</v>
          </cell>
          <cell r="AM897">
            <v>7049.6925244621461</v>
          </cell>
          <cell r="AN897">
            <v>7004.3755984098143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</row>
        <row r="898">
          <cell r="A898">
            <v>8100.0738905136077</v>
          </cell>
          <cell r="B898">
            <v>8918.5285004482648</v>
          </cell>
          <cell r="C898">
            <v>7992.9035723037869</v>
          </cell>
          <cell r="D898">
            <v>9711.8750351772487</v>
          </cell>
          <cell r="E898">
            <v>9929.2942115190745</v>
          </cell>
          <cell r="F898">
            <v>8748.0359465467318</v>
          </cell>
          <cell r="G898">
            <v>8889.3307153468304</v>
          </cell>
          <cell r="H898">
            <v>9046.0636825899346</v>
          </cell>
          <cell r="I898">
            <v>8728.0314154631997</v>
          </cell>
          <cell r="J898">
            <v>9281.1744407972765</v>
          </cell>
          <cell r="K898">
            <v>8627.8382338219526</v>
          </cell>
          <cell r="L898">
            <v>9023.0050495215528</v>
          </cell>
          <cell r="M898">
            <v>9518.5142719052346</v>
          </cell>
          <cell r="N898">
            <v>11317.544464254306</v>
          </cell>
          <cell r="O898">
            <v>9685.6374830737477</v>
          </cell>
          <cell r="Z898">
            <v>6184.4388157026997</v>
          </cell>
          <cell r="AA898">
            <v>6809.3321842062524</v>
          </cell>
          <cell r="AB898">
            <v>6102.6138490682297</v>
          </cell>
          <cell r="AC898">
            <v>7415.0554368579678</v>
          </cell>
          <cell r="AD898">
            <v>7581.0558476716587</v>
          </cell>
          <cell r="AE898">
            <v>6679.1604373322152</v>
          </cell>
          <cell r="AF898">
            <v>6787.0395584901653</v>
          </cell>
          <cell r="AG898">
            <v>6906.7058059121446</v>
          </cell>
          <cell r="AH898">
            <v>6663.8868978318142</v>
          </cell>
          <cell r="AI898">
            <v>7086.2138102464842</v>
          </cell>
          <cell r="AJ898">
            <v>6587.3890028759961</v>
          </cell>
          <cell r="AK898">
            <v>6889.1004473299035</v>
          </cell>
          <cell r="AL898">
            <v>7267.4237206567323</v>
          </cell>
          <cell r="AM898">
            <v>8640.9904686360187</v>
          </cell>
          <cell r="AN898">
            <v>7395.0229608767386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</row>
        <row r="899">
          <cell r="A899">
            <v>9710.0886343644888</v>
          </cell>
          <cell r="B899">
            <v>7999.4228290056835</v>
          </cell>
          <cell r="C899">
            <v>7310.3910047267173</v>
          </cell>
          <cell r="D899">
            <v>6138.6098270323273</v>
          </cell>
          <cell r="E899">
            <v>7946.2973414981416</v>
          </cell>
          <cell r="F899">
            <v>7597.1425644333594</v>
          </cell>
          <cell r="G899">
            <v>8493.8829074704954</v>
          </cell>
          <cell r="H899">
            <v>8668.2437376098605</v>
          </cell>
          <cell r="I899">
            <v>8083.9487859967685</v>
          </cell>
          <cell r="J899">
            <v>8365.6778468674238</v>
          </cell>
          <cell r="K899">
            <v>8469.9427179275899</v>
          </cell>
          <cell r="L899">
            <v>8524.5774510439151</v>
          </cell>
          <cell r="M899">
            <v>9809.3715245203548</v>
          </cell>
          <cell r="N899">
            <v>9988.8457213289385</v>
          </cell>
          <cell r="O899">
            <v>8990.4024897412291</v>
          </cell>
          <cell r="Z899">
            <v>7413.6915126918248</v>
          </cell>
          <cell r="AA899">
            <v>6107.5913276371548</v>
          </cell>
          <cell r="AB899">
            <v>5581.5127736728655</v>
          </cell>
          <cell r="AC899">
            <v>4686.8531573784894</v>
          </cell>
          <cell r="AD899">
            <v>6067.0298054231971</v>
          </cell>
          <cell r="AE899">
            <v>5800.4487365151263</v>
          </cell>
          <cell r="AF899">
            <v>6485.1135753853523</v>
          </cell>
          <cell r="AG899">
            <v>6618.2387666400773</v>
          </cell>
          <cell r="AH899">
            <v>6172.1272339036759</v>
          </cell>
          <cell r="AI899">
            <v>6387.228498794665</v>
          </cell>
          <cell r="AJ899">
            <v>6466.8351449085867</v>
          </cell>
          <cell r="AK899">
            <v>6508.5489821818337</v>
          </cell>
          <cell r="AL899">
            <v>7489.4943964573877</v>
          </cell>
          <cell r="AM899">
            <v>7626.5236636175277</v>
          </cell>
          <cell r="AN899">
            <v>6864.2082625273852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</row>
        <row r="900">
          <cell r="A900">
            <v>9145.893180208066</v>
          </cell>
          <cell r="B900">
            <v>8295.5249800322545</v>
          </cell>
          <cell r="C900">
            <v>7741.9498011706355</v>
          </cell>
          <cell r="D900">
            <v>7280.4321171025604</v>
          </cell>
          <cell r="E900">
            <v>7676.2579338713895</v>
          </cell>
          <cell r="F900">
            <v>7768.6287636414672</v>
          </cell>
          <cell r="G900">
            <v>8596.0992251336702</v>
          </cell>
          <cell r="H900">
            <v>7335.0986747212191</v>
          </cell>
          <cell r="I900">
            <v>8490.6114140542049</v>
          </cell>
          <cell r="J900">
            <v>8834.5639717645572</v>
          </cell>
          <cell r="K900">
            <v>10473.803177333366</v>
          </cell>
          <cell r="L900">
            <v>9510.9972217902068</v>
          </cell>
          <cell r="M900">
            <v>7765.2370500156167</v>
          </cell>
          <cell r="N900">
            <v>8142.2956015610844</v>
          </cell>
          <cell r="O900">
            <v>10792.52749238349</v>
          </cell>
          <cell r="Z900">
            <v>6982.9260266615775</v>
          </cell>
          <cell r="AA900">
            <v>6333.6665043545454</v>
          </cell>
          <cell r="AB900">
            <v>5911.0096409929838</v>
          </cell>
          <cell r="AC900">
            <v>5558.6390431362724</v>
          </cell>
          <cell r="AD900">
            <v>5860.8536375425401</v>
          </cell>
          <cell r="AE900">
            <v>5931.379135555314</v>
          </cell>
          <cell r="AF900">
            <v>6563.1561427864563</v>
          </cell>
          <cell r="AG900">
            <v>5600.3771785443487</v>
          </cell>
          <cell r="AH900">
            <v>6482.6157770760419</v>
          </cell>
          <cell r="AI900">
            <v>6745.2249306981257</v>
          </cell>
          <cell r="AJ900">
            <v>7996.7906211067329</v>
          </cell>
          <cell r="AK900">
            <v>7261.6844228257105</v>
          </cell>
          <cell r="AL900">
            <v>5928.7895486351235</v>
          </cell>
          <cell r="AM900">
            <v>6216.6752609742925</v>
          </cell>
          <cell r="AN900">
            <v>8240.1379105447613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</row>
        <row r="901">
          <cell r="A901">
            <v>10071.829541133364</v>
          </cell>
          <cell r="B901">
            <v>9273.8681886316772</v>
          </cell>
          <cell r="C901">
            <v>6867.8859727947402</v>
          </cell>
          <cell r="D901">
            <v>9097.2623311575044</v>
          </cell>
          <cell r="E901">
            <v>9222.865397711983</v>
          </cell>
          <cell r="F901">
            <v>8324.2587545705901</v>
          </cell>
          <cell r="G901">
            <v>7063.6925615434429</v>
          </cell>
          <cell r="H901">
            <v>7813.8665684361695</v>
          </cell>
          <cell r="I901">
            <v>8846.132486833334</v>
          </cell>
          <cell r="J901">
            <v>9186.6131968582467</v>
          </cell>
          <cell r="K901">
            <v>8047.7598569959609</v>
          </cell>
          <cell r="L901">
            <v>10139.04319432697</v>
          </cell>
          <cell r="M901">
            <v>9105.4336321999635</v>
          </cell>
          <cell r="N901">
            <v>9218.10413104086</v>
          </cell>
          <cell r="O901">
            <v>9268.8871616559245</v>
          </cell>
          <cell r="Z901">
            <v>7689.8821419734868</v>
          </cell>
          <cell r="AA901">
            <v>7080.6354574930401</v>
          </cell>
          <cell r="AB901">
            <v>5243.6584117726743</v>
          </cell>
          <cell r="AC901">
            <v>6945.7961788880784</v>
          </cell>
          <cell r="AD901">
            <v>7041.6946226146902</v>
          </cell>
          <cell r="AE901">
            <v>6355.6048561496618</v>
          </cell>
          <cell r="AF901">
            <v>5393.1575255086645</v>
          </cell>
          <cell r="AG901">
            <v>5965.9183804672884</v>
          </cell>
          <cell r="AH901">
            <v>6754.0575382271954</v>
          </cell>
          <cell r="AI901">
            <v>7014.0159222540588</v>
          </cell>
          <cell r="AJ901">
            <v>6144.4968418558419</v>
          </cell>
          <cell r="AK901">
            <v>7741.2000350414173</v>
          </cell>
          <cell r="AL901">
            <v>6952.0349999191994</v>
          </cell>
          <cell r="AM901">
            <v>7038.0593764662199</v>
          </cell>
          <cell r="AN901">
            <v>7076.8324234729444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</row>
        <row r="902">
          <cell r="A902">
            <v>9450.5439013038631</v>
          </cell>
          <cell r="B902">
            <v>6719.8350137460166</v>
          </cell>
          <cell r="C902">
            <v>7885.6814546783053</v>
          </cell>
          <cell r="D902">
            <v>7554.361482945551</v>
          </cell>
          <cell r="E902">
            <v>8789.4484932187552</v>
          </cell>
          <cell r="F902">
            <v>8483.9996919268251</v>
          </cell>
          <cell r="G902">
            <v>7077.1923174505137</v>
          </cell>
          <cell r="H902">
            <v>8732.9574677255823</v>
          </cell>
          <cell r="I902">
            <v>8905.5011451162045</v>
          </cell>
          <cell r="J902">
            <v>8956.8669303384213</v>
          </cell>
          <cell r="K902">
            <v>7913.5209324477546</v>
          </cell>
          <cell r="L902">
            <v>10594.721069194466</v>
          </cell>
          <cell r="M902">
            <v>8577.8330317517739</v>
          </cell>
          <cell r="N902">
            <v>7648.2418637568098</v>
          </cell>
          <cell r="O902">
            <v>10318.857195097919</v>
          </cell>
          <cell r="Z902">
            <v>7215.5280708211039</v>
          </cell>
          <cell r="AA902">
            <v>5130.6209123351373</v>
          </cell>
          <cell r="AB902">
            <v>6020.7493333727034</v>
          </cell>
          <cell r="AC902">
            <v>5767.7852096748584</v>
          </cell>
          <cell r="AD902">
            <v>6710.7790823664918</v>
          </cell>
          <cell r="AE902">
            <v>6477.5677007848972</v>
          </cell>
          <cell r="AF902">
            <v>5403.4646431427363</v>
          </cell>
          <cell r="AG902">
            <v>6667.6479584383524</v>
          </cell>
          <cell r="AH902">
            <v>6799.3857463008026</v>
          </cell>
          <cell r="AI902">
            <v>6838.603728781105</v>
          </cell>
          <cell r="AJ902">
            <v>6042.0048860075894</v>
          </cell>
          <cell r="AK902">
            <v>8089.1119152142519</v>
          </cell>
          <cell r="AL902">
            <v>6549.2098310746051</v>
          </cell>
          <cell r="AM902">
            <v>5839.4632559457787</v>
          </cell>
          <cell r="AN902">
            <v>7878.4887438860405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</row>
        <row r="903">
          <cell r="A903">
            <v>8712.5390875080102</v>
          </cell>
          <cell r="B903">
            <v>7922.9214018244884</v>
          </cell>
          <cell r="C903">
            <v>8743.54437647132</v>
          </cell>
          <cell r="D903">
            <v>8803.7921809385443</v>
          </cell>
          <cell r="E903">
            <v>7939.950143270994</v>
          </cell>
          <cell r="F903">
            <v>10136.937891755844</v>
          </cell>
          <cell r="G903">
            <v>7887.9306190802208</v>
          </cell>
          <cell r="H903">
            <v>8466.969301901112</v>
          </cell>
          <cell r="I903">
            <v>9190.6116558772956</v>
          </cell>
          <cell r="J903">
            <v>7970.2067305312585</v>
          </cell>
          <cell r="K903">
            <v>8759.1226367851195</v>
          </cell>
          <cell r="L903">
            <v>10007.167148031531</v>
          </cell>
          <cell r="M903">
            <v>10856.338487043082</v>
          </cell>
          <cell r="N903">
            <v>9703.4440422571897</v>
          </cell>
          <cell r="O903">
            <v>9123.1491472924772</v>
          </cell>
          <cell r="Z903">
            <v>6652.0584434687153</v>
          </cell>
          <cell r="AA903">
            <v>6049.1821819786037</v>
          </cell>
          <cell r="AB903">
            <v>6675.7311056133558</v>
          </cell>
          <cell r="AC903">
            <v>6721.7305453153012</v>
          </cell>
          <cell r="AD903">
            <v>6062.1836941879747</v>
          </cell>
          <cell r="AE903">
            <v>7739.5926281071543</v>
          </cell>
          <cell r="AF903">
            <v>6022.4665793902241</v>
          </cell>
          <cell r="AG903">
            <v>6464.5649298787057</v>
          </cell>
          <cell r="AH903">
            <v>7017.068761708937</v>
          </cell>
          <cell r="AI903">
            <v>6085.2847195875365</v>
          </cell>
          <cell r="AJ903">
            <v>6687.6251696759846</v>
          </cell>
          <cell r="AK903">
            <v>7640.5121461906656</v>
          </cell>
          <cell r="AL903">
            <v>8288.8578602113375</v>
          </cell>
          <cell r="AM903">
            <v>7408.618340039533</v>
          </cell>
          <cell r="AN903">
            <v>6965.5608665543932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</row>
        <row r="904">
          <cell r="A904">
            <v>9327.7235395467505</v>
          </cell>
          <cell r="B904">
            <v>9596.4517444415978</v>
          </cell>
          <cell r="C904">
            <v>7489.8387380418262</v>
          </cell>
          <cell r="D904">
            <v>8406.5445732592634</v>
          </cell>
          <cell r="E904">
            <v>7617.5842718465119</v>
          </cell>
          <cell r="F904">
            <v>8444.9155584665823</v>
          </cell>
          <cell r="G904">
            <v>8338.0142101948859</v>
          </cell>
          <cell r="H904">
            <v>7606.2924847548102</v>
          </cell>
          <cell r="I904">
            <v>8855.0609948839392</v>
          </cell>
          <cell r="J904">
            <v>9051.6236903089975</v>
          </cell>
          <cell r="K904">
            <v>7541.1005300369952</v>
          </cell>
          <cell r="L904">
            <v>9728.4309568227454</v>
          </cell>
          <cell r="M904">
            <v>10181.758779298556</v>
          </cell>
          <cell r="N904">
            <v>9750.9135025422474</v>
          </cell>
          <cell r="O904">
            <v>10722.460486038708</v>
          </cell>
          <cell r="Z904">
            <v>7121.7542333381016</v>
          </cell>
          <cell r="AA904">
            <v>7326.9292926881362</v>
          </cell>
          <cell r="AB904">
            <v>5718.521835849886</v>
          </cell>
          <cell r="AC904">
            <v>6418.4304078617379</v>
          </cell>
          <cell r="AD904">
            <v>5816.0560618918989</v>
          </cell>
          <cell r="AE904">
            <v>6447.7268085514679</v>
          </cell>
          <cell r="AF904">
            <v>6366.1072015406344</v>
          </cell>
          <cell r="AG904">
            <v>5807.4347372802358</v>
          </cell>
          <cell r="AH904">
            <v>6760.8744898378663</v>
          </cell>
          <cell r="AI904">
            <v>6910.9508940456781</v>
          </cell>
          <cell r="AJ904">
            <v>5757.6604190853641</v>
          </cell>
          <cell r="AK904">
            <v>7427.6959492579927</v>
          </cell>
          <cell r="AL904">
            <v>7773.8135550295638</v>
          </cell>
          <cell r="AM904">
            <v>7444.8614628450141</v>
          </cell>
          <cell r="AN904">
            <v>8186.6414709324963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</row>
        <row r="905">
          <cell r="A905">
            <v>8542.7950365719262</v>
          </cell>
          <cell r="B905">
            <v>7638.2398109420919</v>
          </cell>
          <cell r="C905">
            <v>8102.8116281204539</v>
          </cell>
          <cell r="D905">
            <v>9190.4562576049047</v>
          </cell>
          <cell r="E905">
            <v>7497.9169267872476</v>
          </cell>
          <cell r="F905">
            <v>9032.9478762774397</v>
          </cell>
          <cell r="G905">
            <v>8560.0982246780586</v>
          </cell>
          <cell r="H905">
            <v>8966.3006523406202</v>
          </cell>
          <cell r="I905">
            <v>7706.6488416845032</v>
          </cell>
          <cell r="J905">
            <v>8049.2586191053715</v>
          </cell>
          <cell r="K905">
            <v>8579.939256297881</v>
          </cell>
          <cell r="L905">
            <v>9535.8722437473662</v>
          </cell>
          <cell r="M905">
            <v>9442.8553167965874</v>
          </cell>
          <cell r="N905">
            <v>9054.1314024427393</v>
          </cell>
          <cell r="O905">
            <v>10967.820365555395</v>
          </cell>
          <cell r="Z905">
            <v>6522.4581816028121</v>
          </cell>
          <cell r="AA905">
            <v>5831.8266486135308</v>
          </cell>
          <cell r="AB905">
            <v>6186.5290893164793</v>
          </cell>
          <cell r="AC905">
            <v>7016.9501145063732</v>
          </cell>
          <cell r="AD905">
            <v>5724.6895652697704</v>
          </cell>
          <cell r="AE905">
            <v>6896.6918353293277</v>
          </cell>
          <cell r="AF905">
            <v>6535.6692349345958</v>
          </cell>
          <cell r="AG905">
            <v>6845.8064132646732</v>
          </cell>
          <cell r="AH905">
            <v>5884.0572172214843</v>
          </cell>
          <cell r="AI905">
            <v>6145.6411527214268</v>
          </cell>
          <cell r="AJ905">
            <v>6550.8179419404569</v>
          </cell>
          <cell r="AK905">
            <v>7280.6766015900876</v>
          </cell>
          <cell r="AL905">
            <v>7209.6578057954603</v>
          </cell>
          <cell r="AM905">
            <v>6912.8655422906404</v>
          </cell>
          <cell r="AN905">
            <v>8373.9747203830048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</row>
        <row r="906">
          <cell r="A906">
            <v>8433.0685344783451</v>
          </cell>
          <cell r="B906">
            <v>9246.8061155792402</v>
          </cell>
          <cell r="C906">
            <v>8433.8812121089177</v>
          </cell>
          <cell r="D906">
            <v>9007.4055210252754</v>
          </cell>
          <cell r="E906">
            <v>7763.108721694869</v>
          </cell>
          <cell r="F906">
            <v>8740.0998303165052</v>
          </cell>
          <cell r="G906">
            <v>8233.2868985947644</v>
          </cell>
          <cell r="H906">
            <v>7115.2152773788612</v>
          </cell>
          <cell r="I906">
            <v>8908.8410664377479</v>
          </cell>
          <cell r="J906">
            <v>7646.9018990958712</v>
          </cell>
          <cell r="K906">
            <v>9104.719107935558</v>
          </cell>
          <cell r="L906">
            <v>8715.2755681824856</v>
          </cell>
          <cell r="M906">
            <v>9041.485620012274</v>
          </cell>
          <cell r="N906">
            <v>9960.0267791322967</v>
          </cell>
          <cell r="O906">
            <v>11131.373049255417</v>
          </cell>
          <cell r="Z906">
            <v>6438.6815583483531</v>
          </cell>
          <cell r="AA906">
            <v>7059.9734564692126</v>
          </cell>
          <cell r="AB906">
            <v>6439.3020409700066</v>
          </cell>
          <cell r="AC906">
            <v>6877.1901449248808</v>
          </cell>
          <cell r="AD906">
            <v>5927.1645614489189</v>
          </cell>
          <cell r="AE906">
            <v>6673.1011808459716</v>
          </cell>
          <cell r="AF906">
            <v>6286.1474802246958</v>
          </cell>
          <cell r="AG906">
            <v>5432.4953251398683</v>
          </cell>
          <cell r="AH906">
            <v>6801.9357895894855</v>
          </cell>
          <cell r="AI906">
            <v>5838.4401875672938</v>
          </cell>
          <cell r="AJ906">
            <v>6951.4894577852283</v>
          </cell>
          <cell r="AK906">
            <v>6654.1477574095989</v>
          </cell>
          <cell r="AL906">
            <v>6903.2104368218497</v>
          </cell>
          <cell r="AM906">
            <v>7604.5202859746232</v>
          </cell>
          <cell r="AN906">
            <v>8498.8478485987071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</row>
        <row r="907">
          <cell r="A907">
            <v>9630.9446673344337</v>
          </cell>
          <cell r="B907">
            <v>8962.735612188786</v>
          </cell>
          <cell r="C907">
            <v>7359.010616808574</v>
          </cell>
          <cell r="D907">
            <v>7618.9944275392381</v>
          </cell>
          <cell r="E907">
            <v>10185.185156664316</v>
          </cell>
          <cell r="F907">
            <v>9089.8421055914514</v>
          </cell>
          <cell r="G907">
            <v>9711.2585509443961</v>
          </cell>
          <cell r="H907">
            <v>8985.0464882070282</v>
          </cell>
          <cell r="I907">
            <v>9575.4368450768197</v>
          </cell>
          <cell r="J907">
            <v>9020.1702540983588</v>
          </cell>
          <cell r="K907">
            <v>8776.6650793817716</v>
          </cell>
          <cell r="L907">
            <v>9265.5500196983467</v>
          </cell>
          <cell r="M907">
            <v>9526.4685965357239</v>
          </cell>
          <cell r="N907">
            <v>7996.6769678600413</v>
          </cell>
          <cell r="O907">
            <v>10569.154604925296</v>
          </cell>
          <cell r="Z907">
            <v>7353.2647772885093</v>
          </cell>
          <cell r="AA907">
            <v>6843.0844908485851</v>
          </cell>
          <cell r="AB907">
            <v>5618.6340419758117</v>
          </cell>
          <cell r="AC907">
            <v>5817.1327214039184</v>
          </cell>
          <cell r="AD907">
            <v>7776.4296078538309</v>
          </cell>
          <cell r="AE907">
            <v>6940.1308069874949</v>
          </cell>
          <cell r="AF907">
            <v>7414.5847486802495</v>
          </cell>
          <cell r="AG907">
            <v>6860.1189339320181</v>
          </cell>
          <cell r="AH907">
            <v>7310.8843329635311</v>
          </cell>
          <cell r="AI907">
            <v>6886.9360696851109</v>
          </cell>
          <cell r="AJ907">
            <v>6701.0188947683</v>
          </cell>
          <cell r="AK907">
            <v>7074.2845022397651</v>
          </cell>
          <cell r="AL907">
            <v>7273.4968793294101</v>
          </cell>
          <cell r="AM907">
            <v>6105.494851669012</v>
          </cell>
          <cell r="AN907">
            <v>8069.5918174788821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</row>
        <row r="908">
          <cell r="A908">
            <v>10294.222217265418</v>
          </cell>
          <cell r="B908">
            <v>8203.5028958289513</v>
          </cell>
          <cell r="C908">
            <v>7688.5544557788653</v>
          </cell>
          <cell r="D908">
            <v>7407.4217249007652</v>
          </cell>
          <cell r="E908">
            <v>7888.9572649700613</v>
          </cell>
          <cell r="F908">
            <v>8091.3362814905377</v>
          </cell>
          <cell r="G908">
            <v>8251.4189871789404</v>
          </cell>
          <cell r="H908">
            <v>7629.8289985930414</v>
          </cell>
          <cell r="I908">
            <v>8054.0603302385389</v>
          </cell>
          <cell r="J908">
            <v>8533.563707247371</v>
          </cell>
          <cell r="K908">
            <v>8781.0219037673087</v>
          </cell>
          <cell r="L908">
            <v>8729.3286131268633</v>
          </cell>
          <cell r="M908">
            <v>9576.9545809115716</v>
          </cell>
          <cell r="N908">
            <v>9855.2948519321726</v>
          </cell>
          <cell r="O908">
            <v>11287.868510324319</v>
          </cell>
          <cell r="Z908">
            <v>7859.6798397710145</v>
          </cell>
          <cell r="AA908">
            <v>6263.4072749769848</v>
          </cell>
          <cell r="AB908">
            <v>5870.2420812049859</v>
          </cell>
          <cell r="AC908">
            <v>5655.5961166486322</v>
          </cell>
          <cell r="AD908">
            <v>6023.2504276337004</v>
          </cell>
          <cell r="AE908">
            <v>6177.7676162631515</v>
          </cell>
          <cell r="AF908">
            <v>6299.9914023870697</v>
          </cell>
          <cell r="AG908">
            <v>5825.4049597417807</v>
          </cell>
          <cell r="AH908">
            <v>6149.3072783784446</v>
          </cell>
          <cell r="AI908">
            <v>6515.4100247381966</v>
          </cell>
          <cell r="AJ908">
            <v>6704.3453476139557</v>
          </cell>
          <cell r="AK908">
            <v>6664.8773134368103</v>
          </cell>
          <cell r="AL908">
            <v>7312.0431303443092</v>
          </cell>
          <cell r="AM908">
            <v>7524.557040629622</v>
          </cell>
          <cell r="AN908">
            <v>8618.3327591066591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</row>
        <row r="909">
          <cell r="A909">
            <v>10340.670430023059</v>
          </cell>
          <cell r="B909">
            <v>8752.3767039125705</v>
          </cell>
          <cell r="C909">
            <v>7469.0277047908758</v>
          </cell>
          <cell r="D909">
            <v>6292.5366273374284</v>
          </cell>
          <cell r="E909">
            <v>7968.1576613352599</v>
          </cell>
          <cell r="F909">
            <v>8946.1760006570094</v>
          </cell>
          <cell r="G909">
            <v>7975.2593760937461</v>
          </cell>
          <cell r="H909">
            <v>8221.6856129416192</v>
          </cell>
          <cell r="I909">
            <v>9223.6607828086126</v>
          </cell>
          <cell r="J909">
            <v>8808.775909298507</v>
          </cell>
          <cell r="K909">
            <v>9141.296347216854</v>
          </cell>
          <cell r="L909">
            <v>9185.0247259827738</v>
          </cell>
          <cell r="M909">
            <v>9448.771710467161</v>
          </cell>
          <cell r="N909">
            <v>9765.0089487153728</v>
          </cell>
          <cell r="O909">
            <v>11267.561362641933</v>
          </cell>
          <cell r="Z909">
            <v>7895.1432360043254</v>
          </cell>
          <cell r="AA909">
            <v>6682.4746229440625</v>
          </cell>
          <cell r="AB909">
            <v>5702.6325287186519</v>
          </cell>
          <cell r="AC909">
            <v>4804.3768851186342</v>
          </cell>
          <cell r="AD909">
            <v>6083.7202470601169</v>
          </cell>
          <cell r="AE909">
            <v>6830.4411612056274</v>
          </cell>
          <cell r="AF909">
            <v>6089.1424346850781</v>
          </cell>
          <cell r="AG909">
            <v>6277.2898522233772</v>
          </cell>
          <cell r="AH909">
            <v>7042.3019023175066</v>
          </cell>
          <cell r="AI909">
            <v>6725.5356418530446</v>
          </cell>
          <cell r="AJ909">
            <v>6979.4163262854554</v>
          </cell>
          <cell r="AK909">
            <v>7012.8031183867515</v>
          </cell>
          <cell r="AL909">
            <v>7214.1749960285179</v>
          </cell>
          <cell r="AM909">
            <v>7455.62339237998</v>
          </cell>
          <cell r="AN909">
            <v>8602.8281706225644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</row>
        <row r="910">
          <cell r="A910">
            <v>10145.696459602843</v>
          </cell>
          <cell r="B910">
            <v>10322.282615891945</v>
          </cell>
          <cell r="C910">
            <v>7861.3999389663395</v>
          </cell>
          <cell r="D910">
            <v>7873.1307793417382</v>
          </cell>
          <cell r="E910">
            <v>7424.6070964975079</v>
          </cell>
          <cell r="F910">
            <v>8049.487589057625</v>
          </cell>
          <cell r="G910">
            <v>7661.638731910346</v>
          </cell>
          <cell r="H910">
            <v>7821.6085983774828</v>
          </cell>
          <cell r="I910">
            <v>8991.9385410126324</v>
          </cell>
          <cell r="J910">
            <v>9240.3812233137542</v>
          </cell>
          <cell r="K910">
            <v>9578.1206863452662</v>
          </cell>
          <cell r="L910">
            <v>11173.206732206465</v>
          </cell>
          <cell r="M910">
            <v>10743.367982956721</v>
          </cell>
          <cell r="N910">
            <v>8710.2286507544322</v>
          </cell>
          <cell r="O910">
            <v>9514.2767922632465</v>
          </cell>
          <cell r="Z910">
            <v>7746.2798296926067</v>
          </cell>
          <cell r="AA910">
            <v>7881.1040663639633</v>
          </cell>
          <cell r="AB910">
            <v>6002.2102990005551</v>
          </cell>
          <cell r="AC910">
            <v>6011.1668425505341</v>
          </cell>
          <cell r="AD910">
            <v>5668.7172166042328</v>
          </cell>
          <cell r="AE910">
            <v>6145.8159721958518</v>
          </cell>
          <cell r="AF910">
            <v>5849.6918183684757</v>
          </cell>
          <cell r="AG910">
            <v>5971.8294512956008</v>
          </cell>
          <cell r="AH910">
            <v>6865.3810438173068</v>
          </cell>
          <cell r="AI910">
            <v>7055.0680255249454</v>
          </cell>
          <cell r="AJ910">
            <v>7312.933456507355</v>
          </cell>
          <cell r="AK910">
            <v>8530.7880328665633</v>
          </cell>
          <cell r="AL910">
            <v>8202.6044284593863</v>
          </cell>
          <cell r="AM910">
            <v>6650.2944157656102</v>
          </cell>
          <cell r="AN910">
            <v>7264.1883880001578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</row>
        <row r="911">
          <cell r="A911">
            <v>9943.9416176350333</v>
          </cell>
          <cell r="B911">
            <v>9995.1856220001282</v>
          </cell>
          <cell r="C911">
            <v>8302.1402512245349</v>
          </cell>
          <cell r="D911">
            <v>7496.6227277271491</v>
          </cell>
          <cell r="E911">
            <v>7762.0473610223162</v>
          </cell>
          <cell r="F911">
            <v>8442.6840742263157</v>
          </cell>
          <cell r="G911">
            <v>8110.4594356941461</v>
          </cell>
          <cell r="H911">
            <v>8876.0362282104652</v>
          </cell>
          <cell r="I911">
            <v>9073.111362194395</v>
          </cell>
          <cell r="J911">
            <v>8509.1662285021612</v>
          </cell>
          <cell r="K911">
            <v>9894.2125829440592</v>
          </cell>
          <cell r="L911">
            <v>9253.1766195598648</v>
          </cell>
          <cell r="M911">
            <v>9213.6964127552619</v>
          </cell>
          <cell r="N911">
            <v>8234.6359725551902</v>
          </cell>
          <cell r="O911">
            <v>9387.0448146821727</v>
          </cell>
          <cell r="Z911">
            <v>7592.2392008308188</v>
          </cell>
          <cell r="AA911">
            <v>7631.364203139583</v>
          </cell>
          <cell r="AB911">
            <v>6338.7172903709352</v>
          </cell>
          <cell r="AC911">
            <v>5723.7014391105877</v>
          </cell>
          <cell r="AD911">
            <v>5926.3542083299817</v>
          </cell>
          <cell r="AE911">
            <v>6446.0230614080874</v>
          </cell>
          <cell r="AF911">
            <v>6192.3682209902217</v>
          </cell>
          <cell r="AG911">
            <v>6776.8891643836014</v>
          </cell>
          <cell r="AH911">
            <v>6927.356817480867</v>
          </cell>
          <cell r="AI911">
            <v>6496.7824521263119</v>
          </cell>
          <cell r="AJ911">
            <v>7554.2708839281195</v>
          </cell>
          <cell r="AK911">
            <v>7064.837361740435</v>
          </cell>
          <cell r="AL911">
            <v>7034.6940659242919</v>
          </cell>
          <cell r="AM911">
            <v>6287.177503589779</v>
          </cell>
          <cell r="AN911">
            <v>7167.0462641890963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</row>
        <row r="912">
          <cell r="A912">
            <v>9961.192577675356</v>
          </cell>
          <cell r="B912">
            <v>8882.7392915423898</v>
          </cell>
          <cell r="C912">
            <v>8730.449629628145</v>
          </cell>
          <cell r="D912">
            <v>8109.4504248637923</v>
          </cell>
          <cell r="E912">
            <v>7578.3208277052481</v>
          </cell>
          <cell r="F912">
            <v>7964.0628078002419</v>
          </cell>
          <cell r="G912">
            <v>7382.2217337429838</v>
          </cell>
          <cell r="H912">
            <v>7736.1865221681819</v>
          </cell>
          <cell r="I912">
            <v>7893.0526208651181</v>
          </cell>
          <cell r="J912">
            <v>8664.3937692322088</v>
          </cell>
          <cell r="K912">
            <v>9018.9686669681596</v>
          </cell>
          <cell r="L912">
            <v>8067.6951426006535</v>
          </cell>
          <cell r="M912">
            <v>9856.4439275639015</v>
          </cell>
          <cell r="N912">
            <v>8942.8745748698657</v>
          </cell>
          <cell r="O912">
            <v>10370.914195089621</v>
          </cell>
          <cell r="Z912">
            <v>7605.4103778254439</v>
          </cell>
          <cell r="AA912">
            <v>6782.0069800497795</v>
          </cell>
          <cell r="AB912">
            <v>6665.7332140196067</v>
          </cell>
          <cell r="AC912">
            <v>6191.5978371852043</v>
          </cell>
          <cell r="AD912">
            <v>5786.0782652362659</v>
          </cell>
          <cell r="AE912">
            <v>6080.593810006716</v>
          </cell>
          <cell r="AF912">
            <v>5636.3558225997031</v>
          </cell>
          <cell r="AG912">
            <v>5906.6093544214946</v>
          </cell>
          <cell r="AH912">
            <v>6026.3772482410004</v>
          </cell>
          <cell r="AI912">
            <v>6615.2993003838665</v>
          </cell>
          <cell r="AJ912">
            <v>6886.0186531048575</v>
          </cell>
          <cell r="AK912">
            <v>6159.7175121561677</v>
          </cell>
          <cell r="AL912">
            <v>7525.4343644707478</v>
          </cell>
          <cell r="AM912">
            <v>6827.9205094114404</v>
          </cell>
          <cell r="AN912">
            <v>7918.2344716077068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</row>
        <row r="913">
          <cell r="A913">
            <v>8439.2261040377743</v>
          </cell>
          <cell r="B913">
            <v>8368.206761071875</v>
          </cell>
          <cell r="C913">
            <v>8372.9494558865536</v>
          </cell>
          <cell r="D913">
            <v>8176.3830275037935</v>
          </cell>
          <cell r="E913">
            <v>7973.0556546260432</v>
          </cell>
          <cell r="F913">
            <v>8062.2479599954877</v>
          </cell>
          <cell r="G913">
            <v>7884.0780172006398</v>
          </cell>
          <cell r="H913">
            <v>8630.0836979714568</v>
          </cell>
          <cell r="I913">
            <v>8422.4935479347987</v>
          </cell>
          <cell r="J913">
            <v>8520.7157173396117</v>
          </cell>
          <cell r="K913">
            <v>8733.3532887858364</v>
          </cell>
          <cell r="L913">
            <v>10451.099361234816</v>
          </cell>
          <cell r="M913">
            <v>9953.4165550717407</v>
          </cell>
          <cell r="N913">
            <v>10185.472902162046</v>
          </cell>
          <cell r="O913">
            <v>10630.585082738207</v>
          </cell>
          <cell r="Z913">
            <v>6443.3828873372549</v>
          </cell>
          <cell r="AA913">
            <v>6389.1593349054192</v>
          </cell>
          <cell r="AB913">
            <v>6392.7804013672057</v>
          </cell>
          <cell r="AC913">
            <v>6242.7011470312545</v>
          </cell>
          <cell r="AD913">
            <v>6087.4598845296014</v>
          </cell>
          <cell r="AE913">
            <v>6155.5585664483942</v>
          </cell>
          <cell r="AF913">
            <v>6019.5251024447562</v>
          </cell>
          <cell r="AG913">
            <v>6589.103423736</v>
          </cell>
          <cell r="AH913">
            <v>6430.6075138224105</v>
          </cell>
          <cell r="AI913">
            <v>6505.6005330516637</v>
          </cell>
          <cell r="AJ913">
            <v>6667.9501694011406</v>
          </cell>
          <cell r="AK913">
            <v>7979.4561667002254</v>
          </cell>
          <cell r="AL913">
            <v>7599.4733534634925</v>
          </cell>
          <cell r="AM913">
            <v>7776.649302692329</v>
          </cell>
          <cell r="AN913">
            <v>8116.4942330109516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</row>
        <row r="914">
          <cell r="A914">
            <v>10021.66417406065</v>
          </cell>
          <cell r="B914">
            <v>8111.7352297867965</v>
          </cell>
          <cell r="C914">
            <v>7075.0934734073844</v>
          </cell>
          <cell r="D914">
            <v>8384.2292293066748</v>
          </cell>
          <cell r="E914">
            <v>8119.8798821176224</v>
          </cell>
          <cell r="F914">
            <v>7468.9847762960007</v>
          </cell>
          <cell r="G914">
            <v>7797.0177284339597</v>
          </cell>
          <cell r="H914">
            <v>7986.9585624763049</v>
          </cell>
          <cell r="I914">
            <v>9620.5185420008092</v>
          </cell>
          <cell r="J914">
            <v>8603.669144984693</v>
          </cell>
          <cell r="K914">
            <v>8316.0769549362903</v>
          </cell>
          <cell r="L914">
            <v>8511.4865285239594</v>
          </cell>
          <cell r="M914">
            <v>8661.4862672841591</v>
          </cell>
          <cell r="N914">
            <v>8750.9411094625866</v>
          </cell>
          <cell r="O914">
            <v>7814.7870513946791</v>
          </cell>
          <cell r="Z914">
            <v>7651.5806835520016</v>
          </cell>
          <cell r="AA914">
            <v>6193.3422948831367</v>
          </cell>
          <cell r="AB914">
            <v>5401.8621673204307</v>
          </cell>
          <cell r="AC914">
            <v>6401.3925534925629</v>
          </cell>
          <cell r="AD914">
            <v>6199.5607695163317</v>
          </cell>
          <cell r="AE914">
            <v>5702.5997526411011</v>
          </cell>
          <cell r="AF914">
            <v>5953.0542237302425</v>
          </cell>
          <cell r="AG914">
            <v>6098.0748102849093</v>
          </cell>
          <cell r="AH914">
            <v>7345.3043888917846</v>
          </cell>
          <cell r="AI914">
            <v>6568.9358068723923</v>
          </cell>
          <cell r="AJ914">
            <v>6349.3580194016768</v>
          </cell>
          <cell r="AK914">
            <v>6498.5540104741558</v>
          </cell>
          <cell r="AL914">
            <v>6613.0794110165234</v>
          </cell>
          <cell r="AM914">
            <v>6681.3785408391213</v>
          </cell>
          <cell r="AN914">
            <v>5966.6211728880417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</row>
        <row r="915">
          <cell r="A915">
            <v>8724.3925029204402</v>
          </cell>
          <cell r="B915">
            <v>8857.2733991065888</v>
          </cell>
          <cell r="C915">
            <v>9249.645385727219</v>
          </cell>
          <cell r="D915">
            <v>7960.6718302835106</v>
          </cell>
          <cell r="E915">
            <v>7432.2622807818088</v>
          </cell>
          <cell r="F915">
            <v>8385.0162842882928</v>
          </cell>
          <cell r="G915">
            <v>8242.4244569512393</v>
          </cell>
          <cell r="H915">
            <v>8255.5897242707233</v>
          </cell>
          <cell r="I915">
            <v>8357.5289167714964</v>
          </cell>
          <cell r="J915">
            <v>9332.1795077210627</v>
          </cell>
          <cell r="K915">
            <v>8578.590697350186</v>
          </cell>
          <cell r="L915">
            <v>9918.4847936372425</v>
          </cell>
          <cell r="M915">
            <v>9589.528652954361</v>
          </cell>
          <cell r="N915">
            <v>8570.1554728109022</v>
          </cell>
          <cell r="O915">
            <v>9827.0508285587039</v>
          </cell>
          <cell r="Z915">
            <v>6661.1085735497663</v>
          </cell>
          <cell r="AA915">
            <v>6762.5636693114775</v>
          </cell>
          <cell r="AB915">
            <v>7062.1412505842745</v>
          </cell>
          <cell r="AC915">
            <v>6078.0047851087811</v>
          </cell>
          <cell r="AD915">
            <v>5674.5619804260341</v>
          </cell>
          <cell r="AE915">
            <v>6401.9934731192488</v>
          </cell>
          <cell r="AF915">
            <v>6293.124042580097</v>
          </cell>
          <cell r="AG915">
            <v>6303.1757768395937</v>
          </cell>
          <cell r="AH915">
            <v>6381.0067580707037</v>
          </cell>
          <cell r="AI915">
            <v>7125.1563828630615</v>
          </cell>
          <cell r="AJ915">
            <v>6549.7883117896554</v>
          </cell>
          <cell r="AK915">
            <v>7572.8028138812078</v>
          </cell>
          <cell r="AL915">
            <v>7321.6434846452657</v>
          </cell>
          <cell r="AM915">
            <v>6543.3479841130129</v>
          </cell>
          <cell r="AN915">
            <v>7502.9926158078842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</row>
        <row r="916">
          <cell r="A916">
            <v>10265.123918623111</v>
          </cell>
          <cell r="B916">
            <v>8187.6462222363198</v>
          </cell>
          <cell r="C916">
            <v>9219.3992568808153</v>
          </cell>
          <cell r="D916">
            <v>6447.1042265079741</v>
          </cell>
          <cell r="E916">
            <v>6104.5284984409091</v>
          </cell>
          <cell r="F916">
            <v>8123.6409161597894</v>
          </cell>
          <cell r="G916">
            <v>8287.1968604668418</v>
          </cell>
          <cell r="H916">
            <v>8552.3493027150944</v>
          </cell>
          <cell r="I916">
            <v>7531.5225024762112</v>
          </cell>
          <cell r="J916">
            <v>8908.3427289475476</v>
          </cell>
          <cell r="K916">
            <v>9613.3675017164242</v>
          </cell>
          <cell r="L916">
            <v>8764.0248315760909</v>
          </cell>
          <cell r="M916">
            <v>9233.8363397922967</v>
          </cell>
          <cell r="N916">
            <v>9243.2871102519948</v>
          </cell>
          <cell r="O916">
            <v>9531.5704305181353</v>
          </cell>
          <cell r="Z916">
            <v>7837.4631723644179</v>
          </cell>
          <cell r="AA916">
            <v>6251.300641262319</v>
          </cell>
          <cell r="AB916">
            <v>7039.0482102255273</v>
          </cell>
          <cell r="AC916">
            <v>4922.3898653557435</v>
          </cell>
          <cell r="AD916">
            <v>4660.831926673628</v>
          </cell>
          <cell r="AE916">
            <v>6202.432334051663</v>
          </cell>
          <cell r="AF916">
            <v>6327.3079517538745</v>
          </cell>
          <cell r="AG916">
            <v>6529.7529020201846</v>
          </cell>
          <cell r="AH916">
            <v>5750.3475567305959</v>
          </cell>
          <cell r="AI916">
            <v>6801.555306922367</v>
          </cell>
          <cell r="AJ916">
            <v>7339.8445410304957</v>
          </cell>
          <cell r="AK916">
            <v>6691.3680150076707</v>
          </cell>
          <cell r="AL916">
            <v>7050.0709807767753</v>
          </cell>
          <cell r="AM916">
            <v>7057.2866818258371</v>
          </cell>
          <cell r="AN916">
            <v>7277.3921499823182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</row>
        <row r="917">
          <cell r="A917">
            <v>10993.850498820131</v>
          </cell>
          <cell r="B917">
            <v>7409.1536649368927</v>
          </cell>
          <cell r="C917">
            <v>9139.2855159889168</v>
          </cell>
          <cell r="D917">
            <v>8877.2353668544911</v>
          </cell>
          <cell r="E917">
            <v>8511.5812760783192</v>
          </cell>
          <cell r="F917">
            <v>7161.1802141997841</v>
          </cell>
          <cell r="G917">
            <v>7821.1594955396049</v>
          </cell>
          <cell r="H917">
            <v>7323.015771987154</v>
          </cell>
          <cell r="I917">
            <v>8124.3912586055812</v>
          </cell>
          <cell r="J917">
            <v>9307.0242259892639</v>
          </cell>
          <cell r="K917">
            <v>9565.4079504540005</v>
          </cell>
          <cell r="L917">
            <v>8048.2448964218247</v>
          </cell>
          <cell r="M917">
            <v>8799.4044354675061</v>
          </cell>
          <cell r="N917">
            <v>8533.560647830167</v>
          </cell>
          <cell r="O917">
            <v>9696.6859717044808</v>
          </cell>
          <cell r="Z917">
            <v>8393.8488312511636</v>
          </cell>
          <cell r="AA917">
            <v>5656.9184597939766</v>
          </cell>
          <cell r="AB917">
            <v>6977.8810485996028</v>
          </cell>
          <cell r="AC917">
            <v>6777.8047115348709</v>
          </cell>
          <cell r="AD917">
            <v>6498.6263506108999</v>
          </cell>
          <cell r="AE917">
            <v>5467.5897382623907</v>
          </cell>
          <cell r="AF917">
            <v>5971.4865594824696</v>
          </cell>
          <cell r="AG917">
            <v>5591.1518339752793</v>
          </cell>
          <cell r="AH917">
            <v>6203.005223510394</v>
          </cell>
          <cell r="AI917">
            <v>7105.950224639706</v>
          </cell>
          <cell r="AJ917">
            <v>7303.2272318034302</v>
          </cell>
          <cell r="AK917">
            <v>6144.8671713976482</v>
          </cell>
          <cell r="AL917">
            <v>6718.3804840971825</v>
          </cell>
          <cell r="AM917">
            <v>6515.4076888609243</v>
          </cell>
          <cell r="AN917">
            <v>7403.4585261402572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</row>
        <row r="918">
          <cell r="A918">
            <v>10462.091993418804</v>
          </cell>
          <cell r="B918">
            <v>8958.7338491971932</v>
          </cell>
          <cell r="C918">
            <v>8119.5248277327864</v>
          </cell>
          <cell r="D918">
            <v>9139.0683975454685</v>
          </cell>
          <cell r="E918">
            <v>7613.4778305656255</v>
          </cell>
          <cell r="F918">
            <v>8469.8911100874393</v>
          </cell>
          <cell r="G918">
            <v>8846.5834091522793</v>
          </cell>
          <cell r="H918">
            <v>8988.6892600715237</v>
          </cell>
          <cell r="I918">
            <v>9139.1479375238341</v>
          </cell>
          <cell r="J918">
            <v>8008.5383478488366</v>
          </cell>
          <cell r="K918">
            <v>7047.3910533531789</v>
          </cell>
          <cell r="L918">
            <v>7873.162761921556</v>
          </cell>
          <cell r="M918">
            <v>8479.4490647726507</v>
          </cell>
          <cell r="N918">
            <v>10874.851563841235</v>
          </cell>
          <cell r="O918">
            <v>10130.850816448785</v>
          </cell>
          <cell r="Z918">
            <v>7987.8490853432295</v>
          </cell>
          <cell r="AA918">
            <v>6840.0291287974533</v>
          </cell>
          <cell r="AB918">
            <v>6199.2896840732938</v>
          </cell>
          <cell r="AC918">
            <v>6977.7152777995534</v>
          </cell>
          <cell r="AD918">
            <v>5812.9207775481755</v>
          </cell>
          <cell r="AE918">
            <v>6466.7957421161991</v>
          </cell>
          <cell r="AF918">
            <v>6754.4018192213998</v>
          </cell>
          <cell r="AG918">
            <v>6862.9002048216489</v>
          </cell>
          <cell r="AH918">
            <v>6977.7760068911966</v>
          </cell>
          <cell r="AI918">
            <v>6114.5510627359772</v>
          </cell>
          <cell r="AJ918">
            <v>5380.7112587993652</v>
          </cell>
          <cell r="AK918">
            <v>6011.191261378156</v>
          </cell>
          <cell r="AL918">
            <v>6474.0932787501761</v>
          </cell>
          <cell r="AM918">
            <v>8302.9926683990379</v>
          </cell>
          <cell r="AN918">
            <v>7734.9451217619117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</row>
        <row r="919">
          <cell r="A919">
            <v>8781.0121495217809</v>
          </cell>
          <cell r="B919">
            <v>8546.3708650226636</v>
          </cell>
          <cell r="C919">
            <v>8026.4297220328126</v>
          </cell>
          <cell r="D919">
            <v>7313.0236098522464</v>
          </cell>
          <cell r="E919">
            <v>6221.5550029414189</v>
          </cell>
          <cell r="F919">
            <v>9196.7466919574672</v>
          </cell>
          <cell r="G919">
            <v>9153.0436189156608</v>
          </cell>
          <cell r="H919">
            <v>7553.1722477957865</v>
          </cell>
          <cell r="I919">
            <v>7801.7272275620517</v>
          </cell>
          <cell r="J919">
            <v>8400.2089165878515</v>
          </cell>
          <cell r="K919">
            <v>8268.9543058653453</v>
          </cell>
          <cell r="L919">
            <v>9785.2849846088557</v>
          </cell>
          <cell r="M919">
            <v>8764.4582503052352</v>
          </cell>
          <cell r="N919">
            <v>9142.8254384193824</v>
          </cell>
          <cell r="O919">
            <v>9972.5783519595007</v>
          </cell>
          <cell r="Z919">
            <v>6704.3379002084766</v>
          </cell>
          <cell r="AA919">
            <v>6525.1883409282627</v>
          </cell>
          <cell r="AB919">
            <v>6128.2111984909388</v>
          </cell>
          <cell r="AC919">
            <v>5583.5227782166285</v>
          </cell>
          <cell r="AD919">
            <v>4750.1821309657844</v>
          </cell>
          <cell r="AE919">
            <v>7021.7528862962927</v>
          </cell>
          <cell r="AF919">
            <v>6988.3854152165804</v>
          </cell>
          <cell r="AG919">
            <v>5766.8772238810725</v>
          </cell>
          <cell r="AH919">
            <v>5956.6499451525369</v>
          </cell>
          <cell r="AI919">
            <v>6413.5931086504897</v>
          </cell>
          <cell r="AJ919">
            <v>6313.3796883454124</v>
          </cell>
          <cell r="AK919">
            <v>7471.1042268887995</v>
          </cell>
          <cell r="AL919">
            <v>6691.6989319410459</v>
          </cell>
          <cell r="AM919">
            <v>6980.5837935349509</v>
          </cell>
          <cell r="AN919">
            <v>7614.1034620344853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</row>
        <row r="920">
          <cell r="A920">
            <v>9206.2806469425905</v>
          </cell>
          <cell r="B920">
            <v>9224.7087044497512</v>
          </cell>
          <cell r="C920">
            <v>7545.4128530572516</v>
          </cell>
          <cell r="D920">
            <v>8203.2951598981763</v>
          </cell>
          <cell r="E920">
            <v>9845.6032082217807</v>
          </cell>
          <cell r="F920">
            <v>9127.801875256222</v>
          </cell>
          <cell r="G920">
            <v>6855.8750848677064</v>
          </cell>
          <cell r="H920">
            <v>7951.3792122603509</v>
          </cell>
          <cell r="I920">
            <v>9371.0684753902369</v>
          </cell>
          <cell r="J920">
            <v>9111.6783205088577</v>
          </cell>
          <cell r="K920">
            <v>9393.2099296863598</v>
          </cell>
          <cell r="L920">
            <v>9391.92419443992</v>
          </cell>
          <cell r="M920">
            <v>9449.7148635737358</v>
          </cell>
          <cell r="N920">
            <v>10249.248834408341</v>
          </cell>
          <cell r="O920">
            <v>8944.1574753513742</v>
          </cell>
          <cell r="Z920">
            <v>7029.0320990632545</v>
          </cell>
          <cell r="AA920">
            <v>7043.1019946822025</v>
          </cell>
          <cell r="AB920">
            <v>5760.9528949606229</v>
          </cell>
          <cell r="AC920">
            <v>6263.2486677628967</v>
          </cell>
          <cell r="AD920">
            <v>7517.1574318901612</v>
          </cell>
          <cell r="AE920">
            <v>6969.1132429656236</v>
          </cell>
          <cell r="AF920">
            <v>5234.4880507968328</v>
          </cell>
          <cell r="AG920">
            <v>6070.9098340776263</v>
          </cell>
          <cell r="AH920">
            <v>7154.8482652343464</v>
          </cell>
          <cell r="AI920">
            <v>6956.8028444217944</v>
          </cell>
          <cell r="AJ920">
            <v>7171.753354155253</v>
          </cell>
          <cell r="AK920">
            <v>7170.7716901516551</v>
          </cell>
          <cell r="AL920">
            <v>7214.8950971980021</v>
          </cell>
          <cell r="AM920">
            <v>7825.3424820661039</v>
          </cell>
          <cell r="AN920">
            <v>6828.9000090606751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</row>
        <row r="921">
          <cell r="A921">
            <v>9402.357593940822</v>
          </cell>
          <cell r="B921">
            <v>8971.1889191974387</v>
          </cell>
          <cell r="C921">
            <v>6953.8645434521704</v>
          </cell>
          <cell r="D921">
            <v>7535.5840902209857</v>
          </cell>
          <cell r="E921">
            <v>8533.5734332185584</v>
          </cell>
          <cell r="F921">
            <v>9551.5824679202924</v>
          </cell>
          <cell r="G921">
            <v>7911.6750847661178</v>
          </cell>
          <cell r="H921">
            <v>7418.4502169432726</v>
          </cell>
          <cell r="I921">
            <v>9296.3320806658157</v>
          </cell>
          <cell r="J921">
            <v>9240.5416284885359</v>
          </cell>
          <cell r="K921">
            <v>8994.1133928569634</v>
          </cell>
          <cell r="L921">
            <v>8530.6522825044503</v>
          </cell>
          <cell r="M921">
            <v>9767.5844876509982</v>
          </cell>
          <cell r="N921">
            <v>9569.1378397251174</v>
          </cell>
          <cell r="O921">
            <v>9323.2545858378944</v>
          </cell>
          <cell r="Z921">
            <v>7178.7376324041916</v>
          </cell>
          <cell r="AA921">
            <v>6849.5386245629188</v>
          </cell>
          <cell r="AB921">
            <v>5309.3033943839055</v>
          </cell>
          <cell r="AC921">
            <v>5753.4485952200821</v>
          </cell>
          <cell r="AD921">
            <v>6515.4174505561014</v>
          </cell>
          <cell r="AE921">
            <v>7292.6714205870148</v>
          </cell>
          <cell r="AF921">
            <v>6040.5955739192686</v>
          </cell>
          <cell r="AG921">
            <v>5664.0164144370556</v>
          </cell>
          <cell r="AH921">
            <v>7097.7867289166716</v>
          </cell>
          <cell r="AI921">
            <v>7055.1904955175105</v>
          </cell>
          <cell r="AJ921">
            <v>6867.0415518998625</v>
          </cell>
          <cell r="AK921">
            <v>6513.1871403012765</v>
          </cell>
          <cell r="AL921">
            <v>7457.5898266594859</v>
          </cell>
          <cell r="AM921">
            <v>7306.0750171814852</v>
          </cell>
          <cell r="AN921">
            <v>7118.3421693055761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</row>
        <row r="922">
          <cell r="A922">
            <v>9448.0844973490639</v>
          </cell>
          <cell r="B922">
            <v>8256.0231206131011</v>
          </cell>
          <cell r="C922">
            <v>8575.1144044654393</v>
          </cell>
          <cell r="D922">
            <v>6695.7404441449571</v>
          </cell>
          <cell r="E922">
            <v>8052.8580734179259</v>
          </cell>
          <cell r="F922">
            <v>8583.0712514090974</v>
          </cell>
          <cell r="G922">
            <v>7862.1093916012624</v>
          </cell>
          <cell r="H922">
            <v>8449.6543140125232</v>
          </cell>
          <cell r="I922">
            <v>8732.7502306885472</v>
          </cell>
          <cell r="J922">
            <v>7211.9120249526104</v>
          </cell>
          <cell r="K922">
            <v>8755.8957993223121</v>
          </cell>
          <cell r="L922">
            <v>9596.1550929774639</v>
          </cell>
          <cell r="M922">
            <v>9042.7840200676856</v>
          </cell>
          <cell r="N922">
            <v>9502.2790415329837</v>
          </cell>
          <cell r="O922">
            <v>11004.267084812749</v>
          </cell>
          <cell r="Z922">
            <v>7213.650306063997</v>
          </cell>
          <cell r="AA922">
            <v>6303.506676680584</v>
          </cell>
          <cell r="AB922">
            <v>6547.1341482669786</v>
          </cell>
          <cell r="AC922">
            <v>5112.2246120664495</v>
          </cell>
          <cell r="AD922">
            <v>6148.3893504868793</v>
          </cell>
          <cell r="AE922">
            <v>6553.2092327358505</v>
          </cell>
          <cell r="AF922">
            <v>6002.7519689251303</v>
          </cell>
          <cell r="AG922">
            <v>6451.3448673658158</v>
          </cell>
          <cell r="AH922">
            <v>6667.4897321316275</v>
          </cell>
          <cell r="AI922">
            <v>5506.3236786994166</v>
          </cell>
          <cell r="AJ922">
            <v>6685.1614663657801</v>
          </cell>
          <cell r="AK922">
            <v>7326.7027981086658</v>
          </cell>
          <cell r="AL922">
            <v>6904.2017704577574</v>
          </cell>
          <cell r="AM922">
            <v>7255.0280573265982</v>
          </cell>
          <cell r="AN922">
            <v>8401.8019363228723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</row>
        <row r="923">
          <cell r="A923">
            <v>9088.1225297310157</v>
          </cell>
          <cell r="B923">
            <v>8989.0453238335303</v>
          </cell>
          <cell r="C923">
            <v>8290.6153843286975</v>
          </cell>
          <cell r="D923">
            <v>7151.9054976193192</v>
          </cell>
          <cell r="E923">
            <v>8415.7229328753692</v>
          </cell>
          <cell r="F923">
            <v>7498.3223945119616</v>
          </cell>
          <cell r="G923">
            <v>7625.1479050359467</v>
          </cell>
          <cell r="H923">
            <v>8982.7152270133647</v>
          </cell>
          <cell r="I923">
            <v>8880.5128078951548</v>
          </cell>
          <cell r="J923">
            <v>8886.7443333051233</v>
          </cell>
          <cell r="K923">
            <v>8294.819279729094</v>
          </cell>
          <cell r="L923">
            <v>8143.7173291843537</v>
          </cell>
          <cell r="M923">
            <v>8248.9586176840567</v>
          </cell>
          <cell r="N923">
            <v>9062.62009449789</v>
          </cell>
          <cell r="O923">
            <v>10038.16622790248</v>
          </cell>
          <cell r="Z923">
            <v>6938.8179039397482</v>
          </cell>
          <cell r="AA923">
            <v>6863.1720609281965</v>
          </cell>
          <cell r="AB923">
            <v>6329.9180083964975</v>
          </cell>
          <cell r="AC923">
            <v>5460.5084550543397</v>
          </cell>
          <cell r="AD923">
            <v>6425.4381221420736</v>
          </cell>
          <cell r="AE923">
            <v>5724.9991414994602</v>
          </cell>
          <cell r="AF923">
            <v>5821.8309260865635</v>
          </cell>
          <cell r="AG923">
            <v>6858.33900668561</v>
          </cell>
          <cell r="AH923">
            <v>6780.3070508791816</v>
          </cell>
          <cell r="AI923">
            <v>6785.0648454557931</v>
          </cell>
          <cell r="AJ923">
            <v>6333.1276993502825</v>
          </cell>
          <cell r="AK923">
            <v>6217.7607557015699</v>
          </cell>
          <cell r="AL923">
            <v>6298.1129004362465</v>
          </cell>
          <cell r="AM923">
            <v>6919.3466926295141</v>
          </cell>
          <cell r="AN923">
            <v>7664.1800676684543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</row>
        <row r="924">
          <cell r="A924">
            <v>9888.2154151664872</v>
          </cell>
          <cell r="B924">
            <v>8148.1764250034557</v>
          </cell>
          <cell r="C924">
            <v>7344.9481625283197</v>
          </cell>
          <cell r="D924">
            <v>7705.3308522453008</v>
          </cell>
          <cell r="E924">
            <v>7935.9818274062163</v>
          </cell>
          <cell r="F924">
            <v>7578.9790009215558</v>
          </cell>
          <cell r="G924">
            <v>8677.2793419717527</v>
          </cell>
          <cell r="H924">
            <v>9302.518365271153</v>
          </cell>
          <cell r="I924">
            <v>7869.7288442549907</v>
          </cell>
          <cell r="J924">
            <v>9683.8405154033007</v>
          </cell>
          <cell r="K924">
            <v>8924.6243043709164</v>
          </cell>
          <cell r="L924">
            <v>10800.619700888406</v>
          </cell>
          <cell r="M924">
            <v>9565.1756404060834</v>
          </cell>
          <cell r="N924">
            <v>9375.0053102564452</v>
          </cell>
          <cell r="O924">
            <v>8992.5011596770073</v>
          </cell>
          <cell r="Z924">
            <v>7549.6920223412726</v>
          </cell>
          <cell r="AA924">
            <v>6221.1652931958379</v>
          </cell>
          <cell r="AB924">
            <v>5607.8973018830211</v>
          </cell>
          <cell r="AC924">
            <v>5883.0509270126959</v>
          </cell>
          <cell r="AD924">
            <v>6059.1538691519563</v>
          </cell>
          <cell r="AE924">
            <v>5786.5807831196098</v>
          </cell>
          <cell r="AF924">
            <v>6625.1374867128015</v>
          </cell>
          <cell r="AG924">
            <v>7102.5099819579846</v>
          </cell>
          <cell r="AH924">
            <v>6008.5694515040623</v>
          </cell>
          <cell r="AI924">
            <v>7393.6509688724809</v>
          </cell>
          <cell r="AJ924">
            <v>6813.9863548844123</v>
          </cell>
          <cell r="AK924">
            <v>8246.316344107101</v>
          </cell>
          <cell r="AL924">
            <v>7303.0498621526049</v>
          </cell>
          <cell r="AM924">
            <v>7157.8540544020352</v>
          </cell>
          <cell r="AN924">
            <v>6865.8106054180334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</row>
        <row r="925">
          <cell r="A925">
            <v>9686.0811644947407</v>
          </cell>
          <cell r="B925">
            <v>8730.7422995174584</v>
          </cell>
          <cell r="C925">
            <v>7901.0377880657588</v>
          </cell>
          <cell r="D925">
            <v>9353.3339146614526</v>
          </cell>
          <cell r="E925">
            <v>8930.5969940446685</v>
          </cell>
          <cell r="F925">
            <v>7970.1337457635655</v>
          </cell>
          <cell r="G925">
            <v>7972.8957276542205</v>
          </cell>
          <cell r="H925">
            <v>7719.7726263665536</v>
          </cell>
          <cell r="I925">
            <v>7812.8160383995737</v>
          </cell>
          <cell r="J925">
            <v>9338.2666631945194</v>
          </cell>
          <cell r="K925">
            <v>7828.4592081327901</v>
          </cell>
          <cell r="L925">
            <v>8118.880309199043</v>
          </cell>
          <cell r="M925">
            <v>9562.490899460623</v>
          </cell>
          <cell r="N925">
            <v>9827.6389207103257</v>
          </cell>
          <cell r="O925">
            <v>10599.410817904985</v>
          </cell>
          <cell r="Z925">
            <v>7395.3617134163915</v>
          </cell>
          <cell r="AA925">
            <v>6665.9566686507778</v>
          </cell>
          <cell r="AB925">
            <v>6032.4739553393592</v>
          </cell>
          <cell r="AC925">
            <v>7141.3078571796759</v>
          </cell>
          <cell r="AD925">
            <v>6818.5465273410791</v>
          </cell>
          <cell r="AE925">
            <v>6085.2289954254666</v>
          </cell>
          <cell r="AF925">
            <v>6087.3377796469067</v>
          </cell>
          <cell r="AG925">
            <v>5894.0772793213682</v>
          </cell>
          <cell r="AH925">
            <v>5965.1162965822277</v>
          </cell>
          <cell r="AI925">
            <v>7129.8039504156668</v>
          </cell>
          <cell r="AJ925">
            <v>5977.0599192462159</v>
          </cell>
          <cell r="AK925">
            <v>6198.7975915947054</v>
          </cell>
          <cell r="AL925">
            <v>7301.0000517017825</v>
          </cell>
          <cell r="AM925">
            <v>7503.4416265180162</v>
          </cell>
          <cell r="AN925">
            <v>8092.6925571137272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</row>
        <row r="926">
          <cell r="A926">
            <v>10009.667047479297</v>
          </cell>
          <cell r="B926">
            <v>8683.9368341723421</v>
          </cell>
          <cell r="C926">
            <v>8418.6325207620539</v>
          </cell>
          <cell r="D926">
            <v>7285.6941248361536</v>
          </cell>
          <cell r="E926">
            <v>6658.2478125145408</v>
          </cell>
          <cell r="F926">
            <v>8822.6140003203454</v>
          </cell>
          <cell r="G926">
            <v>8914.0550802830203</v>
          </cell>
          <cell r="H926">
            <v>7254.4652734616002</v>
          </cell>
          <cell r="I926">
            <v>9578.8117890676767</v>
          </cell>
          <cell r="J926">
            <v>9729.3731954296145</v>
          </cell>
          <cell r="K926">
            <v>9101.5113316490588</v>
          </cell>
          <cell r="L926">
            <v>8935.403918905813</v>
          </cell>
          <cell r="M926">
            <v>10202.32812051124</v>
          </cell>
          <cell r="N926">
            <v>10473.56932148365</v>
          </cell>
          <cell r="O926">
            <v>10956.77846737019</v>
          </cell>
          <cell r="Z926">
            <v>7642.4208294186328</v>
          </cell>
          <cell r="AA926">
            <v>6630.2205086379172</v>
          </cell>
          <cell r="AB926">
            <v>6427.6596041319108</v>
          </cell>
          <cell r="AC926">
            <v>5562.6566070889012</v>
          </cell>
          <cell r="AD926">
            <v>5083.5988378461007</v>
          </cell>
          <cell r="AE926">
            <v>6736.1010797005847</v>
          </cell>
          <cell r="AF926">
            <v>6805.9167100164077</v>
          </cell>
          <cell r="AG926">
            <v>5538.8132541490249</v>
          </cell>
          <cell r="AH926">
            <v>7313.4611162003266</v>
          </cell>
          <cell r="AI926">
            <v>7428.4153522032911</v>
          </cell>
          <cell r="AJ926">
            <v>6949.0403077593801</v>
          </cell>
          <cell r="AK926">
            <v>6822.2166337002636</v>
          </cell>
          <cell r="AL926">
            <v>7789.518329322812</v>
          </cell>
          <cell r="AM926">
            <v>7996.6120712300517</v>
          </cell>
          <cell r="AN926">
            <v>8365.5441869510068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</row>
        <row r="927">
          <cell r="A927">
            <v>9256.3836947113468</v>
          </cell>
          <cell r="B927">
            <v>8844.4680022138473</v>
          </cell>
          <cell r="C927">
            <v>9242.082939594231</v>
          </cell>
          <cell r="D927">
            <v>8369.5419855079417</v>
          </cell>
          <cell r="E927">
            <v>7762.6689606794216</v>
          </cell>
          <cell r="F927">
            <v>8832.1241286617842</v>
          </cell>
          <cell r="G927">
            <v>9254.4621138471648</v>
          </cell>
          <cell r="H927">
            <v>7982.682715234836</v>
          </cell>
          <cell r="I927">
            <v>8436.040999224726</v>
          </cell>
          <cell r="J927">
            <v>9087.7794511209086</v>
          </cell>
          <cell r="K927">
            <v>8767.6967955115579</v>
          </cell>
          <cell r="L927">
            <v>9192.4568152623906</v>
          </cell>
          <cell r="M927">
            <v>9579.9398116405482</v>
          </cell>
          <cell r="N927">
            <v>8866.3286016530674</v>
          </cell>
          <cell r="O927">
            <v>9308.5306863291662</v>
          </cell>
          <cell r="Z927">
            <v>7067.2859764468894</v>
          </cell>
          <cell r="AA927">
            <v>6752.7866975622801</v>
          </cell>
          <cell r="AB927">
            <v>7056.3672927119533</v>
          </cell>
          <cell r="AC927">
            <v>6390.1787841032537</v>
          </cell>
          <cell r="AD927">
            <v>5926.8288021545804</v>
          </cell>
          <cell r="AE927">
            <v>6743.3621007297861</v>
          </cell>
          <cell r="AF927">
            <v>7065.8188417707652</v>
          </cell>
          <cell r="AG927">
            <v>6094.8101838126577</v>
          </cell>
          <cell r="AH927">
            <v>6440.9510470720752</v>
          </cell>
          <cell r="AI927">
            <v>6938.5559620486165</v>
          </cell>
          <cell r="AJ927">
            <v>6694.1715741602547</v>
          </cell>
          <cell r="AK927">
            <v>7018.477548280096</v>
          </cell>
          <cell r="AL927">
            <v>7314.3223659468031</v>
          </cell>
          <cell r="AM927">
            <v>6769.477352676523</v>
          </cell>
          <cell r="AN927">
            <v>7107.1004131350619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</row>
        <row r="928">
          <cell r="A928">
            <v>9544.907219098297</v>
          </cell>
          <cell r="B928">
            <v>8603.8189343003451</v>
          </cell>
          <cell r="C928">
            <v>8299.7110167769351</v>
          </cell>
          <cell r="D928">
            <v>7352.2351408243903</v>
          </cell>
          <cell r="E928">
            <v>7293.7719990738351</v>
          </cell>
          <cell r="F928">
            <v>8662.4207109126564</v>
          </cell>
          <cell r="G928">
            <v>8839.3264082522528</v>
          </cell>
          <cell r="H928">
            <v>6641.7907075409075</v>
          </cell>
          <cell r="I928">
            <v>8327.4073638310547</v>
          </cell>
          <cell r="J928">
            <v>8387.6059057592847</v>
          </cell>
          <cell r="K928">
            <v>8956.9960352247326</v>
          </cell>
          <cell r="L928">
            <v>7058.5396738140125</v>
          </cell>
          <cell r="M928">
            <v>9209.3417246158006</v>
          </cell>
          <cell r="N928">
            <v>9244.5279159975307</v>
          </cell>
          <cell r="O928">
            <v>10513.478759619164</v>
          </cell>
          <cell r="Z928">
            <v>7287.5748414104246</v>
          </cell>
          <cell r="AA928">
            <v>6569.0501716140488</v>
          </cell>
          <cell r="AB928">
            <v>6336.8625601532567</v>
          </cell>
          <cell r="AC928">
            <v>5613.4609389599846</v>
          </cell>
          <cell r="AD928">
            <v>5568.8240963808685</v>
          </cell>
          <cell r="AE928">
            <v>6613.7928624646556</v>
          </cell>
          <cell r="AF928">
            <v>6748.8610700062263</v>
          </cell>
          <cell r="AG928">
            <v>5071.0337723703124</v>
          </cell>
          <cell r="AH928">
            <v>6358.0088319144643</v>
          </cell>
          <cell r="AI928">
            <v>6403.9706594708359</v>
          </cell>
          <cell r="AJ928">
            <v>6838.7023008782235</v>
          </cell>
          <cell r="AK928">
            <v>5389.2232751156926</v>
          </cell>
          <cell r="AL928">
            <v>7031.3692441110607</v>
          </cell>
          <cell r="AM928">
            <v>7058.2340419757775</v>
          </cell>
          <cell r="AN928">
            <v>8027.0830868842686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</row>
        <row r="929">
          <cell r="A929">
            <v>10022.397852357111</v>
          </cell>
          <cell r="B929">
            <v>8407.2730461235133</v>
          </cell>
          <cell r="C929">
            <v>7342.9076814014516</v>
          </cell>
          <cell r="D929">
            <v>8314.0533151477739</v>
          </cell>
          <cell r="E929">
            <v>7935.5311082669305</v>
          </cell>
          <cell r="F929">
            <v>7418.0940492279333</v>
          </cell>
          <cell r="G929">
            <v>8594.4037406544849</v>
          </cell>
          <cell r="H929">
            <v>8999.4316821348311</v>
          </cell>
          <cell r="I929">
            <v>8883.898219199431</v>
          </cell>
          <cell r="J929">
            <v>7812.5194658738701</v>
          </cell>
          <cell r="K929">
            <v>8534.5593013096241</v>
          </cell>
          <cell r="L929">
            <v>9422.5334398686264</v>
          </cell>
          <cell r="M929">
            <v>8202.9592149279579</v>
          </cell>
          <cell r="N929">
            <v>9367.0407856788679</v>
          </cell>
          <cell r="O929">
            <v>9582.3110112748</v>
          </cell>
          <cell r="Z929">
            <v>7652.140849866063</v>
          </cell>
          <cell r="AA929">
            <v>6418.9865998074865</v>
          </cell>
          <cell r="AB929">
            <v>5606.3393863807323</v>
          </cell>
          <cell r="AC929">
            <v>6347.8129623285859</v>
          </cell>
          <cell r="AD929">
            <v>6058.8097432862351</v>
          </cell>
          <cell r="AE929">
            <v>5663.7444789617239</v>
          </cell>
          <cell r="AF929">
            <v>6561.8616336046625</v>
          </cell>
          <cell r="AG929">
            <v>6871.102087036671</v>
          </cell>
          <cell r="AH929">
            <v>6782.8918259516422</v>
          </cell>
          <cell r="AI929">
            <v>5964.8898622725628</v>
          </cell>
          <cell r="AJ929">
            <v>6516.1701647871023</v>
          </cell>
          <cell r="AK929">
            <v>7194.1419714734548</v>
          </cell>
          <cell r="AL929">
            <v>6262.9921724343549</v>
          </cell>
          <cell r="AM929">
            <v>7151.7731080289559</v>
          </cell>
          <cell r="AN929">
            <v>7316.1327863523538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</row>
        <row r="930">
          <cell r="A930">
            <v>10306.263124409978</v>
          </cell>
          <cell r="B930">
            <v>8973.4471546438726</v>
          </cell>
          <cell r="C930">
            <v>6957.3455208725163</v>
          </cell>
          <cell r="D930">
            <v>7584.6853446255318</v>
          </cell>
          <cell r="E930">
            <v>9533.4247327880548</v>
          </cell>
          <cell r="F930">
            <v>7363.4966269507331</v>
          </cell>
          <cell r="G930">
            <v>7855.0907573320419</v>
          </cell>
          <cell r="H930">
            <v>8269.0585754930762</v>
          </cell>
          <cell r="I930">
            <v>7953.8781200783187</v>
          </cell>
          <cell r="J930">
            <v>7723.3986874342454</v>
          </cell>
          <cell r="K930">
            <v>9206.0388327415112</v>
          </cell>
          <cell r="L930">
            <v>8885.6261528959385</v>
          </cell>
          <cell r="M930">
            <v>8859.5567159133334</v>
          </cell>
          <cell r="N930">
            <v>9809.2975203996739</v>
          </cell>
          <cell r="O930">
            <v>9274.0103286311569</v>
          </cell>
          <cell r="Z930">
            <v>7868.8731205395161</v>
          </cell>
          <cell r="AA930">
            <v>6851.2627963592158</v>
          </cell>
          <cell r="AB930">
            <v>5311.9611345682488</v>
          </cell>
          <cell r="AC930">
            <v>5790.937599362971</v>
          </cell>
          <cell r="AD930">
            <v>7278.8079171826103</v>
          </cell>
          <cell r="AE930">
            <v>5622.0591286633899</v>
          </cell>
          <cell r="AF930">
            <v>5997.3932135860423</v>
          </cell>
          <cell r="AG930">
            <v>6313.4592986232637</v>
          </cell>
          <cell r="AH930">
            <v>6072.8177601922753</v>
          </cell>
          <cell r="AI930">
            <v>5896.8457914507953</v>
          </cell>
          <cell r="AJ930">
            <v>7028.8474729534737</v>
          </cell>
          <cell r="AK930">
            <v>6784.2111102406598</v>
          </cell>
          <cell r="AL930">
            <v>6764.3069908266934</v>
          </cell>
          <cell r="AM930">
            <v>7489.4378940152319</v>
          </cell>
          <cell r="AN930">
            <v>7080.743981951201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</row>
        <row r="931">
          <cell r="A931">
            <v>10455.421024372901</v>
          </cell>
          <cell r="B931">
            <v>9132.1276534381086</v>
          </cell>
          <cell r="C931">
            <v>8203.4356729490501</v>
          </cell>
          <cell r="D931">
            <v>7136.0361805639259</v>
          </cell>
          <cell r="E931">
            <v>7953.620318315553</v>
          </cell>
          <cell r="F931">
            <v>8824.2851789413598</v>
          </cell>
          <cell r="G931">
            <v>7547.7678054606795</v>
          </cell>
          <cell r="H931">
            <v>8609.8433981814615</v>
          </cell>
          <cell r="I931">
            <v>8208.8910115034305</v>
          </cell>
          <cell r="J931">
            <v>7981.1962076326763</v>
          </cell>
          <cell r="K931">
            <v>9375.8409288675521</v>
          </cell>
          <cell r="L931">
            <v>10988.703650905423</v>
          </cell>
          <cell r="M931">
            <v>10069.086442649248</v>
          </cell>
          <cell r="N931">
            <v>9097.0612931800279</v>
          </cell>
          <cell r="O931">
            <v>10807.14560369239</v>
          </cell>
          <cell r="Z931">
            <v>7982.7557737928064</v>
          </cell>
          <cell r="AA931">
            <v>6972.4159919106096</v>
          </cell>
          <cell r="AB931">
            <v>6263.3559500392912</v>
          </cell>
          <cell r="AC931">
            <v>5448.392168005279</v>
          </cell>
          <cell r="AD931">
            <v>6072.6209275151959</v>
          </cell>
          <cell r="AE931">
            <v>6737.3770312624429</v>
          </cell>
          <cell r="AF931">
            <v>5762.7509105404497</v>
          </cell>
          <cell r="AG931">
            <v>6573.6498738851378</v>
          </cell>
          <cell r="AH931">
            <v>6267.5211228469152</v>
          </cell>
          <cell r="AI931">
            <v>6093.6752293123782</v>
          </cell>
          <cell r="AJ931">
            <v>7158.4920525540911</v>
          </cell>
          <cell r="AK931">
            <v>8389.9191922808914</v>
          </cell>
          <cell r="AL931">
            <v>7687.7877753084713</v>
          </cell>
          <cell r="AM931">
            <v>6945.6426855881236</v>
          </cell>
          <cell r="AN931">
            <v>8251.298897001554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</row>
        <row r="932">
          <cell r="A932">
            <v>10846.283475146538</v>
          </cell>
          <cell r="B932">
            <v>8972.0672606096359</v>
          </cell>
          <cell r="C932">
            <v>7857.9031808038053</v>
          </cell>
          <cell r="D932">
            <v>7610.8256283308883</v>
          </cell>
          <cell r="E932">
            <v>7918.4818740477667</v>
          </cell>
          <cell r="F932">
            <v>7789.7554802388759</v>
          </cell>
          <cell r="G932">
            <v>7398.0626995880366</v>
          </cell>
          <cell r="H932">
            <v>11251.728596785626</v>
          </cell>
          <cell r="I932">
            <v>9700.1527422061135</v>
          </cell>
          <cell r="J932">
            <v>8885.0448373895142</v>
          </cell>
          <cell r="K932">
            <v>8463.1425134356796</v>
          </cell>
          <cell r="L932">
            <v>7947.4797481825381</v>
          </cell>
          <cell r="M932">
            <v>10959.411952892257</v>
          </cell>
          <cell r="N932">
            <v>9710.7609277363226</v>
          </cell>
          <cell r="O932">
            <v>8843.3579108065132</v>
          </cell>
          <cell r="Z932">
            <v>8281.1808184082802</v>
          </cell>
          <cell r="AA932">
            <v>6850.2092417444974</v>
          </cell>
          <cell r="AB932">
            <v>5999.5405101564284</v>
          </cell>
          <cell r="AC932">
            <v>5810.8958105331458</v>
          </cell>
          <cell r="AD932">
            <v>6045.7925847629649</v>
          </cell>
          <cell r="AE932">
            <v>5947.509468184302</v>
          </cell>
          <cell r="AF932">
            <v>5648.4504633862634</v>
          </cell>
          <cell r="AG932">
            <v>8590.7397905602102</v>
          </cell>
          <cell r="AH932">
            <v>7406.1054192853353</v>
          </cell>
          <cell r="AI932">
            <v>6783.7672735262431</v>
          </cell>
          <cell r="AJ932">
            <v>6461.643161578193</v>
          </cell>
          <cell r="AK932">
            <v>6067.9325776563601</v>
          </cell>
          <cell r="AL932">
            <v>8367.5548636810472</v>
          </cell>
          <cell r="AM932">
            <v>7414.2048113703913</v>
          </cell>
          <cell r="AN932">
            <v>6751.9391383324146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</row>
        <row r="933">
          <cell r="A933">
            <v>11188.392997984132</v>
          </cell>
          <cell r="B933">
            <v>7751.1712232222362</v>
          </cell>
          <cell r="C933">
            <v>8543.8082388070816</v>
          </cell>
          <cell r="D933">
            <v>7817.9835389137788</v>
          </cell>
          <cell r="E933">
            <v>8451.4476661057433</v>
          </cell>
          <cell r="F933">
            <v>9827.8189292780444</v>
          </cell>
          <cell r="G933">
            <v>8017.3636154462711</v>
          </cell>
          <cell r="H933">
            <v>8498.2212835600367</v>
          </cell>
          <cell r="I933">
            <v>7505.4312831791131</v>
          </cell>
          <cell r="J933">
            <v>8593.7186100315394</v>
          </cell>
          <cell r="K933">
            <v>7875.174447436023</v>
          </cell>
          <cell r="L933">
            <v>9067.2543667501122</v>
          </cell>
          <cell r="M933">
            <v>8378.8457680905176</v>
          </cell>
          <cell r="N933">
            <v>10091.109751530714</v>
          </cell>
          <cell r="O933">
            <v>9867.2106497977711</v>
          </cell>
          <cell r="Z933">
            <v>8542.3828075328747</v>
          </cell>
          <cell r="AA933">
            <v>5918.0502336150694</v>
          </cell>
          <cell r="AB933">
            <v>6523.2317655621591</v>
          </cell>
          <cell r="AC933">
            <v>5969.0617038948239</v>
          </cell>
          <cell r="AD933">
            <v>6452.7140988623978</v>
          </cell>
          <cell r="AE933">
            <v>7503.5790637795017</v>
          </cell>
          <cell r="AF933">
            <v>6121.2891898476882</v>
          </cell>
          <cell r="AG933">
            <v>6488.4259428832202</v>
          </cell>
          <cell r="AH933">
            <v>5730.4268064323842</v>
          </cell>
          <cell r="AI933">
            <v>6561.3385336335186</v>
          </cell>
          <cell r="AJ933">
            <v>6012.7271913151935</v>
          </cell>
          <cell r="AK933">
            <v>6922.8849780311766</v>
          </cell>
          <cell r="AL933">
            <v>6397.2822593201818</v>
          </cell>
          <cell r="AM933">
            <v>7704.6026597327063</v>
          </cell>
          <cell r="AN933">
            <v>7533.6547999631966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</row>
        <row r="934">
          <cell r="A934">
            <v>11610.065377224058</v>
          </cell>
          <cell r="B934">
            <v>8579.3543501973581</v>
          </cell>
          <cell r="C934">
            <v>7292.6378081762932</v>
          </cell>
          <cell r="D934">
            <v>7112.653879310561</v>
          </cell>
          <cell r="E934">
            <v>7922.6916464993792</v>
          </cell>
          <cell r="F934">
            <v>8415.3243463627077</v>
          </cell>
          <cell r="G934">
            <v>10082.79190553262</v>
          </cell>
          <cell r="H934">
            <v>8481.6017195560562</v>
          </cell>
          <cell r="I934">
            <v>8161.5696606024594</v>
          </cell>
          <cell r="J934">
            <v>7989.1818656210025</v>
          </cell>
          <cell r="K934">
            <v>8135.6456060350529</v>
          </cell>
          <cell r="L934">
            <v>8925.4302682594389</v>
          </cell>
          <cell r="M934">
            <v>9546.9424794413371</v>
          </cell>
          <cell r="N934">
            <v>10082.217349209644</v>
          </cell>
          <cell r="O934">
            <v>10415.816637381988</v>
          </cell>
          <cell r="Z934">
            <v>8864.3313557720758</v>
          </cell>
          <cell r="AA934">
            <v>6550.3713637930832</v>
          </cell>
          <cell r="AB934">
            <v>5567.9581370938322</v>
          </cell>
          <cell r="AC934">
            <v>5430.5396874691296</v>
          </cell>
          <cell r="AD934">
            <v>6049.0067628688612</v>
          </cell>
          <cell r="AE934">
            <v>6425.133799745312</v>
          </cell>
          <cell r="AF934">
            <v>7698.251951041776</v>
          </cell>
          <cell r="AG934">
            <v>6475.7368392879271</v>
          </cell>
          <cell r="AH934">
            <v>6231.3910821486188</v>
          </cell>
          <cell r="AI934">
            <v>6099.772311129097</v>
          </cell>
          <cell r="AJ934">
            <v>6211.5979627901861</v>
          </cell>
          <cell r="AK934">
            <v>6814.6017115371533</v>
          </cell>
          <cell r="AL934">
            <v>7289.1287708233776</v>
          </cell>
          <cell r="AM934">
            <v>7697.8132749909591</v>
          </cell>
          <cell r="AN934">
            <v>7952.5176659076951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</row>
        <row r="935">
          <cell r="A935">
            <v>10615.687408531634</v>
          </cell>
          <cell r="B935">
            <v>9370.1658794760024</v>
          </cell>
          <cell r="C935">
            <v>7388.6296658381134</v>
          </cell>
          <cell r="D935">
            <v>8214.298085529801</v>
          </cell>
          <cell r="E935">
            <v>7310.8672382029672</v>
          </cell>
          <cell r="F935">
            <v>7847.94761442458</v>
          </cell>
          <cell r="G935">
            <v>7697.9110110127849</v>
          </cell>
          <cell r="H935">
            <v>9245.9948445057162</v>
          </cell>
          <cell r="I935">
            <v>9561.855949469762</v>
          </cell>
          <cell r="J935">
            <v>9370.5573153150453</v>
          </cell>
          <cell r="K935">
            <v>9610.5326656696852</v>
          </cell>
          <cell r="L935">
            <v>10358.909050593309</v>
          </cell>
          <cell r="M935">
            <v>9267.8065664131027</v>
          </cell>
          <cell r="N935">
            <v>8886.4296598750389</v>
          </cell>
          <cell r="O935">
            <v>9280.2622090944296</v>
          </cell>
          <cell r="Z935">
            <v>8105.1197991635354</v>
          </cell>
          <cell r="AA935">
            <v>7154.1591296434444</v>
          </cell>
          <cell r="AB935">
            <v>5641.248304386062</v>
          </cell>
          <cell r="AC935">
            <v>6271.6494454943449</v>
          </cell>
          <cell r="AD935">
            <v>5581.8763798369173</v>
          </cell>
          <cell r="AE935">
            <v>5991.9393954036232</v>
          </cell>
          <cell r="AF935">
            <v>5877.3858485523051</v>
          </cell>
          <cell r="AG935">
            <v>7059.3540477594906</v>
          </cell>
          <cell r="AH935">
            <v>7300.5152648439598</v>
          </cell>
          <cell r="AI935">
            <v>7154.4579924722975</v>
          </cell>
          <cell r="AJ935">
            <v>7337.6801323694663</v>
          </cell>
          <cell r="AK935">
            <v>7909.0684957641943</v>
          </cell>
          <cell r="AL935">
            <v>7076.0073846826672</v>
          </cell>
          <cell r="AM935">
            <v>6784.8245910332307</v>
          </cell>
          <cell r="AN935">
            <v>7085.5173176924336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</row>
        <row r="936">
          <cell r="A936">
            <v>11175.487398168571</v>
          </cell>
          <cell r="B936">
            <v>8182.6021044450135</v>
          </cell>
          <cell r="C936">
            <v>7389.6696505247837</v>
          </cell>
          <cell r="D936">
            <v>8134.8392442701543</v>
          </cell>
          <cell r="E936">
            <v>9781.894335458077</v>
          </cell>
          <cell r="F936">
            <v>8412.7551708690316</v>
          </cell>
          <cell r="G936">
            <v>7883.034484583718</v>
          </cell>
          <cell r="H936">
            <v>9625.5576332333476</v>
          </cell>
          <cell r="I936">
            <v>9003.9527321105652</v>
          </cell>
          <cell r="J936">
            <v>8316.4429485149994</v>
          </cell>
          <cell r="K936">
            <v>8751.7930315198955</v>
          </cell>
          <cell r="L936">
            <v>7844.1867765942516</v>
          </cell>
          <cell r="M936">
            <v>7825.5412348871623</v>
          </cell>
          <cell r="N936">
            <v>9831.1958432349566</v>
          </cell>
          <cell r="O936">
            <v>9672.3898630802541</v>
          </cell>
          <cell r="Z936">
            <v>8532.5293304512943</v>
          </cell>
          <cell r="AA936">
            <v>6247.4494371521841</v>
          </cell>
          <cell r="AB936">
            <v>5642.0423368542733</v>
          </cell>
          <cell r="AC936">
            <v>6210.982302357239</v>
          </cell>
          <cell r="AD936">
            <v>7468.515452699583</v>
          </cell>
          <cell r="AE936">
            <v>6423.172223979187</v>
          </cell>
          <cell r="AF936">
            <v>6018.7283611176053</v>
          </cell>
          <cell r="AG936">
            <v>7349.1517552041923</v>
          </cell>
          <cell r="AH936">
            <v>6874.5539267773447</v>
          </cell>
          <cell r="AI936">
            <v>6349.6374569629943</v>
          </cell>
          <cell r="AJ936">
            <v>6682.0289867375632</v>
          </cell>
          <cell r="AK936">
            <v>5989.0679806768167</v>
          </cell>
          <cell r="AL936">
            <v>5974.8320350012873</v>
          </cell>
          <cell r="AM936">
            <v>7506.1573510932622</v>
          </cell>
          <cell r="AN936">
            <v>7384.9083500212264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</row>
        <row r="937">
          <cell r="A937">
            <v>9460.635204901444</v>
          </cell>
          <cell r="B937">
            <v>8062.7331220754459</v>
          </cell>
          <cell r="C937">
            <v>8290.272482385144</v>
          </cell>
          <cell r="D937">
            <v>8430.7503275953368</v>
          </cell>
          <cell r="E937">
            <v>8363.5565152377931</v>
          </cell>
          <cell r="F937">
            <v>8940.6207113617238</v>
          </cell>
          <cell r="G937">
            <v>7934.5314356795998</v>
          </cell>
          <cell r="H937">
            <v>9593.7399108344853</v>
          </cell>
          <cell r="I937">
            <v>8393.2135355123464</v>
          </cell>
          <cell r="J937">
            <v>8575.3022987256118</v>
          </cell>
          <cell r="K937">
            <v>9724.2116233141769</v>
          </cell>
          <cell r="L937">
            <v>9755.4692893426927</v>
          </cell>
          <cell r="M937">
            <v>9376.7998905365221</v>
          </cell>
          <cell r="N937">
            <v>8549.4440726493067</v>
          </cell>
          <cell r="O937">
            <v>10892.529293366975</v>
          </cell>
          <cell r="Z937">
            <v>7223.2328214830713</v>
          </cell>
          <cell r="AA937">
            <v>6155.928989637091</v>
          </cell>
          <cell r="AB937">
            <v>6329.6562013909852</v>
          </cell>
          <cell r="AC937">
            <v>6436.9115981203495</v>
          </cell>
          <cell r="AD937">
            <v>6385.6088536101142</v>
          </cell>
          <cell r="AE937">
            <v>6826.1996756075205</v>
          </cell>
          <cell r="AF937">
            <v>6058.0464892671162</v>
          </cell>
          <cell r="AG937">
            <v>7324.8587968817719</v>
          </cell>
          <cell r="AH937">
            <v>6408.2521072178179</v>
          </cell>
          <cell r="AI937">
            <v>6547.2776062861976</v>
          </cell>
          <cell r="AJ937">
            <v>7424.4744712468655</v>
          </cell>
          <cell r="AK937">
            <v>7448.3398242903022</v>
          </cell>
          <cell r="AL937">
            <v>7159.2242236241964</v>
          </cell>
          <cell r="AM937">
            <v>6527.5347472440353</v>
          </cell>
          <cell r="AN937">
            <v>8316.4896856028572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</row>
        <row r="938">
          <cell r="A938">
            <v>11839.726508420483</v>
          </cell>
          <cell r="B938">
            <v>9523.2910839907508</v>
          </cell>
          <cell r="C938">
            <v>8438.3635765506242</v>
          </cell>
          <cell r="D938">
            <v>7621.8936012211479</v>
          </cell>
          <cell r="E938">
            <v>8917.1528439571339</v>
          </cell>
          <cell r="F938">
            <v>9663.6217470010706</v>
          </cell>
          <cell r="G938">
            <v>8554.8874780376009</v>
          </cell>
          <cell r="H938">
            <v>9264.7515046252392</v>
          </cell>
          <cell r="I938">
            <v>8491.3026451309324</v>
          </cell>
          <cell r="J938">
            <v>9237.4620216017829</v>
          </cell>
          <cell r="K938">
            <v>8954.8172633444356</v>
          </cell>
          <cell r="L938">
            <v>10991.252800672779</v>
          </cell>
          <cell r="M938">
            <v>9947.8175172752071</v>
          </cell>
          <cell r="N938">
            <v>10151.689670242815</v>
          </cell>
          <cell r="O938">
            <v>9086.4875817783886</v>
          </cell>
          <cell r="Z938">
            <v>9039.6785480850704</v>
          </cell>
          <cell r="AA938">
            <v>7271.0708357912727</v>
          </cell>
          <cell r="AB938">
            <v>6442.7243441507071</v>
          </cell>
          <cell r="AC938">
            <v>5819.3462521067504</v>
          </cell>
          <cell r="AD938">
            <v>6808.281864972646</v>
          </cell>
          <cell r="AE938">
            <v>7378.2138583223041</v>
          </cell>
          <cell r="AF938">
            <v>6531.6908090316183</v>
          </cell>
          <cell r="AG938">
            <v>7073.6748327873875</v>
          </cell>
          <cell r="AH938">
            <v>6483.1435347680463</v>
          </cell>
          <cell r="AI938">
            <v>7052.8392033410464</v>
          </cell>
          <cell r="AJ938">
            <v>6837.0387998325286</v>
          </cell>
          <cell r="AK938">
            <v>8391.8654783248694</v>
          </cell>
          <cell r="AL938">
            <v>7595.19846570969</v>
          </cell>
          <cell r="AM938">
            <v>7750.8556699890696</v>
          </cell>
          <cell r="AN938">
            <v>6937.5696146381242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</row>
        <row r="939">
          <cell r="A939">
            <v>8951.6277725485033</v>
          </cell>
          <cell r="B939">
            <v>7133.3962694437241</v>
          </cell>
          <cell r="C939">
            <v>7765.3825553459246</v>
          </cell>
          <cell r="D939">
            <v>7303.5461885877721</v>
          </cell>
          <cell r="E939">
            <v>8469.5914167575884</v>
          </cell>
          <cell r="F939">
            <v>8589.9648170479431</v>
          </cell>
          <cell r="G939">
            <v>7905.4983972307782</v>
          </cell>
          <cell r="H939">
            <v>8106.6625505403445</v>
          </cell>
          <cell r="I939">
            <v>9759.6566644757695</v>
          </cell>
          <cell r="J939">
            <v>9550.1368511150122</v>
          </cell>
          <cell r="K939">
            <v>9581.5006400484617</v>
          </cell>
          <cell r="L939">
            <v>9692.3519604479643</v>
          </cell>
          <cell r="M939">
            <v>9710.1626631133513</v>
          </cell>
          <cell r="N939">
            <v>8898.2478840609692</v>
          </cell>
          <cell r="O939">
            <v>10553.911324032941</v>
          </cell>
          <cell r="Z939">
            <v>6834.603610851872</v>
          </cell>
          <cell r="AA939">
            <v>5446.376585305361</v>
          </cell>
          <cell r="AB939">
            <v>5928.9006425368343</v>
          </cell>
          <cell r="AC939">
            <v>5576.2867291715165</v>
          </cell>
          <cell r="AD939">
            <v>6466.566925060084</v>
          </cell>
          <cell r="AE939">
            <v>6558.4724976753714</v>
          </cell>
          <cell r="AF939">
            <v>6035.8796482792868</v>
          </cell>
          <cell r="AG939">
            <v>6189.4692839877544</v>
          </cell>
          <cell r="AH939">
            <v>7451.5369019539066</v>
          </cell>
          <cell r="AI939">
            <v>7291.5676863737144</v>
          </cell>
          <cell r="AJ939">
            <v>7315.5140646795599</v>
          </cell>
          <cell r="AK939">
            <v>7400.1494912098606</v>
          </cell>
          <cell r="AL939">
            <v>7413.7480339376943</v>
          </cell>
          <cell r="AM939">
            <v>6793.8478524720858</v>
          </cell>
          <cell r="AN939">
            <v>8057.9535115444451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</row>
        <row r="940">
          <cell r="A940">
            <v>9881.8772080678464</v>
          </cell>
          <cell r="B940">
            <v>7202.8314252378059</v>
          </cell>
          <cell r="C940">
            <v>7048.0592547945535</v>
          </cell>
          <cell r="D940">
            <v>7909.9326314489244</v>
          </cell>
          <cell r="E940">
            <v>10074.520086756334</v>
          </cell>
          <cell r="F940">
            <v>8890.8302799656158</v>
          </cell>
          <cell r="G940">
            <v>7888.0074548731227</v>
          </cell>
          <cell r="H940">
            <v>8188.9537589507372</v>
          </cell>
          <cell r="I940">
            <v>8993.5758423755578</v>
          </cell>
          <cell r="J940">
            <v>7593.2489468925405</v>
          </cell>
          <cell r="K940">
            <v>8307.4795871147016</v>
          </cell>
          <cell r="L940">
            <v>8509.8104168659538</v>
          </cell>
          <cell r="M940">
            <v>9273.6671250152885</v>
          </cell>
          <cell r="N940">
            <v>8773.7039329685558</v>
          </cell>
          <cell r="O940">
            <v>9563.2347525202349</v>
          </cell>
          <cell r="Z940">
            <v>7544.8527758686314</v>
          </cell>
          <cell r="AA940">
            <v>5499.3906044947644</v>
          </cell>
          <cell r="AB940">
            <v>5381.2214332726599</v>
          </cell>
          <cell r="AC940">
            <v>6039.2652038417791</v>
          </cell>
          <cell r="AD940">
            <v>7691.9363843188085</v>
          </cell>
          <cell r="AE940">
            <v>6788.1844820748684</v>
          </cell>
          <cell r="AF940">
            <v>6022.5252438254483</v>
          </cell>
          <cell r="AG940">
            <v>6252.298950773923</v>
          </cell>
          <cell r="AH940">
            <v>6866.6311299571071</v>
          </cell>
          <cell r="AI940">
            <v>5797.4759439482414</v>
          </cell>
          <cell r="AJ940">
            <v>6342.7938946804225</v>
          </cell>
          <cell r="AK940">
            <v>6497.2742925188231</v>
          </cell>
          <cell r="AL940">
            <v>7080.4819446176725</v>
          </cell>
          <cell r="AM940">
            <v>6698.7580476372223</v>
          </cell>
          <cell r="AN940">
            <v>7301.5679864882086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</row>
        <row r="941">
          <cell r="A941">
            <v>10418.14870278962</v>
          </cell>
          <cell r="B941">
            <v>8785.2195094291965</v>
          </cell>
          <cell r="C941">
            <v>7313.3356393188842</v>
          </cell>
          <cell r="D941">
            <v>7210.4838070835222</v>
          </cell>
          <cell r="E941">
            <v>8406.1088178570917</v>
          </cell>
          <cell r="F941">
            <v>7631.5117335461191</v>
          </cell>
          <cell r="G941">
            <v>7036.7866374013311</v>
          </cell>
          <cell r="H941">
            <v>9251.9946150427586</v>
          </cell>
          <cell r="I941">
            <v>9893.3364597752479</v>
          </cell>
          <cell r="J941">
            <v>7786.8768806453663</v>
          </cell>
          <cell r="K941">
            <v>9419.6839660721507</v>
          </cell>
          <cell r="L941">
            <v>8303.017656057591</v>
          </cell>
          <cell r="M941">
            <v>8969.2640771869137</v>
          </cell>
          <cell r="N941">
            <v>9347.7362278116052</v>
          </cell>
          <cell r="O941">
            <v>9544.7641260921446</v>
          </cell>
          <cell r="Z941">
            <v>7954.2982071746865</v>
          </cell>
          <cell r="AA941">
            <v>6707.550236327228</v>
          </cell>
          <cell r="AB941">
            <v>5583.761013962524</v>
          </cell>
          <cell r="AC941">
            <v>5505.2332286434967</v>
          </cell>
          <cell r="AD941">
            <v>6418.0977068691609</v>
          </cell>
          <cell r="AE941">
            <v>5826.6897346093947</v>
          </cell>
          <cell r="AF941">
            <v>5372.6147448024649</v>
          </cell>
          <cell r="AG941">
            <v>7063.9348965636054</v>
          </cell>
          <cell r="AH941">
            <v>7553.6019603842396</v>
          </cell>
          <cell r="AI941">
            <v>5945.3116458802579</v>
          </cell>
          <cell r="AJ941">
            <v>7191.9663868319503</v>
          </cell>
          <cell r="AK941">
            <v>6339.3871924705954</v>
          </cell>
          <cell r="AL941">
            <v>6848.068999988518</v>
          </cell>
          <cell r="AM941">
            <v>7137.034000879069</v>
          </cell>
          <cell r="AN941">
            <v>7287.465589327855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</row>
        <row r="942">
          <cell r="A942">
            <v>10138.262520321719</v>
          </cell>
          <cell r="B942">
            <v>8274.2994998053873</v>
          </cell>
          <cell r="C942">
            <v>8472.4551389242934</v>
          </cell>
          <cell r="D942">
            <v>7299.6974564915499</v>
          </cell>
          <cell r="E942">
            <v>8187.4474419128519</v>
          </cell>
          <cell r="F942">
            <v>7068.7297937609774</v>
          </cell>
          <cell r="G942">
            <v>8744.1654121213523</v>
          </cell>
          <cell r="H942">
            <v>8926.6434556817749</v>
          </cell>
          <cell r="I942">
            <v>8695.9145456367005</v>
          </cell>
          <cell r="J942">
            <v>9259.6061910144726</v>
          </cell>
          <cell r="K942">
            <v>7151.5232030433708</v>
          </cell>
          <cell r="L942">
            <v>9635.5229921178016</v>
          </cell>
          <cell r="M942">
            <v>9818.2990844455653</v>
          </cell>
          <cell r="N942">
            <v>8992.1079098077498</v>
          </cell>
          <cell r="O942">
            <v>10891.391626938181</v>
          </cell>
          <cell r="Z942">
            <v>7740.6039873157115</v>
          </cell>
          <cell r="AA942">
            <v>6317.4607652994109</v>
          </cell>
          <cell r="AB942">
            <v>6468.7533883892529</v>
          </cell>
          <cell r="AC942">
            <v>5573.3482068211242</v>
          </cell>
          <cell r="AD942">
            <v>6251.1488716902286</v>
          </cell>
          <cell r="AE942">
            <v>5397.0034724556799</v>
          </cell>
          <cell r="AF942">
            <v>6676.2052688162994</v>
          </cell>
          <cell r="AG942">
            <v>6815.5279849868575</v>
          </cell>
          <cell r="AH942">
            <v>6639.3655392518031</v>
          </cell>
          <cell r="AI942">
            <v>7069.7463652643119</v>
          </cell>
          <cell r="AJ942">
            <v>5460.2165716164254</v>
          </cell>
          <cell r="AK942">
            <v>7356.7603465739085</v>
          </cell>
          <cell r="AL942">
            <v>7496.3106241705273</v>
          </cell>
          <cell r="AM942">
            <v>6865.5103575698558</v>
          </cell>
          <cell r="AN942">
            <v>8315.6210727338075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</row>
        <row r="943">
          <cell r="A943">
            <v>8419.7272424115927</v>
          </cell>
          <cell r="B943">
            <v>7474.8204654070541</v>
          </cell>
          <cell r="C943">
            <v>6782.7727250041044</v>
          </cell>
          <cell r="D943">
            <v>8178.2613644584735</v>
          </cell>
          <cell r="E943">
            <v>7668.5646725901834</v>
          </cell>
          <cell r="F943">
            <v>6923.3227707038232</v>
          </cell>
          <cell r="G943">
            <v>8608.4078170707708</v>
          </cell>
          <cell r="H943">
            <v>8577.6336686395753</v>
          </cell>
          <cell r="I943">
            <v>9278.0325851159578</v>
          </cell>
          <cell r="J943">
            <v>9215.092271807036</v>
          </cell>
          <cell r="K943">
            <v>9802.3203091837204</v>
          </cell>
          <cell r="L943">
            <v>9555.390317165602</v>
          </cell>
          <cell r="M943">
            <v>9660.8240010477421</v>
          </cell>
          <cell r="N943">
            <v>8286.258838101965</v>
          </cell>
          <cell r="O943">
            <v>10061.438564657677</v>
          </cell>
          <cell r="Z943">
            <v>6428.4954284902205</v>
          </cell>
          <cell r="AA943">
            <v>5707.0553246201462</v>
          </cell>
          <cell r="AB943">
            <v>5178.6741066315326</v>
          </cell>
          <cell r="AC943">
            <v>6244.1352648095017</v>
          </cell>
          <cell r="AD943">
            <v>5854.9798017812946</v>
          </cell>
          <cell r="AE943">
            <v>5285.9846287234514</v>
          </cell>
          <cell r="AF943">
            <v>6572.553801964802</v>
          </cell>
          <cell r="AG943">
            <v>6549.0576165409893</v>
          </cell>
          <cell r="AH943">
            <v>7083.8149908663745</v>
          </cell>
          <cell r="AI943">
            <v>7035.7598098937578</v>
          </cell>
          <cell r="AJ943">
            <v>7484.1107653430054</v>
          </cell>
          <cell r="AK943">
            <v>7295.5787287172034</v>
          </cell>
          <cell r="AL943">
            <v>7376.0777680959545</v>
          </cell>
          <cell r="AM943">
            <v>6326.5917679262011</v>
          </cell>
          <cell r="AN943">
            <v>7681.9485898703942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</row>
        <row r="944">
          <cell r="A944">
            <v>9546.0484538704713</v>
          </cell>
          <cell r="B944">
            <v>7826.3622535386285</v>
          </cell>
          <cell r="C944">
            <v>7397.5216203033096</v>
          </cell>
          <cell r="D944">
            <v>8760.6141457366921</v>
          </cell>
          <cell r="E944">
            <v>8705.6789447212086</v>
          </cell>
          <cell r="F944">
            <v>9130.886485808116</v>
          </cell>
          <cell r="G944">
            <v>7636.5628554465829</v>
          </cell>
          <cell r="H944">
            <v>8002.3280714665634</v>
          </cell>
          <cell r="I944">
            <v>9253.2287627947244</v>
          </cell>
          <cell r="J944">
            <v>8888.7763312030347</v>
          </cell>
          <cell r="K944">
            <v>8984.0041457036896</v>
          </cell>
          <cell r="L944">
            <v>8758.578682828791</v>
          </cell>
          <cell r="M944">
            <v>10094.975504026133</v>
          </cell>
          <cell r="N944">
            <v>10846.441934991202</v>
          </cell>
          <cell r="O944">
            <v>10977.419660599755</v>
          </cell>
          <cell r="Z944">
            <v>7288.4461787239197</v>
          </cell>
          <cell r="AA944">
            <v>5975.4588860257554</v>
          </cell>
          <cell r="AB944">
            <v>5648.0373471880575</v>
          </cell>
          <cell r="AC944">
            <v>6688.7639427265476</v>
          </cell>
          <cell r="AD944">
            <v>6646.8206970104202</v>
          </cell>
          <cell r="AE944">
            <v>6971.4683554604389</v>
          </cell>
          <cell r="AF944">
            <v>5830.5462863848861</v>
          </cell>
          <cell r="AG944">
            <v>6109.8094918770066</v>
          </cell>
          <cell r="AH944">
            <v>7064.8771733088206</v>
          </cell>
          <cell r="AI944">
            <v>6786.6162839788421</v>
          </cell>
          <cell r="AJ944">
            <v>6859.3231012613496</v>
          </cell>
          <cell r="AK944">
            <v>6687.2098586545117</v>
          </cell>
          <cell r="AL944">
            <v>7707.5541772259685</v>
          </cell>
          <cell r="AM944">
            <v>8281.3018031335196</v>
          </cell>
          <cell r="AN944">
            <v>8381.3038205465546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</row>
        <row r="945">
          <cell r="A945">
            <v>9443.2966286114242</v>
          </cell>
          <cell r="B945">
            <v>8032.4253456505776</v>
          </cell>
          <cell r="C945">
            <v>7248.9228841389604</v>
          </cell>
          <cell r="D945">
            <v>7823.9457196336552</v>
          </cell>
          <cell r="E945">
            <v>8141.9268604388599</v>
          </cell>
          <cell r="F945">
            <v>9509.4990344372018</v>
          </cell>
          <cell r="G945">
            <v>8232.3279663181147</v>
          </cell>
          <cell r="H945">
            <v>9253.6484135347091</v>
          </cell>
          <cell r="I945">
            <v>7771.5152326695998</v>
          </cell>
          <cell r="J945">
            <v>8948.3146611085776</v>
          </cell>
          <cell r="K945">
            <v>8334.9897064812176</v>
          </cell>
          <cell r="L945">
            <v>8175.3866278712612</v>
          </cell>
          <cell r="M945">
            <v>8944.259874692696</v>
          </cell>
          <cell r="N945">
            <v>9337.2507100310104</v>
          </cell>
          <cell r="O945">
            <v>9125.1684664823424</v>
          </cell>
          <cell r="Z945">
            <v>7209.9947491313351</v>
          </cell>
          <cell r="AA945">
            <v>6132.7888811055982</v>
          </cell>
          <cell r="AB945">
            <v>5534.5816177316328</v>
          </cell>
          <cell r="AC945">
            <v>5973.6138527231733</v>
          </cell>
          <cell r="AD945">
            <v>6216.3937256525105</v>
          </cell>
          <cell r="AE945">
            <v>7260.5405507889409</v>
          </cell>
          <cell r="AF945">
            <v>6285.4153315957456</v>
          </cell>
          <cell r="AG945">
            <v>7065.1975783274029</v>
          </cell>
          <cell r="AH945">
            <v>5933.5829662041688</v>
          </cell>
          <cell r="AI945">
            <v>6832.0740370150434</v>
          </cell>
          <cell r="AJ945">
            <v>6363.7979808572336</v>
          </cell>
          <cell r="AK945">
            <v>6241.9403919262177</v>
          </cell>
          <cell r="AL945">
            <v>6828.9781913673714</v>
          </cell>
          <cell r="AM945">
            <v>7129.0282661115152</v>
          </cell>
          <cell r="AN945">
            <v>6967.1026248331327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</row>
        <row r="946">
          <cell r="A946">
            <v>9467.4923500014065</v>
          </cell>
          <cell r="B946">
            <v>8567.9074162457473</v>
          </cell>
          <cell r="C946">
            <v>8191.1131619893686</v>
          </cell>
          <cell r="D946">
            <v>8686.795811936372</v>
          </cell>
          <cell r="E946">
            <v>7044.3114844176389</v>
          </cell>
          <cell r="F946">
            <v>8735.2693821597986</v>
          </cell>
          <cell r="G946">
            <v>8039.0278295771523</v>
          </cell>
          <cell r="H946">
            <v>8263.7121118175401</v>
          </cell>
          <cell r="I946">
            <v>8472.0250742075496</v>
          </cell>
          <cell r="J946">
            <v>8723.4295587992692</v>
          </cell>
          <cell r="K946">
            <v>9083.3868690533745</v>
          </cell>
          <cell r="L946">
            <v>8552.1252566925905</v>
          </cell>
          <cell r="M946">
            <v>9402.60020289571</v>
          </cell>
          <cell r="N946">
            <v>9004.6707306457156</v>
          </cell>
          <cell r="O946">
            <v>9677.3816893075</v>
          </cell>
          <cell r="Z946">
            <v>7228.468279195472</v>
          </cell>
          <cell r="AA946">
            <v>6541.6315839332919</v>
          </cell>
          <cell r="AB946">
            <v>6253.9476636315294</v>
          </cell>
          <cell r="AC946">
            <v>6632.4033495966669</v>
          </cell>
          <cell r="AD946">
            <v>5378.3599955988029</v>
          </cell>
          <cell r="AE946">
            <v>6669.4131143565328</v>
          </cell>
          <cell r="AF946">
            <v>6137.8299039934736</v>
          </cell>
          <cell r="AG946">
            <v>6309.3772522211375</v>
          </cell>
          <cell r="AH946">
            <v>6468.42503225776</v>
          </cell>
          <cell r="AI946">
            <v>6660.373361861476</v>
          </cell>
          <cell r="AJ946">
            <v>6935.202208069727</v>
          </cell>
          <cell r="AK946">
            <v>6529.5818419858188</v>
          </cell>
          <cell r="AL946">
            <v>7178.9228653116852</v>
          </cell>
          <cell r="AM946">
            <v>6875.1021215309256</v>
          </cell>
          <cell r="AN946">
            <v>7388.7196293130337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</row>
        <row r="947">
          <cell r="A947">
            <v>9658.1115323592312</v>
          </cell>
          <cell r="B947">
            <v>8706.7792741732919</v>
          </cell>
          <cell r="C947">
            <v>8647.3932162482433</v>
          </cell>
          <cell r="D947">
            <v>8870.0067036650526</v>
          </cell>
          <cell r="E947">
            <v>9049.6291064351826</v>
          </cell>
          <cell r="F947">
            <v>7587.4368569637636</v>
          </cell>
          <cell r="G947">
            <v>8340.4023308508968</v>
          </cell>
          <cell r="H947">
            <v>8184.2051390743545</v>
          </cell>
          <cell r="I947">
            <v>7956.293447911793</v>
          </cell>
          <cell r="J947">
            <v>11157.029020876065</v>
          </cell>
          <cell r="K947">
            <v>8747.4979005781752</v>
          </cell>
          <cell r="L947">
            <v>8871.5376923424883</v>
          </cell>
          <cell r="M947">
            <v>9309.3225731645489</v>
          </cell>
          <cell r="N947">
            <v>10455.406095422613</v>
          </cell>
          <cell r="O947">
            <v>9504.7335734684002</v>
          </cell>
          <cell r="Z947">
            <v>7374.0067874024007</v>
          </cell>
          <cell r="AA947">
            <v>6647.6608029484032</v>
          </cell>
          <cell r="AB947">
            <v>6602.3193101783972</v>
          </cell>
          <cell r="AC947">
            <v>6772.2855982750807</v>
          </cell>
          <cell r="AD947">
            <v>6909.4280212796857</v>
          </cell>
          <cell r="AE947">
            <v>5793.0383900392599</v>
          </cell>
          <cell r="AF947">
            <v>6367.9305412139829</v>
          </cell>
          <cell r="AG947">
            <v>6248.6733605038253</v>
          </cell>
          <cell r="AH947">
            <v>6074.6618726544457</v>
          </cell>
          <cell r="AI947">
            <v>8518.4362855549589</v>
          </cell>
          <cell r="AJ947">
            <v>6678.7496370830386</v>
          </cell>
          <cell r="AK947">
            <v>6773.4545142542565</v>
          </cell>
          <cell r="AL947">
            <v>7107.7050219014236</v>
          </cell>
          <cell r="AM947">
            <v>7982.7443754795449</v>
          </cell>
          <cell r="AN947">
            <v>7256.9021022774168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</row>
        <row r="948">
          <cell r="A948">
            <v>11340.863917326693</v>
          </cell>
          <cell r="B948">
            <v>8465.4044179204375</v>
          </cell>
          <cell r="C948">
            <v>8559.3613554590374</v>
          </cell>
          <cell r="D948">
            <v>8443.8719046099213</v>
          </cell>
          <cell r="E948">
            <v>8191.0500218517336</v>
          </cell>
          <cell r="F948">
            <v>8772.3784077351938</v>
          </cell>
          <cell r="G948">
            <v>8545.7137579702048</v>
          </cell>
          <cell r="H948">
            <v>7404.2586260267944</v>
          </cell>
          <cell r="I948">
            <v>9413.9375815883141</v>
          </cell>
          <cell r="J948">
            <v>9102.9456030382607</v>
          </cell>
          <cell r="K948">
            <v>10020.790294911681</v>
          </cell>
          <cell r="L948">
            <v>9909.0108092554092</v>
          </cell>
          <cell r="M948">
            <v>9581.9592617444996</v>
          </cell>
          <cell r="N948">
            <v>10189.71243504652</v>
          </cell>
          <cell r="O948">
            <v>8709.4513378937427</v>
          </cell>
          <cell r="Z948">
            <v>8658.7949643345983</v>
          </cell>
          <cell r="AA948">
            <v>6463.3701346999251</v>
          </cell>
          <cell r="AB948">
            <v>6535.1066323383957</v>
          </cell>
          <cell r="AC948">
            <v>6446.9299746572915</v>
          </cell>
          <cell r="AD948">
            <v>6253.8994558838867</v>
          </cell>
          <cell r="AE948">
            <v>6697.7460038194513</v>
          </cell>
          <cell r="AF948">
            <v>6524.6866370652824</v>
          </cell>
          <cell r="AG948">
            <v>5653.1810780059614</v>
          </cell>
          <cell r="AH948">
            <v>7187.5789992930013</v>
          </cell>
          <cell r="AI948">
            <v>6950.1353797021238</v>
          </cell>
          <cell r="AJ948">
            <v>7650.9134733262481</v>
          </cell>
          <cell r="AK948">
            <v>7565.5693889097392</v>
          </cell>
          <cell r="AL948">
            <v>7315.8642241789712</v>
          </cell>
          <cell r="AM948">
            <v>7779.8862030077571</v>
          </cell>
          <cell r="AN948">
            <v>6649.7009342872216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</row>
        <row r="949">
          <cell r="A949">
            <v>10406.29169072392</v>
          </cell>
          <cell r="B949">
            <v>8404.9453071202788</v>
          </cell>
          <cell r="C949">
            <v>8287.5456390498566</v>
          </cell>
          <cell r="D949">
            <v>8781.5956212464444</v>
          </cell>
          <cell r="E949">
            <v>7516.8639695396596</v>
          </cell>
          <cell r="F949">
            <v>8387.9855172117295</v>
          </cell>
          <cell r="G949">
            <v>8340.3316307014338</v>
          </cell>
          <cell r="H949">
            <v>9748.4804725622835</v>
          </cell>
          <cell r="I949">
            <v>9727.8369188549113</v>
          </cell>
          <cell r="J949">
            <v>8355.7709453685966</v>
          </cell>
          <cell r="K949">
            <v>8383.0982433103509</v>
          </cell>
          <cell r="L949">
            <v>8187.0148827831454</v>
          </cell>
          <cell r="M949">
            <v>9746.7972377925962</v>
          </cell>
          <cell r="N949">
            <v>9873.1162868932679</v>
          </cell>
          <cell r="O949">
            <v>10400.936416373948</v>
          </cell>
          <cell r="Z949">
            <v>7945.2453310344754</v>
          </cell>
          <cell r="AA949">
            <v>6417.2093617675609</v>
          </cell>
          <cell r="AB949">
            <v>6327.5742455971204</v>
          </cell>
          <cell r="AC949">
            <v>6704.7833832041442</v>
          </cell>
          <cell r="AD949">
            <v>5739.1557081994079</v>
          </cell>
          <cell r="AE949">
            <v>6404.2604943332253</v>
          </cell>
          <cell r="AF949">
            <v>6367.8765613670657</v>
          </cell>
          <cell r="AG949">
            <v>7443.003834723193</v>
          </cell>
          <cell r="AH949">
            <v>7427.2423988933997</v>
          </cell>
          <cell r="AI949">
            <v>6379.6645398727042</v>
          </cell>
          <cell r="AJ949">
            <v>6400.5290411604246</v>
          </cell>
          <cell r="AK949">
            <v>6250.8186110644619</v>
          </cell>
          <cell r="AL949">
            <v>7441.7186782435965</v>
          </cell>
          <cell r="AM949">
            <v>7538.1637775081572</v>
          </cell>
          <cell r="AN949">
            <v>7941.156557647173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</row>
        <row r="950">
          <cell r="A950">
            <v>9185.4226091917535</v>
          </cell>
          <cell r="B950">
            <v>9260.599875055228</v>
          </cell>
          <cell r="C950">
            <v>8222.4594726391624</v>
          </cell>
          <cell r="D950">
            <v>9004.6264091615958</v>
          </cell>
          <cell r="E950">
            <v>8307.2756752035457</v>
          </cell>
          <cell r="F950">
            <v>7130.1475354991526</v>
          </cell>
          <cell r="G950">
            <v>8779.5522145302566</v>
          </cell>
          <cell r="H950">
            <v>8646.1430711513985</v>
          </cell>
          <cell r="I950">
            <v>8027.2684250335733</v>
          </cell>
          <cell r="J950">
            <v>8996.9810416496111</v>
          </cell>
          <cell r="K950">
            <v>7036.7464812743419</v>
          </cell>
          <cell r="L950">
            <v>8753.0857616036265</v>
          </cell>
          <cell r="M950">
            <v>9533.6649121595055</v>
          </cell>
          <cell r="N950">
            <v>9601.203327525549</v>
          </cell>
          <cell r="O950">
            <v>10844.813501566046</v>
          </cell>
          <cell r="Z950">
            <v>7013.1069038083388</v>
          </cell>
          <cell r="AA950">
            <v>7070.505047004167</v>
          </cell>
          <cell r="AB950">
            <v>6277.8806971978902</v>
          </cell>
          <cell r="AC950">
            <v>6875.0682819005151</v>
          </cell>
          <cell r="AD950">
            <v>6342.6382071206062</v>
          </cell>
          <cell r="AE950">
            <v>5443.8961639437448</v>
          </cell>
          <cell r="AF950">
            <v>6703.2232340027067</v>
          </cell>
          <cell r="AG950">
            <v>6601.3648193963782</v>
          </cell>
          <cell r="AH950">
            <v>6128.8515515868321</v>
          </cell>
          <cell r="AI950">
            <v>6869.2310132236435</v>
          </cell>
          <cell r="AJ950">
            <v>5372.5840854388844</v>
          </cell>
          <cell r="AK950">
            <v>6683.0159913274138</v>
          </cell>
          <cell r="AL950">
            <v>7278.9912950934304</v>
          </cell>
          <cell r="AM950">
            <v>7330.5571453790653</v>
          </cell>
          <cell r="AN950">
            <v>8280.05848769968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</row>
        <row r="951">
          <cell r="A951">
            <v>8438.8538444401875</v>
          </cell>
          <cell r="B951">
            <v>9087.9370677862134</v>
          </cell>
          <cell r="C951">
            <v>7287.4599817828439</v>
          </cell>
          <cell r="D951">
            <v>8064.7842730194516</v>
          </cell>
          <cell r="E951">
            <v>8350.9059624020847</v>
          </cell>
          <cell r="F951">
            <v>8860.5377542996248</v>
          </cell>
          <cell r="G951">
            <v>8213.9590432495552</v>
          </cell>
          <cell r="H951">
            <v>8777.6312413330797</v>
          </cell>
          <cell r="I951">
            <v>9308.7326226764617</v>
          </cell>
          <cell r="J951">
            <v>8211.7476304145675</v>
          </cell>
          <cell r="K951">
            <v>9892.2804019847008</v>
          </cell>
          <cell r="L951">
            <v>10214.550288347411</v>
          </cell>
          <cell r="M951">
            <v>9408.5158036060311</v>
          </cell>
          <cell r="N951">
            <v>9535.4447230870646</v>
          </cell>
          <cell r="O951">
            <v>11230.75136978612</v>
          </cell>
          <cell r="Z951">
            <v>6443.0986656454597</v>
          </cell>
          <cell r="AA951">
            <v>6938.6763030030434</v>
          </cell>
          <cell r="AB951">
            <v>5564.0048459311283</v>
          </cell>
          <cell r="AC951">
            <v>6157.4950515874425</v>
          </cell>
          <cell r="AD951">
            <v>6375.9501059178401</v>
          </cell>
          <cell r="AE951">
            <v>6765.0560175587798</v>
          </cell>
          <cell r="AF951">
            <v>6271.3905853572078</v>
          </cell>
          <cell r="AG951">
            <v>6701.75656328277</v>
          </cell>
          <cell r="AH951">
            <v>7107.2545923439675</v>
          </cell>
          <cell r="AI951">
            <v>6269.7021628120447</v>
          </cell>
          <cell r="AJ951">
            <v>7552.7956560369257</v>
          </cell>
          <cell r="AK951">
            <v>7798.8500033543996</v>
          </cell>
          <cell r="AL951">
            <v>7183.4394501164179</v>
          </cell>
          <cell r="AM951">
            <v>7280.3501878558645</v>
          </cell>
          <cell r="AN951">
            <v>8574.7235938371796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</row>
        <row r="952">
          <cell r="A952">
            <v>9010.4818621049635</v>
          </cell>
          <cell r="B952">
            <v>7844.6515372998201</v>
          </cell>
          <cell r="C952">
            <v>6528.1303462190863</v>
          </cell>
          <cell r="D952">
            <v>9471.3805937776342</v>
          </cell>
          <cell r="E952">
            <v>8050.7916380481147</v>
          </cell>
          <cell r="F952">
            <v>8524.4520050980627</v>
          </cell>
          <cell r="G952">
            <v>7614.2774727553387</v>
          </cell>
          <cell r="H952">
            <v>8474.1228868025173</v>
          </cell>
          <cell r="I952">
            <v>7946.4238099726899</v>
          </cell>
          <cell r="J952">
            <v>10726.946178507111</v>
          </cell>
          <cell r="K952">
            <v>9810.2693590537074</v>
          </cell>
          <cell r="L952">
            <v>9463.4682619855921</v>
          </cell>
          <cell r="M952">
            <v>8488.3567543577446</v>
          </cell>
          <cell r="N952">
            <v>8477.23411700832</v>
          </cell>
          <cell r="O952">
            <v>8965.2261329510529</v>
          </cell>
          <cell r="Z952">
            <v>6879.5389436445876</v>
          </cell>
          <cell r="AA952">
            <v>5989.4228273345616</v>
          </cell>
          <cell r="AB952">
            <v>4984.2536318596567</v>
          </cell>
          <cell r="AC952">
            <v>7231.4369688715979</v>
          </cell>
          <cell r="AD952">
            <v>6146.8116188162867</v>
          </cell>
          <cell r="AE952">
            <v>6508.4532037003901</v>
          </cell>
          <cell r="AF952">
            <v>5813.5313075585909</v>
          </cell>
          <cell r="AG952">
            <v>6470.026720565269</v>
          </cell>
          <cell r="AH952">
            <v>6067.1263646093876</v>
          </cell>
          <cell r="AI952">
            <v>8190.0663150748906</v>
          </cell>
          <cell r="AJ952">
            <v>7490.1798967149416</v>
          </cell>
          <cell r="AK952">
            <v>7225.3958718990471</v>
          </cell>
          <cell r="AL952">
            <v>6480.8943353791537</v>
          </cell>
          <cell r="AM952">
            <v>6472.4021572723195</v>
          </cell>
          <cell r="AN952">
            <v>6844.9860134126611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</row>
        <row r="953">
          <cell r="A953">
            <v>8581.566785177909</v>
          </cell>
          <cell r="B953">
            <v>8562.1416604385195</v>
          </cell>
          <cell r="C953">
            <v>7153.4567182875171</v>
          </cell>
          <cell r="D953">
            <v>8025.3455821411699</v>
          </cell>
          <cell r="E953">
            <v>8172.9602758438077</v>
          </cell>
          <cell r="F953">
            <v>6303.9215832149221</v>
          </cell>
          <cell r="G953">
            <v>8513.492308674915</v>
          </cell>
          <cell r="H953">
            <v>9901.0007597789136</v>
          </cell>
          <cell r="I953">
            <v>8013.2634388981487</v>
          </cell>
          <cell r="J953">
            <v>8028.7833803541498</v>
          </cell>
          <cell r="K953">
            <v>9028.7947307744907</v>
          </cell>
          <cell r="L953">
            <v>8707.6299933707742</v>
          </cell>
          <cell r="M953">
            <v>8834.9457710954412</v>
          </cell>
          <cell r="N953">
            <v>10454.074156488507</v>
          </cell>
          <cell r="O953">
            <v>10079.985840323989</v>
          </cell>
          <cell r="Z953">
            <v>6552.0605667504724</v>
          </cell>
          <cell r="AA953">
            <v>6537.2294063114496</v>
          </cell>
          <cell r="AB953">
            <v>5461.6928182393904</v>
          </cell>
          <cell r="AC953">
            <v>6127.3834533471108</v>
          </cell>
          <cell r="AD953">
            <v>6240.0878624478501</v>
          </cell>
          <cell r="AE953">
            <v>4813.069344470925</v>
          </cell>
          <cell r="AF953">
            <v>6500.0854316425321</v>
          </cell>
          <cell r="AG953">
            <v>7559.4536840942374</v>
          </cell>
          <cell r="AH953">
            <v>6118.1586886524901</v>
          </cell>
          <cell r="AI953">
            <v>6130.0082260339141</v>
          </cell>
          <cell r="AJ953">
            <v>6893.5208921252452</v>
          </cell>
          <cell r="AK953">
            <v>6648.3103304585575</v>
          </cell>
          <cell r="AL953">
            <v>6745.5164360144536</v>
          </cell>
          <cell r="AM953">
            <v>7981.7274347756002</v>
          </cell>
          <cell r="AN953">
            <v>7696.1095090307253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</row>
        <row r="954">
          <cell r="A954">
            <v>9121.4835657907806</v>
          </cell>
          <cell r="B954">
            <v>8592.2055194453424</v>
          </cell>
          <cell r="C954">
            <v>8825.478819976337</v>
          </cell>
          <cell r="D954">
            <v>7683.1372548082354</v>
          </cell>
          <cell r="E954">
            <v>8003.3999906332738</v>
          </cell>
          <cell r="F954">
            <v>9311.0396180191947</v>
          </cell>
          <cell r="G954">
            <v>9479.3133695382257</v>
          </cell>
          <cell r="H954">
            <v>7706.5164608404302</v>
          </cell>
          <cell r="I954">
            <v>7806.55166702925</v>
          </cell>
          <cell r="J954">
            <v>7979.096813899916</v>
          </cell>
          <cell r="K954">
            <v>9864.4505636962294</v>
          </cell>
          <cell r="L954">
            <v>8487.9402557462854</v>
          </cell>
          <cell r="M954">
            <v>11206.565411525691</v>
          </cell>
          <cell r="N954">
            <v>9389.7713604648161</v>
          </cell>
          <cell r="O954">
            <v>9484.0440972511278</v>
          </cell>
          <cell r="Z954">
            <v>6964.2891884155224</v>
          </cell>
          <cell r="AA954">
            <v>6560.1832829185951</v>
          </cell>
          <cell r="AB954">
            <v>6738.2883809672121</v>
          </cell>
          <cell r="AC954">
            <v>5866.1060265951073</v>
          </cell>
          <cell r="AD954">
            <v>6110.6279064484661</v>
          </cell>
          <cell r="AE954">
            <v>7109.0159925161261</v>
          </cell>
          <cell r="AF954">
            <v>7237.4936748959117</v>
          </cell>
          <cell r="AG954">
            <v>5883.9561439175122</v>
          </cell>
          <cell r="AH954">
            <v>5960.3334239834994</v>
          </cell>
          <cell r="AI954">
            <v>6092.0723337998406</v>
          </cell>
          <cell r="AJ954">
            <v>7531.5474631843244</v>
          </cell>
          <cell r="AK954">
            <v>6480.5763370233108</v>
          </cell>
          <cell r="AL954">
            <v>8556.2575179615105</v>
          </cell>
          <cell r="AM954">
            <v>7169.1279928003287</v>
          </cell>
          <cell r="AN954">
            <v>7241.1056044276247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</row>
        <row r="955">
          <cell r="A955">
            <v>9174.1838250487926</v>
          </cell>
          <cell r="B955">
            <v>8661.7642101624951</v>
          </cell>
          <cell r="C955">
            <v>7902.5869143394411</v>
          </cell>
          <cell r="D955">
            <v>7938.8304811824173</v>
          </cell>
          <cell r="E955">
            <v>8693.6179325624562</v>
          </cell>
          <cell r="F955">
            <v>10537.212352100976</v>
          </cell>
          <cell r="G955">
            <v>8561.8115583174185</v>
          </cell>
          <cell r="H955">
            <v>7042.7135436082754</v>
          </cell>
          <cell r="I955">
            <v>7498.1566907134302</v>
          </cell>
          <cell r="J955">
            <v>9116.8455535568082</v>
          </cell>
          <cell r="K955">
            <v>8975.4962340942311</v>
          </cell>
          <cell r="L955">
            <v>10062.61586259535</v>
          </cell>
          <cell r="M955">
            <v>10151.976554565052</v>
          </cell>
          <cell r="N955">
            <v>9723.9098148113553</v>
          </cell>
          <cell r="O955">
            <v>10961.193411465654</v>
          </cell>
          <cell r="Z955">
            <v>7004.5260471600523</v>
          </cell>
          <cell r="AA955">
            <v>6613.2916215159048</v>
          </cell>
          <cell r="AB955">
            <v>6033.6567194458194</v>
          </cell>
          <cell r="AC955">
            <v>6061.3288277047004</v>
          </cell>
          <cell r="AD955">
            <v>6637.612065983164</v>
          </cell>
          <cell r="AE955">
            <v>8045.2037796785025</v>
          </cell>
          <cell r="AF955">
            <v>6536.9773720215817</v>
          </cell>
          <cell r="AG955">
            <v>5377.1399613990907</v>
          </cell>
          <cell r="AH955">
            <v>5724.8726259864661</v>
          </cell>
          <cell r="AI955">
            <v>6960.7480475228376</v>
          </cell>
          <cell r="AJ955">
            <v>6852.8272767158805</v>
          </cell>
          <cell r="AK955">
            <v>7682.8474615549985</v>
          </cell>
          <cell r="AL955">
            <v>7751.0747073166358</v>
          </cell>
          <cell r="AM955">
            <v>7424.2440392477292</v>
          </cell>
          <cell r="AN955">
            <v>8368.9150144276718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</row>
        <row r="956">
          <cell r="A956">
            <v>9663.7011679621646</v>
          </cell>
          <cell r="B956">
            <v>7848.4426692796796</v>
          </cell>
          <cell r="C956">
            <v>9441.0174275895934</v>
          </cell>
          <cell r="D956">
            <v>7584.0790006937641</v>
          </cell>
          <cell r="E956">
            <v>7791.8522237456473</v>
          </cell>
          <cell r="F956">
            <v>9955.6267041152369</v>
          </cell>
          <cell r="G956">
            <v>8013.6238237154148</v>
          </cell>
          <cell r="H956">
            <v>7451.7608401482403</v>
          </cell>
          <cell r="I956">
            <v>9170.7068263283854</v>
          </cell>
          <cell r="J956">
            <v>9497.6380232581087</v>
          </cell>
          <cell r="K956">
            <v>9353.2624141218657</v>
          </cell>
          <cell r="L956">
            <v>8091.6533147502396</v>
          </cell>
          <cell r="M956">
            <v>8063.0336859462195</v>
          </cell>
          <cell r="N956">
            <v>9535.2150208226285</v>
          </cell>
          <cell r="O956">
            <v>10070.038229200069</v>
          </cell>
          <cell r="Z956">
            <v>7378.2744965437832</v>
          </cell>
          <cell r="AA956">
            <v>5992.317371765711</v>
          </cell>
          <cell r="AB956">
            <v>7208.2545700343644</v>
          </cell>
          <cell r="AC956">
            <v>5790.474653345691</v>
          </cell>
          <cell r="AD956">
            <v>5949.1103402386952</v>
          </cell>
          <cell r="AE956">
            <v>7601.1608110988</v>
          </cell>
          <cell r="AF956">
            <v>6118.4338439020139</v>
          </cell>
          <cell r="AG956">
            <v>5689.4492084965414</v>
          </cell>
          <cell r="AH956">
            <v>7001.8713447290265</v>
          </cell>
          <cell r="AI956">
            <v>7251.4846213096589</v>
          </cell>
          <cell r="AJ956">
            <v>7141.2532662316989</v>
          </cell>
          <cell r="AK956">
            <v>6178.0096724250652</v>
          </cell>
          <cell r="AL956">
            <v>6156.1584713546818</v>
          </cell>
          <cell r="AM956">
            <v>7280.1748092581583</v>
          </cell>
          <cell r="AN956">
            <v>7688.5144681471656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</row>
        <row r="957">
          <cell r="A957">
            <v>9115.0824543530889</v>
          </cell>
          <cell r="B957">
            <v>8866.2709388570565</v>
          </cell>
          <cell r="C957">
            <v>8106.2082953346853</v>
          </cell>
          <cell r="D957">
            <v>7315.1144780693521</v>
          </cell>
          <cell r="E957">
            <v>7914.8294457642096</v>
          </cell>
          <cell r="F957">
            <v>6987.3364776187973</v>
          </cell>
          <cell r="G957">
            <v>8595.3032078752822</v>
          </cell>
          <cell r="H957">
            <v>7623.6690199510194</v>
          </cell>
          <cell r="I957">
            <v>7908.8262873918384</v>
          </cell>
          <cell r="J957">
            <v>9374.8857971143243</v>
          </cell>
          <cell r="K957">
            <v>8601.845853861887</v>
          </cell>
          <cell r="L957">
            <v>9418.6417301064012</v>
          </cell>
          <cell r="M957">
            <v>9516.1194849019521</v>
          </cell>
          <cell r="N957">
            <v>9777.8074503271746</v>
          </cell>
          <cell r="O957">
            <v>9618.3432533536925</v>
          </cell>
          <cell r="Z957">
            <v>6959.4019142284005</v>
          </cell>
          <cell r="AA957">
            <v>6769.4333269011177</v>
          </cell>
          <cell r="AB957">
            <v>6189.1224583212133</v>
          </cell>
          <cell r="AC957">
            <v>5585.1191644638629</v>
          </cell>
          <cell r="AD957">
            <v>6043.0039411587568</v>
          </cell>
          <cell r="AE957">
            <v>5334.8593500078614</v>
          </cell>
          <cell r="AF957">
            <v>6562.5483804256073</v>
          </cell>
          <cell r="AG957">
            <v>5820.7017914086819</v>
          </cell>
          <cell r="AH957">
            <v>6038.4205057288182</v>
          </cell>
          <cell r="AI957">
            <v>7157.7628056399735</v>
          </cell>
          <cell r="AJ957">
            <v>6567.5437168069648</v>
          </cell>
          <cell r="AK957">
            <v>7191.1706355031574</v>
          </cell>
          <cell r="AL957">
            <v>7265.5952912005805</v>
          </cell>
          <cell r="AM957">
            <v>7465.3950995545983</v>
          </cell>
          <cell r="AN957">
            <v>7343.6435473085567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</row>
        <row r="958">
          <cell r="A958">
            <v>8872.8388977290178</v>
          </cell>
          <cell r="B958">
            <v>7564.540815848608</v>
          </cell>
          <cell r="C958">
            <v>8821.0649495779435</v>
          </cell>
          <cell r="D958">
            <v>6876.504649546021</v>
          </cell>
          <cell r="E958">
            <v>6500.6403403750546</v>
          </cell>
          <cell r="F958">
            <v>8765.0884985682242</v>
          </cell>
          <cell r="G958">
            <v>9247.4728748542093</v>
          </cell>
          <cell r="H958">
            <v>7739.5964597983975</v>
          </cell>
          <cell r="I958">
            <v>9185.293003188388</v>
          </cell>
          <cell r="J958">
            <v>9420.5294154735475</v>
          </cell>
          <cell r="K958">
            <v>8553.3590936875698</v>
          </cell>
          <cell r="L958">
            <v>8857.4432469666499</v>
          </cell>
          <cell r="M958">
            <v>10309.026492076948</v>
          </cell>
          <cell r="N958">
            <v>9896.302717812976</v>
          </cell>
          <cell r="O958">
            <v>9313.5596440824411</v>
          </cell>
          <cell r="Z958">
            <v>6774.4479897716956</v>
          </cell>
          <cell r="AA958">
            <v>5775.5571710636741</v>
          </cell>
          <cell r="AB958">
            <v>6734.9183732625561</v>
          </cell>
          <cell r="AC958">
            <v>5250.2388059469849</v>
          </cell>
          <cell r="AD958">
            <v>4963.2649024377142</v>
          </cell>
          <cell r="AE958">
            <v>6692.1801290108342</v>
          </cell>
          <cell r="AF958">
            <v>7060.4825298426867</v>
          </cell>
          <cell r="AG958">
            <v>5909.2128554419151</v>
          </cell>
          <cell r="AH958">
            <v>7013.0079491063452</v>
          </cell>
          <cell r="AI958">
            <v>7192.6118908317139</v>
          </cell>
          <cell r="AJ958">
            <v>6530.5238814668319</v>
          </cell>
          <cell r="AK958">
            <v>6762.6933488320237</v>
          </cell>
          <cell r="AL958">
            <v>7870.9829628067173</v>
          </cell>
          <cell r="AM958">
            <v>7555.8667102610771</v>
          </cell>
          <cell r="AN958">
            <v>7110.9400424955193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</row>
        <row r="959">
          <cell r="A959">
            <v>8673.3230285496174</v>
          </cell>
          <cell r="B959">
            <v>8119.1962649520501</v>
          </cell>
          <cell r="C959">
            <v>9179.2813023698964</v>
          </cell>
          <cell r="D959">
            <v>8477.4916791009127</v>
          </cell>
          <cell r="E959">
            <v>9261.3585959403918</v>
          </cell>
          <cell r="F959">
            <v>7537.6433948012873</v>
          </cell>
          <cell r="G959">
            <v>6742.7273133266171</v>
          </cell>
          <cell r="H959">
            <v>7896.9997816916539</v>
          </cell>
          <cell r="I959">
            <v>9133.361556851145</v>
          </cell>
          <cell r="J959">
            <v>8509.0839141989763</v>
          </cell>
          <cell r="K959">
            <v>8861.0795408532595</v>
          </cell>
          <cell r="L959">
            <v>8719.2921144437933</v>
          </cell>
          <cell r="M959">
            <v>8619.7958609686229</v>
          </cell>
          <cell r="N959">
            <v>8990.7828296965708</v>
          </cell>
          <cell r="O959">
            <v>9935.5111816387489</v>
          </cell>
          <cell r="Z959">
            <v>6622.1168255897455</v>
          </cell>
          <cell r="AA959">
            <v>6199.0388250759497</v>
          </cell>
          <cell r="AB959">
            <v>7008.4179914846245</v>
          </cell>
          <cell r="AC959">
            <v>6472.5988069602627</v>
          </cell>
          <cell r="AD959">
            <v>7071.084333434872</v>
          </cell>
          <cell r="AE959">
            <v>5755.0208825043601</v>
          </cell>
          <cell r="AF959">
            <v>5148.0992746341244</v>
          </cell>
          <cell r="AG959">
            <v>6029.3909213207025</v>
          </cell>
          <cell r="AH959">
            <v>6973.3580821020769</v>
          </cell>
          <cell r="AI959">
            <v>6496.7196048265741</v>
          </cell>
          <cell r="AJ959">
            <v>6765.4696737596241</v>
          </cell>
          <cell r="AK959">
            <v>6657.2144065462908</v>
          </cell>
          <cell r="AL959">
            <v>6581.2486190329855</v>
          </cell>
          <cell r="AM959">
            <v>6864.498653604649</v>
          </cell>
          <cell r="AN959">
            <v>7585.8025292259099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</row>
        <row r="960">
          <cell r="A960">
            <v>9642.0711316040251</v>
          </cell>
          <cell r="B960">
            <v>9053.2577090117702</v>
          </cell>
          <cell r="C960">
            <v>8039.5723228603019</v>
          </cell>
          <cell r="D960">
            <v>7410.1802069438463</v>
          </cell>
          <cell r="E960">
            <v>8515.5454941686403</v>
          </cell>
          <cell r="F960">
            <v>9373.527865810669</v>
          </cell>
          <cell r="G960">
            <v>8390.1642335372362</v>
          </cell>
          <cell r="H960">
            <v>7591.7414862827509</v>
          </cell>
          <cell r="I960">
            <v>8624.0903134713099</v>
          </cell>
          <cell r="J960">
            <v>7813.2309145736008</v>
          </cell>
          <cell r="K960">
            <v>8422.0419640472301</v>
          </cell>
          <cell r="L960">
            <v>8865.8534838786672</v>
          </cell>
          <cell r="M960">
            <v>8260.0055280413726</v>
          </cell>
          <cell r="N960">
            <v>10085.991283950907</v>
          </cell>
          <cell r="O960">
            <v>10393.780234213435</v>
          </cell>
          <cell r="Z960">
            <v>7361.7598772641977</v>
          </cell>
          <cell r="AA960">
            <v>6912.1984738613201</v>
          </cell>
          <cell r="AB960">
            <v>6138.2456267931311</v>
          </cell>
          <cell r="AC960">
            <v>5657.7022287224536</v>
          </cell>
          <cell r="AD960">
            <v>6501.6530469797317</v>
          </cell>
          <cell r="AE960">
            <v>7156.7260196579082</v>
          </cell>
          <cell r="AF960">
            <v>6405.9239529626138</v>
          </cell>
          <cell r="AG960">
            <v>5796.3249917428247</v>
          </cell>
          <cell r="AH960">
            <v>6584.527450696597</v>
          </cell>
          <cell r="AI960">
            <v>5965.4330562006007</v>
          </cell>
          <cell r="AJ960">
            <v>6430.2627277179163</v>
          </cell>
          <cell r="AK960">
            <v>6769.1145983552969</v>
          </cell>
          <cell r="AL960">
            <v>6306.5472606816984</v>
          </cell>
          <cell r="AM960">
            <v>7700.6946892616525</v>
          </cell>
          <cell r="AN960">
            <v>7935.6927839428927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</row>
        <row r="961">
          <cell r="A961">
            <v>10226.174689834466</v>
          </cell>
          <cell r="B961">
            <v>8780.0773503220134</v>
          </cell>
          <cell r="C961">
            <v>7900.0798336649787</v>
          </cell>
          <cell r="D961">
            <v>8265.0539671801325</v>
          </cell>
          <cell r="E961">
            <v>9232.9886333669929</v>
          </cell>
          <cell r="F961">
            <v>8198.9276546342953</v>
          </cell>
          <cell r="G961">
            <v>8340.6318091827543</v>
          </cell>
          <cell r="H961">
            <v>8858.0491780450266</v>
          </cell>
          <cell r="I961">
            <v>8490.8009756189203</v>
          </cell>
          <cell r="J961">
            <v>8454.2032248216765</v>
          </cell>
          <cell r="K961">
            <v>8913.4297684831745</v>
          </cell>
          <cell r="L961">
            <v>9022.9719162681486</v>
          </cell>
          <cell r="M961">
            <v>8363.2319531124322</v>
          </cell>
          <cell r="N961">
            <v>10643.170827203821</v>
          </cell>
          <cell r="O961">
            <v>10312.211306675043</v>
          </cell>
          <cell r="Z961">
            <v>7807.7252803873744</v>
          </cell>
          <cell r="AA961">
            <v>6703.6241772802578</v>
          </cell>
          <cell r="AB961">
            <v>6031.7425533225451</v>
          </cell>
          <cell r="AC961">
            <v>6310.4017641578985</v>
          </cell>
          <cell r="AD961">
            <v>7049.4237535302309</v>
          </cell>
          <cell r="AE961">
            <v>6259.9140600239025</v>
          </cell>
          <cell r="AF961">
            <v>6368.1057488382676</v>
          </cell>
          <cell r="AG961">
            <v>6763.1559796340889</v>
          </cell>
          <cell r="AH961">
            <v>6482.7605080889489</v>
          </cell>
          <cell r="AI961">
            <v>6454.8179789642481</v>
          </cell>
          <cell r="AJ961">
            <v>6805.439281955978</v>
          </cell>
          <cell r="AK961">
            <v>6889.0751499583948</v>
          </cell>
          <cell r="AL961">
            <v>6385.3610491291538</v>
          </cell>
          <cell r="AM961">
            <v>8126.1034992534251</v>
          </cell>
          <cell r="AN961">
            <v>7873.414581491621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</row>
        <row r="962">
          <cell r="A962">
            <v>8915.8590950584239</v>
          </cell>
          <cell r="B962">
            <v>6642.9749023738632</v>
          </cell>
          <cell r="C962">
            <v>9146.9096753399517</v>
          </cell>
          <cell r="D962">
            <v>8169.0617481293912</v>
          </cell>
          <cell r="E962">
            <v>8167.437386736623</v>
          </cell>
          <cell r="F962">
            <v>8642.2037840541179</v>
          </cell>
          <cell r="G962">
            <v>8122.8149341673534</v>
          </cell>
          <cell r="H962">
            <v>8194.7083138332309</v>
          </cell>
          <cell r="I962">
            <v>8031.4514865827869</v>
          </cell>
          <cell r="J962">
            <v>8874.1769209165286</v>
          </cell>
          <cell r="K962">
            <v>8393.6069720638625</v>
          </cell>
          <cell r="L962">
            <v>8950.2792099134149</v>
          </cell>
          <cell r="M962">
            <v>9440.2032872206655</v>
          </cell>
          <cell r="N962">
            <v>9487.3600947610412</v>
          </cell>
          <cell r="O962">
            <v>9911.0113085292287</v>
          </cell>
          <cell r="Z962">
            <v>6807.2940825134865</v>
          </cell>
          <cell r="AA962">
            <v>5071.9379098620539</v>
          </cell>
          <cell r="AB962">
            <v>6983.7021247607527</v>
          </cell>
          <cell r="AC962">
            <v>6237.1113209437817</v>
          </cell>
          <cell r="AD962">
            <v>6235.8711145229572</v>
          </cell>
          <cell r="AE962">
            <v>6598.3571579404534</v>
          </cell>
          <cell r="AF962">
            <v>6201.8016934965108</v>
          </cell>
          <cell r="AG962">
            <v>6256.6925764449261</v>
          </cell>
          <cell r="AH962">
            <v>6132.0453358119039</v>
          </cell>
          <cell r="AI962">
            <v>6775.4695758274529</v>
          </cell>
          <cell r="AJ962">
            <v>6408.5524975986473</v>
          </cell>
          <cell r="AK962">
            <v>6833.5739778857314</v>
          </cell>
          <cell r="AL962">
            <v>7207.6329706061251</v>
          </cell>
          <cell r="AM962">
            <v>7243.6373817904314</v>
          </cell>
          <cell r="AN962">
            <v>7567.0967781072977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</row>
        <row r="963">
          <cell r="A963">
            <v>10099.286423319882</v>
          </cell>
          <cell r="B963">
            <v>9107.7169937830622</v>
          </cell>
          <cell r="C963">
            <v>7430.393995805639</v>
          </cell>
          <cell r="D963">
            <v>7973.3909332460626</v>
          </cell>
          <cell r="E963">
            <v>8652.7762380432232</v>
          </cell>
          <cell r="F963">
            <v>8481.1387350873683</v>
          </cell>
          <cell r="G963">
            <v>8197.8901738010118</v>
          </cell>
          <cell r="H963">
            <v>8342.9841274426108</v>
          </cell>
          <cell r="I963">
            <v>8763.5742384449186</v>
          </cell>
          <cell r="J963">
            <v>8468.1328486146722</v>
          </cell>
          <cell r="K963">
            <v>8711.3756340113923</v>
          </cell>
          <cell r="L963">
            <v>8766.6837140387706</v>
          </cell>
          <cell r="M963">
            <v>8710.3926999292762</v>
          </cell>
          <cell r="N963">
            <v>10274.883870428179</v>
          </cell>
          <cell r="O963">
            <v>10441.947391973774</v>
          </cell>
          <cell r="Z963">
            <v>7710.8455813504224</v>
          </cell>
          <cell r="AA963">
            <v>6953.7783556213426</v>
          </cell>
          <cell r="AB963">
            <v>5673.1355373735878</v>
          </cell>
          <cell r="AC963">
            <v>6087.7158710971007</v>
          </cell>
          <cell r="AD963">
            <v>6606.4292688509522</v>
          </cell>
          <cell r="AE963">
            <v>6475.3833487941465</v>
          </cell>
          <cell r="AF963">
            <v>6259.1219392577668</v>
          </cell>
          <cell r="AG963">
            <v>6369.9017532389416</v>
          </cell>
          <cell r="AH963">
            <v>6691.0239853496478</v>
          </cell>
          <cell r="AI963">
            <v>6465.4533024486955</v>
          </cell>
          <cell r="AJ963">
            <v>6651.1701420702329</v>
          </cell>
          <cell r="AK963">
            <v>6693.3980824034561</v>
          </cell>
          <cell r="AL963">
            <v>6650.4196679668012</v>
          </cell>
          <cell r="AM963">
            <v>7844.9149346073946</v>
          </cell>
          <cell r="AN963">
            <v>7972.4686015615425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</row>
        <row r="964">
          <cell r="A964">
            <v>10957.744251686216</v>
          </cell>
          <cell r="B964">
            <v>8097.0638584024491</v>
          </cell>
          <cell r="C964">
            <v>6576.6205057580346</v>
          </cell>
          <cell r="D964">
            <v>7455.8238422511877</v>
          </cell>
          <cell r="E964">
            <v>7796.609080254153</v>
          </cell>
          <cell r="F964">
            <v>7401.1980551430424</v>
          </cell>
          <cell r="G964">
            <v>7596.60074157706</v>
          </cell>
          <cell r="H964">
            <v>9025.2590135998216</v>
          </cell>
          <cell r="I964">
            <v>10810.792039090224</v>
          </cell>
          <cell r="J964">
            <v>10012.049499014101</v>
          </cell>
          <cell r="K964">
            <v>8518.3974678481227</v>
          </cell>
          <cell r="L964">
            <v>10780.438135274899</v>
          </cell>
          <cell r="M964">
            <v>10816.108889092964</v>
          </cell>
          <cell r="N964">
            <v>8407.3562076015678</v>
          </cell>
          <cell r="O964">
            <v>10642.357351775232</v>
          </cell>
          <cell r="Z964">
            <v>8366.281567139431</v>
          </cell>
          <cell r="AA964">
            <v>6182.140644145702</v>
          </cell>
          <cell r="AB964">
            <v>5021.2760626282807</v>
          </cell>
          <cell r="AC964">
            <v>5692.5513268541508</v>
          </cell>
          <cell r="AD964">
            <v>5952.742219210365</v>
          </cell>
          <cell r="AE964">
            <v>5650.8443198939322</v>
          </cell>
          <cell r="AF964">
            <v>5800.0350525970507</v>
          </cell>
          <cell r="AG964">
            <v>6890.8213579195171</v>
          </cell>
          <cell r="AH964">
            <v>8254.0829650135402</v>
          </cell>
          <cell r="AI964">
            <v>7644.2398406952625</v>
          </cell>
          <cell r="AJ964">
            <v>6503.8305402919123</v>
          </cell>
          <cell r="AK964">
            <v>8230.907638034927</v>
          </cell>
          <cell r="AL964">
            <v>8258.1424012580337</v>
          </cell>
          <cell r="AM964">
            <v>6419.0500939286267</v>
          </cell>
          <cell r="AN964">
            <v>8125.4824075097968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</row>
        <row r="965">
          <cell r="A965">
            <v>9441.7659924281706</v>
          </cell>
          <cell r="B965">
            <v>8581.1471731215606</v>
          </cell>
          <cell r="C965">
            <v>8160.4941001235475</v>
          </cell>
          <cell r="D965">
            <v>7521.3079120789407</v>
          </cell>
          <cell r="E965">
            <v>7115.1417446022924</v>
          </cell>
          <cell r="F965">
            <v>9719.9017013819757</v>
          </cell>
          <cell r="G965">
            <v>8319.913221574745</v>
          </cell>
          <cell r="H965">
            <v>8145.1992135753753</v>
          </cell>
          <cell r="I965">
            <v>8638.3844203054759</v>
          </cell>
          <cell r="J965">
            <v>10220.131773827276</v>
          </cell>
          <cell r="K965">
            <v>9397.9273415763564</v>
          </cell>
          <cell r="L965">
            <v>8591.3431109734211</v>
          </cell>
          <cell r="M965">
            <v>9647.9280205210889</v>
          </cell>
          <cell r="N965">
            <v>8908.7828608839118</v>
          </cell>
          <cell r="O965">
            <v>9774.3019958817513</v>
          </cell>
          <cell r="Z965">
            <v>7208.8261022828765</v>
          </cell>
          <cell r="AA965">
            <v>6551.740191267003</v>
          </cell>
          <cell r="AB965">
            <v>6230.5698874207264</v>
          </cell>
          <cell r="AC965">
            <v>5742.5486761039192</v>
          </cell>
          <cell r="AD965">
            <v>5432.4391825708271</v>
          </cell>
          <cell r="AE965">
            <v>7421.1838286119437</v>
          </cell>
          <cell r="AF965">
            <v>6352.2870243252019</v>
          </cell>
          <cell r="AG965">
            <v>6218.8921803616531</v>
          </cell>
          <cell r="AH965">
            <v>6595.4410584409125</v>
          </cell>
          <cell r="AI965">
            <v>7803.1114898442202</v>
          </cell>
          <cell r="AJ965">
            <v>7175.3551170029132</v>
          </cell>
          <cell r="AK965">
            <v>6559.5248306006497</v>
          </cell>
          <cell r="AL965">
            <v>7366.2316353799306</v>
          </cell>
          <cell r="AM965">
            <v>6801.8913494163071</v>
          </cell>
          <cell r="AN965">
            <v>7462.7186710636997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</row>
        <row r="966">
          <cell r="A966">
            <v>9741.5255001076512</v>
          </cell>
          <cell r="B966">
            <v>8211.080790780914</v>
          </cell>
          <cell r="C966">
            <v>7467.2906202649492</v>
          </cell>
          <cell r="D966">
            <v>7812.7790122608731</v>
          </cell>
          <cell r="E966">
            <v>7425.3460798354608</v>
          </cell>
          <cell r="F966">
            <v>7173.6055127603004</v>
          </cell>
          <cell r="G966">
            <v>8342.2866360735006</v>
          </cell>
          <cell r="H966">
            <v>8493.0222814473218</v>
          </cell>
          <cell r="I966">
            <v>10020.977033455563</v>
          </cell>
          <cell r="J966">
            <v>9812.1653466007101</v>
          </cell>
          <cell r="K966">
            <v>8838.052781016786</v>
          </cell>
          <cell r="L966">
            <v>8934.480156150883</v>
          </cell>
          <cell r="M966">
            <v>8190.7163978439185</v>
          </cell>
          <cell r="N966">
            <v>9599.3062673259701</v>
          </cell>
          <cell r="O966">
            <v>10396.952460533563</v>
          </cell>
          <cell r="Z966">
            <v>7437.693685434192</v>
          </cell>
          <cell r="AA966">
            <v>6269.193028084389</v>
          </cell>
          <cell r="AB966">
            <v>5701.3062577347691</v>
          </cell>
          <cell r="AC966">
            <v>5965.0880269772251</v>
          </cell>
          <cell r="AD966">
            <v>5669.2814333386932</v>
          </cell>
          <cell r="AE966">
            <v>5477.0765034145388</v>
          </cell>
          <cell r="AF966">
            <v>6369.3692157886608</v>
          </cell>
          <cell r="AG966">
            <v>6484.4564839741543</v>
          </cell>
          <cell r="AH966">
            <v>7651.0560489514537</v>
          </cell>
          <cell r="AI966">
            <v>7491.6274907910274</v>
          </cell>
          <cell r="AJ966">
            <v>6747.8886505174387</v>
          </cell>
          <cell r="AK966">
            <v>6821.5113371418211</v>
          </cell>
          <cell r="AL966">
            <v>6253.644732619422</v>
          </cell>
          <cell r="AM966">
            <v>7329.1087323284464</v>
          </cell>
          <cell r="AN966">
            <v>7938.114791427216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</row>
        <row r="967">
          <cell r="A967">
            <v>10361.52581201565</v>
          </cell>
          <cell r="B967">
            <v>8451.2484819176279</v>
          </cell>
          <cell r="C967">
            <v>9034.1207228886324</v>
          </cell>
          <cell r="D967">
            <v>8107.3725965257454</v>
          </cell>
          <cell r="E967">
            <v>8542.2970115865082</v>
          </cell>
          <cell r="F967">
            <v>8049.715418016307</v>
          </cell>
          <cell r="G967">
            <v>8147.5954098756665</v>
          </cell>
          <cell r="H967">
            <v>8987.8167556775516</v>
          </cell>
          <cell r="I967">
            <v>8992.8019142572375</v>
          </cell>
          <cell r="J967">
            <v>7956.2010014471844</v>
          </cell>
          <cell r="K967">
            <v>9209.6668629719188</v>
          </cell>
          <cell r="L967">
            <v>9557.1422255715534</v>
          </cell>
          <cell r="M967">
            <v>9471.0191577953556</v>
          </cell>
          <cell r="N967">
            <v>10674.723973437785</v>
          </cell>
          <cell r="O967">
            <v>8823.0149807892685</v>
          </cell>
          <cell r="Z967">
            <v>7911.0664035771961</v>
          </cell>
          <cell r="AA967">
            <v>6452.5620209380349</v>
          </cell>
          <cell r="AB967">
            <v>6897.5873084083614</v>
          </cell>
          <cell r="AC967">
            <v>6190.0114069377923</v>
          </cell>
          <cell r="AD967">
            <v>6522.0779375343454</v>
          </cell>
          <cell r="AE967">
            <v>6145.9899205171223</v>
          </cell>
          <cell r="AF967">
            <v>6220.7216858217107</v>
          </cell>
          <cell r="AG967">
            <v>6862.2340442268314</v>
          </cell>
          <cell r="AH967">
            <v>6866.0402327430565</v>
          </cell>
          <cell r="AI967">
            <v>6074.5912894089288</v>
          </cell>
          <cell r="AJ967">
            <v>7031.6174885465107</v>
          </cell>
          <cell r="AK967">
            <v>7296.9163177927812</v>
          </cell>
          <cell r="AL967">
            <v>7231.1610110533829</v>
          </cell>
          <cell r="AM967">
            <v>8150.1944526156421</v>
          </cell>
          <cell r="AN967">
            <v>6736.4072298925294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</row>
        <row r="968">
          <cell r="A968">
            <v>9389.0785452554901</v>
          </cell>
          <cell r="B968">
            <v>8624.6971455414114</v>
          </cell>
          <cell r="C968">
            <v>9430.1833579512695</v>
          </cell>
          <cell r="D968">
            <v>8247.3631485058777</v>
          </cell>
          <cell r="E968">
            <v>8209.5883314722287</v>
          </cell>
          <cell r="F968">
            <v>7569.8663335409392</v>
          </cell>
          <cell r="G968">
            <v>9282.4968839455996</v>
          </cell>
          <cell r="H968">
            <v>8478.0922015818087</v>
          </cell>
          <cell r="I968">
            <v>8387.623427774035</v>
          </cell>
          <cell r="J968">
            <v>9594.3999013152079</v>
          </cell>
          <cell r="K968">
            <v>8907.482673663093</v>
          </cell>
          <cell r="L968">
            <v>7993.288269882285</v>
          </cell>
          <cell r="M968">
            <v>8379.6347576022854</v>
          </cell>
          <cell r="N968">
            <v>9447.2116817431252</v>
          </cell>
          <cell r="O968">
            <v>10067.43059041633</v>
          </cell>
          <cell r="Z968">
            <v>7168.599025616747</v>
          </cell>
          <cell r="AA968">
            <v>6584.9907694094491</v>
          </cell>
          <cell r="AB968">
            <v>7199.9827145292238</v>
          </cell>
          <cell r="AC968">
            <v>6296.8947533368309</v>
          </cell>
          <cell r="AD968">
            <v>6268.0535294323718</v>
          </cell>
          <cell r="AE968">
            <v>5779.6232251238407</v>
          </cell>
          <cell r="AF968">
            <v>7087.2235008799989</v>
          </cell>
          <cell r="AG968">
            <v>6473.0573082765159</v>
          </cell>
          <cell r="AH968">
            <v>6403.9840375991853</v>
          </cell>
          <cell r="AI968">
            <v>7325.3627022537667</v>
          </cell>
          <cell r="AJ968">
            <v>6800.8986512724641</v>
          </cell>
          <cell r="AK968">
            <v>6102.9075672082026</v>
          </cell>
          <cell r="AL968">
            <v>6397.8846559683725</v>
          </cell>
          <cell r="AM968">
            <v>7212.9839078576006</v>
          </cell>
          <cell r="AN968">
            <v>7686.5235255052276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</row>
        <row r="969">
          <cell r="A969">
            <v>10168.661012361563</v>
          </cell>
          <cell r="B969">
            <v>7601.3962693446219</v>
          </cell>
          <cell r="C969">
            <v>9229.7087937788383</v>
          </cell>
          <cell r="D969">
            <v>8569.0960526702384</v>
          </cell>
          <cell r="E969">
            <v>9258.6084642085207</v>
          </cell>
          <cell r="F969">
            <v>8726.4229304252149</v>
          </cell>
          <cell r="G969">
            <v>8281.1780349792825</v>
          </cell>
          <cell r="H969">
            <v>7178.8108799832489</v>
          </cell>
          <cell r="I969">
            <v>9325.948403662509</v>
          </cell>
          <cell r="J969">
            <v>7999.5759888696912</v>
          </cell>
          <cell r="K969">
            <v>8466.4326877236581</v>
          </cell>
          <cell r="L969">
            <v>8087.8216961524085</v>
          </cell>
          <cell r="M969">
            <v>8292.3035378752593</v>
          </cell>
          <cell r="N969">
            <v>10426.142338362775</v>
          </cell>
          <cell r="O969">
            <v>10393.356155547446</v>
          </cell>
          <cell r="Z969">
            <v>7763.8133575821021</v>
          </cell>
          <cell r="AA969">
            <v>5803.6964572296947</v>
          </cell>
          <cell r="AB969">
            <v>7046.9195828853162</v>
          </cell>
          <cell r="AC969">
            <v>6542.5391125979368</v>
          </cell>
          <cell r="AD969">
            <v>7068.9845968570626</v>
          </cell>
          <cell r="AE969">
            <v>6662.6588130713726</v>
          </cell>
          <cell r="AF969">
            <v>6322.7125544188211</v>
          </cell>
          <cell r="AG969">
            <v>5481.0508221107284</v>
          </cell>
          <cell r="AH969">
            <v>7120.3989099899391</v>
          </cell>
          <cell r="AI969">
            <v>6107.7082658059635</v>
          </cell>
          <cell r="AJ969">
            <v>6464.1552228077626</v>
          </cell>
          <cell r="AK969">
            <v>6175.0842162991476</v>
          </cell>
          <cell r="AL969">
            <v>6331.2069203819128</v>
          </cell>
          <cell r="AM969">
            <v>7960.4013799093318</v>
          </cell>
          <cell r="AN969">
            <v>7935.3689981850957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</row>
        <row r="970">
          <cell r="A970">
            <v>8528.8717938837526</v>
          </cell>
          <cell r="B970">
            <v>8399.8910464633555</v>
          </cell>
          <cell r="C970">
            <v>8635.9102473356379</v>
          </cell>
          <cell r="D970">
            <v>8439.6496868601043</v>
          </cell>
          <cell r="E970">
            <v>8202.017119133594</v>
          </cell>
          <cell r="F970">
            <v>7809.2452485717795</v>
          </cell>
          <cell r="G970">
            <v>7825.7097976765017</v>
          </cell>
          <cell r="H970">
            <v>8319.6837494440224</v>
          </cell>
          <cell r="I970">
            <v>8674.5359710107423</v>
          </cell>
          <cell r="J970">
            <v>8470.6376928194331</v>
          </cell>
          <cell r="K970">
            <v>10103.712089976181</v>
          </cell>
          <cell r="L970">
            <v>8633.603871314941</v>
          </cell>
          <cell r="M970">
            <v>9455.6649075133519</v>
          </cell>
          <cell r="N970">
            <v>9325.9503718709238</v>
          </cell>
          <cell r="O970">
            <v>10163.727338911329</v>
          </cell>
          <cell r="Z970">
            <v>6511.8277301174185</v>
          </cell>
          <cell r="AA970">
            <v>6413.3504135389558</v>
          </cell>
          <cell r="AB970">
            <v>6593.5520174817475</v>
          </cell>
          <cell r="AC970">
            <v>6443.7062945164362</v>
          </cell>
          <cell r="AD970">
            <v>6262.2728785269746</v>
          </cell>
          <cell r="AE970">
            <v>5962.3899842655455</v>
          </cell>
          <cell r="AF970">
            <v>5974.9607333651984</v>
          </cell>
          <cell r="AG970">
            <v>6352.1118214355074</v>
          </cell>
          <cell r="AH970">
            <v>6623.0429120105837</v>
          </cell>
          <cell r="AI970">
            <v>6467.3657610184055</v>
          </cell>
          <cell r="AJ970">
            <v>7714.2245955451735</v>
          </cell>
          <cell r="AK970">
            <v>6591.7910901644427</v>
          </cell>
          <cell r="AL970">
            <v>7219.4379795460745</v>
          </cell>
          <cell r="AM970">
            <v>7120.4004127249364</v>
          </cell>
          <cell r="AN970">
            <v>7760.046478168154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</row>
        <row r="971">
          <cell r="A971">
            <v>10364.281441277615</v>
          </cell>
          <cell r="B971">
            <v>8815.1042287903201</v>
          </cell>
          <cell r="C971">
            <v>8414.9327632725763</v>
          </cell>
          <cell r="D971">
            <v>7997.0052205353895</v>
          </cell>
          <cell r="E971">
            <v>7545.7067189456229</v>
          </cell>
          <cell r="F971">
            <v>7813.0160180991124</v>
          </cell>
          <cell r="G971">
            <v>6979.6212409248919</v>
          </cell>
          <cell r="H971">
            <v>9033.3120878377995</v>
          </cell>
          <cell r="I971">
            <v>8963.8227361098416</v>
          </cell>
          <cell r="J971">
            <v>9501.2659694139311</v>
          </cell>
          <cell r="K971">
            <v>9568.8675934085222</v>
          </cell>
          <cell r="L971">
            <v>9951.8940452412771</v>
          </cell>
          <cell r="M971">
            <v>9304.1061545630073</v>
          </cell>
          <cell r="N971">
            <v>8752.4464609382521</v>
          </cell>
          <cell r="O971">
            <v>9898.7055432262514</v>
          </cell>
          <cell r="Z971">
            <v>7913.1703375412226</v>
          </cell>
          <cell r="AA971">
            <v>6730.367339098324</v>
          </cell>
          <cell r="AB971">
            <v>6424.8348244896633</v>
          </cell>
          <cell r="AC971">
            <v>6105.7454738996503</v>
          </cell>
          <cell r="AD971">
            <v>5761.1772627418586</v>
          </cell>
          <cell r="AE971">
            <v>5965.2689818827448</v>
          </cell>
          <cell r="AF971">
            <v>5328.9687359311174</v>
          </cell>
          <cell r="AG971">
            <v>6896.9699123125092</v>
          </cell>
          <cell r="AH971">
            <v>6843.914514310808</v>
          </cell>
          <cell r="AI971">
            <v>7254.2545727114129</v>
          </cell>
          <cell r="AJ971">
            <v>7305.8686830377801</v>
          </cell>
          <cell r="AK971">
            <v>7598.3109111178965</v>
          </cell>
          <cell r="AL971">
            <v>7103.7222654334728</v>
          </cell>
          <cell r="AM971">
            <v>6682.5278827121983</v>
          </cell>
          <cell r="AN971">
            <v>7557.7012770754145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</row>
        <row r="972">
          <cell r="A972">
            <v>9663.8132012125971</v>
          </cell>
          <cell r="B972">
            <v>7862.1822062689271</v>
          </cell>
          <cell r="C972">
            <v>10526.73210226387</v>
          </cell>
          <cell r="D972">
            <v>8334.2439083063728</v>
          </cell>
          <cell r="E972">
            <v>8736.1448827319036</v>
          </cell>
          <cell r="F972">
            <v>7927.7099358608612</v>
          </cell>
          <cell r="G972">
            <v>8134.4469232412257</v>
          </cell>
          <cell r="H972">
            <v>8869.2450579670403</v>
          </cell>
          <cell r="I972">
            <v>8570.1141067856224</v>
          </cell>
          <cell r="J972">
            <v>7898.8970291244877</v>
          </cell>
          <cell r="K972">
            <v>8804.0466871929675</v>
          </cell>
          <cell r="L972">
            <v>9092.137909827703</v>
          </cell>
          <cell r="M972">
            <v>10905.365059030548</v>
          </cell>
          <cell r="N972">
            <v>8769.5466324071567</v>
          </cell>
          <cell r="O972">
            <v>8697.1296973669996</v>
          </cell>
          <cell r="Z972">
            <v>7378.360034378622</v>
          </cell>
          <cell r="AA972">
            <v>6002.8075632151495</v>
          </cell>
          <cell r="AB972">
            <v>8037.2020670068723</v>
          </cell>
          <cell r="AC972">
            <v>6363.2285609675482</v>
          </cell>
          <cell r="AD972">
            <v>6670.0815625453379</v>
          </cell>
          <cell r="AE972">
            <v>6052.8382468695108</v>
          </cell>
          <cell r="AF972">
            <v>6210.6827636823691</v>
          </cell>
          <cell r="AG972">
            <v>6771.7040787380665</v>
          </cell>
          <cell r="AH972">
            <v>6543.3164009872489</v>
          </cell>
          <cell r="AI972">
            <v>6030.8394773246619</v>
          </cell>
          <cell r="AJ972">
            <v>6721.924861858578</v>
          </cell>
          <cell r="AK972">
            <v>6941.8836627050887</v>
          </cell>
          <cell r="AL972">
            <v>8326.2898440300578</v>
          </cell>
          <cell r="AM972">
            <v>6695.5839320293935</v>
          </cell>
          <cell r="AN972">
            <v>6640.2933124584915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</row>
        <row r="973">
          <cell r="A973">
            <v>10079.986574302571</v>
          </cell>
          <cell r="B973">
            <v>8265.7829567754034</v>
          </cell>
          <cell r="C973">
            <v>8227.2243533084875</v>
          </cell>
          <cell r="D973">
            <v>7836.3118718624255</v>
          </cell>
          <cell r="E973">
            <v>8395.1441087412604</v>
          </cell>
          <cell r="F973">
            <v>7001.7261290561382</v>
          </cell>
          <cell r="G973">
            <v>7694.67251304605</v>
          </cell>
          <cell r="H973">
            <v>9888.3462532217527</v>
          </cell>
          <cell r="I973">
            <v>8307.1145806034237</v>
          </cell>
          <cell r="J973">
            <v>9277.1770512920211</v>
          </cell>
          <cell r="K973">
            <v>8248.3843720436435</v>
          </cell>
          <cell r="L973">
            <v>9384.4115053756814</v>
          </cell>
          <cell r="M973">
            <v>9547.0883462369129</v>
          </cell>
          <cell r="N973">
            <v>10821.603395002736</v>
          </cell>
          <cell r="O973">
            <v>8536.5970030043682</v>
          </cell>
          <cell r="Z973">
            <v>7696.1100694263087</v>
          </cell>
          <cell r="AA973">
            <v>6310.9583506298468</v>
          </cell>
          <cell r="AB973">
            <v>6281.5187026484418</v>
          </cell>
          <cell r="AC973">
            <v>5983.0554594144487</v>
          </cell>
          <cell r="AD973">
            <v>6409.7261076003861</v>
          </cell>
          <cell r="AE973">
            <v>5345.845906438878</v>
          </cell>
          <cell r="AF973">
            <v>5874.9132424007103</v>
          </cell>
          <cell r="AG973">
            <v>7549.7919177198191</v>
          </cell>
          <cell r="AH973">
            <v>6342.5152107490358</v>
          </cell>
          <cell r="AI973">
            <v>7083.1617873696632</v>
          </cell>
          <cell r="AJ973">
            <v>6297.6744615928101</v>
          </cell>
          <cell r="AK973">
            <v>7165.0357220003552</v>
          </cell>
          <cell r="AL973">
            <v>7289.2401407052666</v>
          </cell>
          <cell r="AM973">
            <v>8262.3374784981679</v>
          </cell>
          <cell r="AN973">
            <v>6517.7259581818471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</row>
        <row r="974">
          <cell r="A974">
            <v>9473.5082678843737</v>
          </cell>
          <cell r="B974">
            <v>8402.863113403715</v>
          </cell>
          <cell r="C974">
            <v>8154.6900088079919</v>
          </cell>
          <cell r="D974">
            <v>7158.3623239418584</v>
          </cell>
          <cell r="E974">
            <v>7849.8356980675026</v>
          </cell>
          <cell r="F974">
            <v>7879.219300061869</v>
          </cell>
          <cell r="G974">
            <v>8047.3933796153697</v>
          </cell>
          <cell r="H974">
            <v>7777.7824612819295</v>
          </cell>
          <cell r="I974">
            <v>9662.2502589943142</v>
          </cell>
          <cell r="J974">
            <v>8518.0265908138499</v>
          </cell>
          <cell r="K974">
            <v>9388.6256259887359</v>
          </cell>
          <cell r="L974">
            <v>7854.7344786526737</v>
          </cell>
          <cell r="M974">
            <v>8174.4476215304767</v>
          </cell>
          <cell r="N974">
            <v>10608.388116788374</v>
          </cell>
          <cell r="O974">
            <v>9439.3180581470479</v>
          </cell>
          <cell r="Z974">
            <v>7233.0614565627902</v>
          </cell>
          <cell r="AA974">
            <v>6415.6195985361892</v>
          </cell>
          <cell r="AB974">
            <v>6226.1384404849359</v>
          </cell>
          <cell r="AC974">
            <v>5465.4382677789044</v>
          </cell>
          <cell r="AD974">
            <v>5993.3809548173303</v>
          </cell>
          <cell r="AE974">
            <v>6015.8154524744359</v>
          </cell>
          <cell r="AF974">
            <v>6144.2170349098524</v>
          </cell>
          <cell r="AG974">
            <v>5938.3680203185977</v>
          </cell>
          <cell r="AH974">
            <v>7377.1667217431932</v>
          </cell>
          <cell r="AI974">
            <v>6503.5473741927362</v>
          </cell>
          <cell r="AJ974">
            <v>7168.2532199449024</v>
          </cell>
          <cell r="AK974">
            <v>5997.1211933892309</v>
          </cell>
          <cell r="AL974">
            <v>6241.2234568290032</v>
          </cell>
          <cell r="AM974">
            <v>8099.54676072039</v>
          </cell>
          <cell r="AN974">
            <v>7206.9570946675012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</row>
        <row r="975">
          <cell r="A975">
            <v>10135.63377744607</v>
          </cell>
          <cell r="B975">
            <v>7621.6999713279902</v>
          </cell>
          <cell r="C975">
            <v>8654.2700851782847</v>
          </cell>
          <cell r="D975">
            <v>7862.3230626058012</v>
          </cell>
          <cell r="E975">
            <v>7112.4206368048699</v>
          </cell>
          <cell r="F975">
            <v>8258.4550708233819</v>
          </cell>
          <cell r="G975">
            <v>8459.0243003523337</v>
          </cell>
          <cell r="H975">
            <v>9140.9614271892769</v>
          </cell>
          <cell r="I975">
            <v>8363.4667610866418</v>
          </cell>
          <cell r="J975">
            <v>9977.9268465996174</v>
          </cell>
          <cell r="K975">
            <v>7876.8733140178529</v>
          </cell>
          <cell r="L975">
            <v>10029.053141756309</v>
          </cell>
          <cell r="M975">
            <v>9333.0774180227818</v>
          </cell>
          <cell r="N975">
            <v>9140.788267581951</v>
          </cell>
          <cell r="O975">
            <v>9662.7042873930914</v>
          </cell>
          <cell r="Z975">
            <v>7738.5969316151841</v>
          </cell>
          <cell r="AA975">
            <v>5819.1984149088057</v>
          </cell>
          <cell r="AB975">
            <v>6607.5698271139599</v>
          </cell>
          <cell r="AC975">
            <v>6002.9151075917789</v>
          </cell>
          <cell r="AD975">
            <v>5430.3616058830648</v>
          </cell>
          <cell r="AE975">
            <v>6305.3634803939349</v>
          </cell>
          <cell r="AF975">
            <v>6458.4988894162061</v>
          </cell>
          <cell r="AG975">
            <v>6979.1606135047214</v>
          </cell>
          <cell r="AH975">
            <v>6385.5403259566956</v>
          </cell>
          <cell r="AI975">
            <v>7618.1870590861945</v>
          </cell>
          <cell r="AJ975">
            <v>6014.0242827458851</v>
          </cell>
          <cell r="AK975">
            <v>7657.2221899435081</v>
          </cell>
          <cell r="AL975">
            <v>7125.8419409700646</v>
          </cell>
          <cell r="AM975">
            <v>6979.0284054518897</v>
          </cell>
          <cell r="AN975">
            <v>7377.5133742417729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</row>
        <row r="976">
          <cell r="A976">
            <v>9475.3815264932837</v>
          </cell>
          <cell r="B976">
            <v>7643.0298857063581</v>
          </cell>
          <cell r="C976">
            <v>8667.2969680004862</v>
          </cell>
          <cell r="D976">
            <v>7294.60842318307</v>
          </cell>
          <cell r="E976">
            <v>7811.536831936497</v>
          </cell>
          <cell r="F976">
            <v>8389.1213975386163</v>
          </cell>
          <cell r="G976">
            <v>8355.5651451511058</v>
          </cell>
          <cell r="H976">
            <v>7366.0705643666406</v>
          </cell>
          <cell r="I976">
            <v>8254.0477364554499</v>
          </cell>
          <cell r="J976">
            <v>8571.0512632685095</v>
          </cell>
          <cell r="K976">
            <v>8016.4953787427557</v>
          </cell>
          <cell r="L976">
            <v>9270.3735171415956</v>
          </cell>
          <cell r="M976">
            <v>7776.6338116754123</v>
          </cell>
          <cell r="N976">
            <v>8995.3326095115408</v>
          </cell>
          <cell r="O976">
            <v>8716.2517481847226</v>
          </cell>
          <cell r="Z976">
            <v>7234.4916970037266</v>
          </cell>
          <cell r="AA976">
            <v>5835.4838898563448</v>
          </cell>
          <cell r="AB976">
            <v>6617.5159042562418</v>
          </cell>
          <cell r="AC976">
            <v>5569.4627095339665</v>
          </cell>
          <cell r="AD976">
            <v>5964.1396173308431</v>
          </cell>
          <cell r="AE976">
            <v>6405.1277435063212</v>
          </cell>
          <cell r="AF976">
            <v>6379.5074105834483</v>
          </cell>
          <cell r="AG976">
            <v>5624.0243401761873</v>
          </cell>
          <cell r="AH976">
            <v>6301.9984629746814</v>
          </cell>
          <cell r="AI976">
            <v>6544.0319237105596</v>
          </cell>
          <cell r="AJ976">
            <v>6120.6262876516075</v>
          </cell>
          <cell r="AK976">
            <v>7077.9672618316745</v>
          </cell>
          <cell r="AL976">
            <v>5937.4910217494225</v>
          </cell>
          <cell r="AM976">
            <v>6867.9724286924984</v>
          </cell>
          <cell r="AN976">
            <v>6654.8930747460281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</row>
        <row r="977">
          <cell r="A977">
            <v>9300.2218988806708</v>
          </cell>
          <cell r="B977">
            <v>7485.2416086315352</v>
          </cell>
          <cell r="C977">
            <v>8836.7600967799808</v>
          </cell>
          <cell r="D977">
            <v>8181.3161226071416</v>
          </cell>
          <cell r="E977">
            <v>7653.3350622574444</v>
          </cell>
          <cell r="F977">
            <v>7235.8138036375512</v>
          </cell>
          <cell r="G977">
            <v>7528.2314246983979</v>
          </cell>
          <cell r="H977">
            <v>8338.6777295705251</v>
          </cell>
          <cell r="I977">
            <v>8026.3615380452011</v>
          </cell>
          <cell r="J977">
            <v>9335.9349177828008</v>
          </cell>
          <cell r="K977">
            <v>8622.6650282747287</v>
          </cell>
          <cell r="L977">
            <v>8190.8991667473238</v>
          </cell>
          <cell r="M977">
            <v>9474.9253569553875</v>
          </cell>
          <cell r="N977">
            <v>10187.808981173988</v>
          </cell>
          <cell r="O977">
            <v>9746.3742160375878</v>
          </cell>
          <cell r="Z977">
            <v>7100.756620682987</v>
          </cell>
          <cell r="AA977">
            <v>5715.0119091566103</v>
          </cell>
          <cell r="AB977">
            <v>6746.901680931901</v>
          </cell>
          <cell r="AC977">
            <v>6246.4675848750421</v>
          </cell>
          <cell r="AD977">
            <v>5843.3519333738059</v>
          </cell>
          <cell r="AE977">
            <v>5524.5727823324851</v>
          </cell>
          <cell r="AF977">
            <v>5747.8348056829254</v>
          </cell>
          <cell r="AG977">
            <v>6366.6138012380134</v>
          </cell>
          <cell r="AH977">
            <v>6128.1591397436623</v>
          </cell>
          <cell r="AI977">
            <v>7128.0236534668365</v>
          </cell>
          <cell r="AJ977">
            <v>6583.4392397478668</v>
          </cell>
          <cell r="AK977">
            <v>6253.7842774082483</v>
          </cell>
          <cell r="AL977">
            <v>7234.1434097368647</v>
          </cell>
          <cell r="AM977">
            <v>7778.4329083622642</v>
          </cell>
          <cell r="AN977">
            <v>7441.3956994415621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</row>
        <row r="978">
          <cell r="A978">
            <v>10112.431033914478</v>
          </cell>
          <cell r="B978">
            <v>7129.420680111446</v>
          </cell>
          <cell r="C978">
            <v>8342.7268839427597</v>
          </cell>
          <cell r="D978">
            <v>9790.0592486762398</v>
          </cell>
          <cell r="E978">
            <v>7808.867090246139</v>
          </cell>
          <cell r="F978">
            <v>8422.8252534184976</v>
          </cell>
          <cell r="G978">
            <v>7398.6442937426464</v>
          </cell>
          <cell r="H978">
            <v>8035.3646879265434</v>
          </cell>
          <cell r="I978">
            <v>7923.9557778439848</v>
          </cell>
          <cell r="J978">
            <v>8296.194014640012</v>
          </cell>
          <cell r="K978">
            <v>9196.2162709482764</v>
          </cell>
          <cell r="L978">
            <v>8062.1732863056768</v>
          </cell>
          <cell r="M978">
            <v>8836.1484504836844</v>
          </cell>
          <cell r="N978">
            <v>10155.586332303994</v>
          </cell>
          <cell r="O978">
            <v>7167.4284444138384</v>
          </cell>
          <cell r="Z978">
            <v>7720.8815441178367</v>
          </cell>
          <cell r="AA978">
            <v>5443.3412069478081</v>
          </cell>
          <cell r="AB978">
            <v>6369.7053467978321</v>
          </cell>
          <cell r="AC978">
            <v>7474.7493966013035</v>
          </cell>
          <cell r="AD978">
            <v>5962.1012588712865</v>
          </cell>
          <cell r="AE978">
            <v>6430.8607722860343</v>
          </cell>
          <cell r="AF978">
            <v>5648.8945128496844</v>
          </cell>
          <cell r="AG978">
            <v>6135.0330806906677</v>
          </cell>
          <cell r="AH978">
            <v>6049.9719322069941</v>
          </cell>
          <cell r="AI978">
            <v>6334.1773149537094</v>
          </cell>
          <cell r="AJ978">
            <v>7021.3479077340908</v>
          </cell>
          <cell r="AK978">
            <v>6155.5015527875294</v>
          </cell>
          <cell r="AL978">
            <v>6746.434686538094</v>
          </cell>
          <cell r="AM978">
            <v>7753.8307870594281</v>
          </cell>
          <cell r="AN978">
            <v>5472.3602870237419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</row>
        <row r="979">
          <cell r="A979">
            <v>10655.06686385393</v>
          </cell>
          <cell r="B979">
            <v>8060.0707591883811</v>
          </cell>
          <cell r="C979">
            <v>7227.1992025838063</v>
          </cell>
          <cell r="D979">
            <v>8069.4467697547088</v>
          </cell>
          <cell r="E979">
            <v>9031.1512975203077</v>
          </cell>
          <cell r="F979">
            <v>8779.0313532864584</v>
          </cell>
          <cell r="G979">
            <v>8230.5419762671718</v>
          </cell>
          <cell r="H979">
            <v>8931.8426069493344</v>
          </cell>
          <cell r="I979">
            <v>8473.8768691175701</v>
          </cell>
          <cell r="J979">
            <v>8012.0236948272486</v>
          </cell>
          <cell r="K979">
            <v>9691.1981971088862</v>
          </cell>
          <cell r="L979">
            <v>8769.803158955554</v>
          </cell>
          <cell r="M979">
            <v>9169.8431085440898</v>
          </cell>
          <cell r="N979">
            <v>8579.5572053808701</v>
          </cell>
          <cell r="O979">
            <v>10729.597267315263</v>
          </cell>
          <cell r="Z979">
            <v>8135.1861708199285</v>
          </cell>
          <cell r="AA979">
            <v>6153.8962649233645</v>
          </cell>
          <cell r="AB979">
            <v>5517.9954999695456</v>
          </cell>
          <cell r="AC979">
            <v>6161.0548864947996</v>
          </cell>
          <cell r="AD979">
            <v>6895.3201402619452</v>
          </cell>
          <cell r="AE979">
            <v>6702.8255543596233</v>
          </cell>
          <cell r="AF979">
            <v>6284.0517210478902</v>
          </cell>
          <cell r="AG979">
            <v>6819.4975577762434</v>
          </cell>
          <cell r="AH979">
            <v>6469.8388850787405</v>
          </cell>
          <cell r="AI979">
            <v>6117.2121390953835</v>
          </cell>
          <cell r="AJ979">
            <v>7399.2685882854221</v>
          </cell>
          <cell r="AK979">
            <v>6695.7797910752006</v>
          </cell>
          <cell r="AL979">
            <v>7001.211892745845</v>
          </cell>
          <cell r="AM979">
            <v>6550.5262445371154</v>
          </cell>
          <cell r="AN979">
            <v>8192.0904319842703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</row>
        <row r="980">
          <cell r="A980">
            <v>8603.9413818980465</v>
          </cell>
          <cell r="B980">
            <v>7097.9206597872635</v>
          </cell>
          <cell r="C980">
            <v>8340.7315288723712</v>
          </cell>
          <cell r="D980">
            <v>7500.35732189595</v>
          </cell>
          <cell r="E980">
            <v>8126.6899670207958</v>
          </cell>
          <cell r="F980">
            <v>7237.8303167141139</v>
          </cell>
          <cell r="G980">
            <v>8243.3134356039973</v>
          </cell>
          <cell r="H980">
            <v>7596.8102095209961</v>
          </cell>
          <cell r="I980">
            <v>10145.12618577367</v>
          </cell>
          <cell r="J980">
            <v>8648.6763304302967</v>
          </cell>
          <cell r="K980">
            <v>8802.3119831818567</v>
          </cell>
          <cell r="L980">
            <v>8726.6326961066297</v>
          </cell>
          <cell r="M980">
            <v>9145.8046091394499</v>
          </cell>
          <cell r="N980">
            <v>8670.3340988900654</v>
          </cell>
          <cell r="O980">
            <v>9992.0977832985955</v>
          </cell>
          <cell r="Z980">
            <v>6569.1436608446857</v>
          </cell>
          <cell r="AA980">
            <v>5419.2908154302131</v>
          </cell>
          <cell r="AB980">
            <v>6368.1818852201695</v>
          </cell>
          <cell r="AC980">
            <v>5726.5528166968443</v>
          </cell>
          <cell r="AD980">
            <v>6204.7602965802444</v>
          </cell>
          <cell r="AE980">
            <v>5526.1123981324927</v>
          </cell>
          <cell r="AF980">
            <v>6293.8027813373938</v>
          </cell>
          <cell r="AG980">
            <v>5800.1949822101178</v>
          </cell>
          <cell r="AH980">
            <v>7745.8444233429391</v>
          </cell>
          <cell r="AI980">
            <v>6603.2989729888523</v>
          </cell>
          <cell r="AJ980">
            <v>6720.6004084072792</v>
          </cell>
          <cell r="AK980">
            <v>6662.8189700081975</v>
          </cell>
          <cell r="AL980">
            <v>6982.858402296406</v>
          </cell>
          <cell r="AM980">
            <v>6619.8347658389594</v>
          </cell>
          <cell r="AN980">
            <v>7629.0066259396099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</row>
        <row r="981">
          <cell r="A981">
            <v>9075.0375750397161</v>
          </cell>
          <cell r="B981">
            <v>8993.1946281791897</v>
          </cell>
          <cell r="C981">
            <v>8466.8096357130398</v>
          </cell>
          <cell r="D981">
            <v>8158.467556589213</v>
          </cell>
          <cell r="E981">
            <v>7860.7407946777203</v>
          </cell>
          <cell r="F981">
            <v>7008.0694809669767</v>
          </cell>
          <cell r="G981">
            <v>8866.6009761612986</v>
          </cell>
          <cell r="H981">
            <v>8768.265847974224</v>
          </cell>
          <cell r="I981">
            <v>8102.8531561423461</v>
          </cell>
          <cell r="J981">
            <v>8919.7165547369714</v>
          </cell>
          <cell r="K981">
            <v>9602.4615392378746</v>
          </cell>
          <cell r="L981">
            <v>10071.750277494195</v>
          </cell>
          <cell r="M981">
            <v>9087.4567550227021</v>
          </cell>
          <cell r="N981">
            <v>9601.9608115672308</v>
          </cell>
          <cell r="O981">
            <v>10350.575321071117</v>
          </cell>
          <cell r="Z981">
            <v>6928.8274886931222</v>
          </cell>
          <cell r="AA981">
            <v>6866.3400713933233</v>
          </cell>
          <cell r="AB981">
            <v>6464.443024105447</v>
          </cell>
          <cell r="AC981">
            <v>6229.0226133260885</v>
          </cell>
          <cell r="AD981">
            <v>6001.7070396996169</v>
          </cell>
          <cell r="AE981">
            <v>5350.6890809962106</v>
          </cell>
          <cell r="AF981">
            <v>6769.685311703055</v>
          </cell>
          <cell r="AG981">
            <v>6694.6060479917105</v>
          </cell>
          <cell r="AH981">
            <v>6186.5607961273045</v>
          </cell>
          <cell r="AI981">
            <v>6810.2392684078959</v>
          </cell>
          <cell r="AJ981">
            <v>7331.517795054272</v>
          </cell>
          <cell r="AK981">
            <v>7689.8216238679242</v>
          </cell>
          <cell r="AL981">
            <v>6938.3095822868518</v>
          </cell>
          <cell r="AM981">
            <v>7331.1354874748267</v>
          </cell>
          <cell r="AN981">
            <v>7902.7056599390808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</row>
        <row r="982">
          <cell r="A982">
            <v>10692.398074883853</v>
          </cell>
          <cell r="B982">
            <v>8554.1329498315426</v>
          </cell>
          <cell r="C982">
            <v>7325.4699157694085</v>
          </cell>
          <cell r="D982">
            <v>8540.6518741143791</v>
          </cell>
          <cell r="E982">
            <v>8841.4444037662724</v>
          </cell>
          <cell r="F982">
            <v>8567.5157088357846</v>
          </cell>
          <cell r="G982">
            <v>7906.024329415176</v>
          </cell>
          <cell r="H982">
            <v>9041.7007593254402</v>
          </cell>
          <cell r="I982">
            <v>8686.2378638900918</v>
          </cell>
          <cell r="J982">
            <v>9290.8240984803469</v>
          </cell>
          <cell r="K982">
            <v>9034.148755687529</v>
          </cell>
          <cell r="L982">
            <v>8805.3931626012672</v>
          </cell>
          <cell r="M982">
            <v>9442.2613364377012</v>
          </cell>
          <cell r="N982">
            <v>10059.146278046384</v>
          </cell>
          <cell r="O982">
            <v>9135.3694236315805</v>
          </cell>
          <cell r="Z982">
            <v>8163.6886997661204</v>
          </cell>
          <cell r="AA982">
            <v>6531.1147237281812</v>
          </cell>
          <cell r="AB982">
            <v>5593.0255825696058</v>
          </cell>
          <cell r="AC982">
            <v>6520.8218684938229</v>
          </cell>
          <cell r="AD982">
            <v>6750.4781680531632</v>
          </cell>
          <cell r="AE982">
            <v>6541.3325137589554</v>
          </cell>
          <cell r="AF982">
            <v>6036.2811996058044</v>
          </cell>
          <cell r="AG982">
            <v>6903.3746965480095</v>
          </cell>
          <cell r="AH982">
            <v>6631.9773540315382</v>
          </cell>
          <cell r="AI982">
            <v>7093.5813624861366</v>
          </cell>
          <cell r="AJ982">
            <v>6897.6087115624505</v>
          </cell>
          <cell r="AK982">
            <v>6722.9529012187177</v>
          </cell>
          <cell r="AL982">
            <v>7209.2042994155299</v>
          </cell>
          <cell r="AM982">
            <v>7680.1984198735245</v>
          </cell>
          <cell r="AN982">
            <v>6974.8910964204069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</row>
        <row r="983">
          <cell r="A983">
            <v>9906.4040757052171</v>
          </cell>
          <cell r="B983">
            <v>9964.4067867398626</v>
          </cell>
          <cell r="C983">
            <v>8655.4006614778882</v>
          </cell>
          <cell r="D983">
            <v>8565.0014420656407</v>
          </cell>
          <cell r="E983">
            <v>8297.8513713650882</v>
          </cell>
          <cell r="F983">
            <v>6905.5483912617892</v>
          </cell>
          <cell r="G983">
            <v>9155.2414544019539</v>
          </cell>
          <cell r="H983">
            <v>8497.4150087969974</v>
          </cell>
          <cell r="I983">
            <v>8312.7886494730046</v>
          </cell>
          <cell r="J983">
            <v>7349.4829971055642</v>
          </cell>
          <cell r="K983">
            <v>10148.833049847895</v>
          </cell>
          <cell r="L983">
            <v>9874.6103016918532</v>
          </cell>
          <cell r="M983">
            <v>8747.8014055351832</v>
          </cell>
          <cell r="N983">
            <v>10132.630747427576</v>
          </cell>
          <cell r="O983">
            <v>10487.768614673598</v>
          </cell>
          <cell r="Z983">
            <v>7563.579137417235</v>
          </cell>
          <cell r="AA983">
            <v>7607.8644393030299</v>
          </cell>
          <cell r="AB983">
            <v>6608.4330266410116</v>
          </cell>
          <cell r="AC983">
            <v>6539.4128610228845</v>
          </cell>
          <cell r="AD983">
            <v>6335.4427134427287</v>
          </cell>
          <cell r="AE983">
            <v>5272.4138189219402</v>
          </cell>
          <cell r="AF983">
            <v>6990.0634714017087</v>
          </cell>
          <cell r="AG983">
            <v>6487.8103488765428</v>
          </cell>
          <cell r="AH983">
            <v>6346.8473850272367</v>
          </cell>
          <cell r="AI983">
            <v>5611.3596662220853</v>
          </cell>
          <cell r="AJ983">
            <v>7748.6746288910663</v>
          </cell>
          <cell r="AK983">
            <v>7539.3044637829362</v>
          </cell>
          <cell r="AL983">
            <v>6678.9813643317329</v>
          </cell>
          <cell r="AM983">
            <v>7736.304106183944</v>
          </cell>
          <cell r="AN983">
            <v>8007.4532883777492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</row>
        <row r="984">
          <cell r="A984">
            <v>9132.9572048188074</v>
          </cell>
          <cell r="B984">
            <v>8261.5926845337181</v>
          </cell>
          <cell r="C984">
            <v>7953.2184734472812</v>
          </cell>
          <cell r="D984">
            <v>8353.5945485887241</v>
          </cell>
          <cell r="E984">
            <v>7531.7013359510001</v>
          </cell>
          <cell r="F984">
            <v>7954.9685174917749</v>
          </cell>
          <cell r="G984">
            <v>6707.9411943852692</v>
          </cell>
          <cell r="H984">
            <v>7800.0526031332092</v>
          </cell>
          <cell r="I984">
            <v>8094.3250493439664</v>
          </cell>
          <cell r="J984">
            <v>8116.2034465565066</v>
          </cell>
          <cell r="K984">
            <v>9192.2525994820589</v>
          </cell>
          <cell r="L984">
            <v>8955.768708606065</v>
          </cell>
          <cell r="M984">
            <v>8772.0648122572893</v>
          </cell>
          <cell r="N984">
            <v>9620.5744236116952</v>
          </cell>
          <cell r="O984">
            <v>9722.860619258694</v>
          </cell>
          <cell r="Z984">
            <v>6973.0493577079778</v>
          </cell>
          <cell r="AA984">
            <v>6307.7590610122306</v>
          </cell>
          <cell r="AB984">
            <v>6072.314117350893</v>
          </cell>
          <cell r="AC984">
            <v>6378.0028522256844</v>
          </cell>
          <cell r="AD984">
            <v>5750.4840968039307</v>
          </cell>
          <cell r="AE984">
            <v>6073.6502829790406</v>
          </cell>
          <cell r="AF984">
            <v>5121.5399336779301</v>
          </cell>
          <cell r="AG984">
            <v>5955.3713627026164</v>
          </cell>
          <cell r="AH984">
            <v>6180.0495524743155</v>
          </cell>
          <cell r="AI984">
            <v>6196.7537962596789</v>
          </cell>
          <cell r="AJ984">
            <v>7018.3216287149489</v>
          </cell>
          <cell r="AK984">
            <v>6837.7652320955658</v>
          </cell>
          <cell r="AL984">
            <v>6697.5065724176893</v>
          </cell>
          <cell r="AM984">
            <v>7345.3470547252227</v>
          </cell>
          <cell r="AN984">
            <v>7423.4429742464872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</row>
        <row r="985">
          <cell r="A985">
            <v>9397.9104974511592</v>
          </cell>
          <cell r="B985">
            <v>9024.0037779844079</v>
          </cell>
          <cell r="C985">
            <v>7831.0745105539045</v>
          </cell>
          <cell r="D985">
            <v>9099.6354004387977</v>
          </cell>
          <cell r="E985">
            <v>8295.6148508571132</v>
          </cell>
          <cell r="F985">
            <v>8200.7648198056031</v>
          </cell>
          <cell r="G985">
            <v>8806.0352567391419</v>
          </cell>
          <cell r="H985">
            <v>9004.663152618552</v>
          </cell>
          <cell r="I985">
            <v>9511.5699380663445</v>
          </cell>
          <cell r="J985">
            <v>8095.7605035752213</v>
          </cell>
          <cell r="K985">
            <v>8066.4307210914494</v>
          </cell>
          <cell r="L985">
            <v>8960.2697813200102</v>
          </cell>
          <cell r="M985">
            <v>9359.8024729444369</v>
          </cell>
          <cell r="N985">
            <v>10487.435297632883</v>
          </cell>
          <cell r="O985">
            <v>11049.899049693517</v>
          </cell>
          <cell r="Z985">
            <v>7175.3422564459488</v>
          </cell>
          <cell r="AA985">
            <v>6889.8629805062055</v>
          </cell>
          <cell r="AB985">
            <v>5979.056713105947</v>
          </cell>
          <cell r="AC985">
            <v>6947.6080267766229</v>
          </cell>
          <cell r="AD985">
            <v>6333.7351210888082</v>
          </cell>
          <cell r="AE985">
            <v>6261.3167429808555</v>
          </cell>
          <cell r="AF985">
            <v>6723.443142661361</v>
          </cell>
          <cell r="AG985">
            <v>6875.0963356768734</v>
          </cell>
          <cell r="AH985">
            <v>7262.1216939934038</v>
          </cell>
          <cell r="AI985">
            <v>6181.1455275216931</v>
          </cell>
          <cell r="AJ985">
            <v>6158.7521212762058</v>
          </cell>
          <cell r="AK985">
            <v>6841.2018191169518</v>
          </cell>
          <cell r="AL985">
            <v>7146.2466273029677</v>
          </cell>
          <cell r="AM985">
            <v>8007.1987994838955</v>
          </cell>
          <cell r="AN985">
            <v>8436.6421240371983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</row>
        <row r="986">
          <cell r="A986">
            <v>10787.537805863172</v>
          </cell>
          <cell r="B986">
            <v>9013.2346669323724</v>
          </cell>
          <cell r="C986">
            <v>8727.0694688003841</v>
          </cell>
          <cell r="D986">
            <v>7841.7207673867433</v>
          </cell>
          <cell r="E986">
            <v>7301.8513907117485</v>
          </cell>
          <cell r="F986">
            <v>6999.1975070232684</v>
          </cell>
          <cell r="G986">
            <v>8907.0388183170489</v>
          </cell>
          <cell r="H986">
            <v>8746.1531022029158</v>
          </cell>
          <cell r="I986">
            <v>7368.4375149309762</v>
          </cell>
          <cell r="J986">
            <v>8128.8573369168316</v>
          </cell>
          <cell r="K986">
            <v>9952.0962041869916</v>
          </cell>
          <cell r="L986">
            <v>8746.5013294866785</v>
          </cell>
          <cell r="M986">
            <v>8132.0061330627468</v>
          </cell>
          <cell r="N986">
            <v>10024.157293624512</v>
          </cell>
          <cell r="O986">
            <v>10757.985284506036</v>
          </cell>
          <cell r="Z986">
            <v>8236.3282649277553</v>
          </cell>
          <cell r="AA986">
            <v>6881.6407211415317</v>
          </cell>
          <cell r="AB986">
            <v>6663.1524477069679</v>
          </cell>
          <cell r="AC986">
            <v>5987.1851727828471</v>
          </cell>
          <cell r="AD986">
            <v>5574.9927442139824</v>
          </cell>
          <cell r="AE986">
            <v>5343.9152934022923</v>
          </cell>
          <cell r="AF986">
            <v>6800.5597659403393</v>
          </cell>
          <cell r="AG986">
            <v>6677.7228781443355</v>
          </cell>
          <cell r="AH986">
            <v>5625.8315163998586</v>
          </cell>
          <cell r="AI986">
            <v>6206.4150921653491</v>
          </cell>
          <cell r="AJ986">
            <v>7598.4652602815813</v>
          </cell>
          <cell r="AK986">
            <v>6677.9887510683948</v>
          </cell>
          <cell r="AL986">
            <v>6208.8192106179376</v>
          </cell>
          <cell r="AM986">
            <v>7653.4841903114893</v>
          </cell>
          <cell r="AN986">
            <v>8213.764796661495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</row>
        <row r="987">
          <cell r="A987">
            <v>9531.9215691516711</v>
          </cell>
          <cell r="B987">
            <v>8040.6447663465415</v>
          </cell>
          <cell r="C987">
            <v>9167.0903939854252</v>
          </cell>
          <cell r="D987">
            <v>8966.7230942392925</v>
          </cell>
          <cell r="E987">
            <v>9018.1627185460256</v>
          </cell>
          <cell r="F987">
            <v>9399.2673380743181</v>
          </cell>
          <cell r="G987">
            <v>8361.2227535709208</v>
          </cell>
          <cell r="H987">
            <v>9007.0719192370925</v>
          </cell>
          <cell r="I987">
            <v>8919.1425332485851</v>
          </cell>
          <cell r="J987">
            <v>8791.9150389774441</v>
          </cell>
          <cell r="K987">
            <v>8788.9323844657574</v>
          </cell>
          <cell r="L987">
            <v>8975.0446016123369</v>
          </cell>
          <cell r="M987">
            <v>11113.013170784519</v>
          </cell>
          <cell r="N987">
            <v>9282.0008594988485</v>
          </cell>
          <cell r="O987">
            <v>9518.3771865117051</v>
          </cell>
          <cell r="Z987">
            <v>7277.6602457335766</v>
          </cell>
          <cell r="AA987">
            <v>6139.0644416846499</v>
          </cell>
          <cell r="AB987">
            <v>6999.1101841694472</v>
          </cell>
          <cell r="AC987">
            <v>6846.1289493440763</v>
          </cell>
          <cell r="AD987">
            <v>6885.4033082607648</v>
          </cell>
          <cell r="AE987">
            <v>7176.3782096890936</v>
          </cell>
          <cell r="AF987">
            <v>6383.8270172424109</v>
          </cell>
          <cell r="AG987">
            <v>6876.9354386251962</v>
          </cell>
          <cell r="AH987">
            <v>6809.8010007054272</v>
          </cell>
          <cell r="AI987">
            <v>6712.6622999194333</v>
          </cell>
          <cell r="AJ987">
            <v>6710.3850312691429</v>
          </cell>
          <cell r="AK987">
            <v>6852.4824535094267</v>
          </cell>
          <cell r="AL987">
            <v>8484.8300079466644</v>
          </cell>
          <cell r="AM987">
            <v>7086.8447842308069</v>
          </cell>
          <cell r="AN987">
            <v>7267.3190554104312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</row>
        <row r="988">
          <cell r="A988">
            <v>9108.4119287278918</v>
          </cell>
          <cell r="B988">
            <v>7623.3173975592235</v>
          </cell>
          <cell r="C988">
            <v>8088.439316856904</v>
          </cell>
          <cell r="D988">
            <v>7573.4065472325829</v>
          </cell>
          <cell r="E988">
            <v>7157.9811700746322</v>
          </cell>
          <cell r="F988">
            <v>8717.428030768946</v>
          </cell>
          <cell r="G988">
            <v>8077.482599092993</v>
          </cell>
          <cell r="H988">
            <v>8062.5325600004344</v>
          </cell>
          <cell r="I988">
            <v>9020.5241326418582</v>
          </cell>
          <cell r="J988">
            <v>8550.4245240679538</v>
          </cell>
          <cell r="K988">
            <v>8860.176868417775</v>
          </cell>
          <cell r="L988">
            <v>10266.258804996767</v>
          </cell>
          <cell r="M988">
            <v>10121.655620611547</v>
          </cell>
          <cell r="N988">
            <v>10504.076035074422</v>
          </cell>
          <cell r="O988">
            <v>9989.8961967880423</v>
          </cell>
          <cell r="Z988">
            <v>6954.3089412314594</v>
          </cell>
          <cell r="AA988">
            <v>5820.4333263060562</v>
          </cell>
          <cell r="AB988">
            <v>6175.5557721775131</v>
          </cell>
          <cell r="AC988">
            <v>5782.3261924382659</v>
          </cell>
          <cell r="AD988">
            <v>5465.1472552766609</v>
          </cell>
          <cell r="AE988">
            <v>6655.7911712042132</v>
          </cell>
          <cell r="AF988">
            <v>6167.190274337896</v>
          </cell>
          <cell r="AG988">
            <v>6155.7758596905705</v>
          </cell>
          <cell r="AH988">
            <v>6887.2062573685889</v>
          </cell>
          <cell r="AI988">
            <v>6528.283325823978</v>
          </cell>
          <cell r="AJ988">
            <v>6764.7804797444442</v>
          </cell>
          <cell r="AK988">
            <v>7838.3296626502515</v>
          </cell>
          <cell r="AL988">
            <v>7727.9245529593973</v>
          </cell>
          <cell r="AM988">
            <v>8019.904069083459</v>
          </cell>
          <cell r="AN988">
            <v>7627.3257058324552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</row>
        <row r="989">
          <cell r="A989">
            <v>10065.930774590937</v>
          </cell>
          <cell r="B989">
            <v>10081.373584618063</v>
          </cell>
          <cell r="C989">
            <v>7945.2964902113317</v>
          </cell>
          <cell r="D989">
            <v>8211.2149309351353</v>
          </cell>
          <cell r="E989">
            <v>7933.2090221074595</v>
          </cell>
          <cell r="F989">
            <v>8074.3123664085442</v>
          </cell>
          <cell r="G989">
            <v>9058.5968625991081</v>
          </cell>
          <cell r="H989">
            <v>7794.9473218440007</v>
          </cell>
          <cell r="I989">
            <v>7197.730467405775</v>
          </cell>
          <cell r="J989">
            <v>8964.9937643083085</v>
          </cell>
          <cell r="K989">
            <v>8471.0137965834947</v>
          </cell>
          <cell r="L989">
            <v>9480.3227883806412</v>
          </cell>
          <cell r="M989">
            <v>10443.48369951715</v>
          </cell>
          <cell r="N989">
            <v>10643.048011908901</v>
          </cell>
          <cell r="O989">
            <v>9458.2120865322158</v>
          </cell>
          <cell r="Z989">
            <v>7685.3784101232786</v>
          </cell>
          <cell r="AA989">
            <v>7697.1690573502274</v>
          </cell>
          <cell r="AB989">
            <v>6066.2656514623131</v>
          </cell>
          <cell r="AC989">
            <v>6269.2954446286985</v>
          </cell>
          <cell r="AD989">
            <v>6057.0368212151316</v>
          </cell>
          <cell r="AE989">
            <v>6164.7697890023874</v>
          </cell>
          <cell r="AF989">
            <v>6916.2749389818673</v>
          </cell>
          <cell r="AG989">
            <v>5951.4734600171823</v>
          </cell>
          <cell r="AH989">
            <v>5495.4960027861789</v>
          </cell>
          <cell r="AI989">
            <v>6844.808599024449</v>
          </cell>
          <cell r="AJ989">
            <v>6467.6529177466828</v>
          </cell>
          <cell r="AK989">
            <v>7238.2643702197729</v>
          </cell>
          <cell r="AL989">
            <v>7973.6415785161416</v>
          </cell>
          <cell r="AM989">
            <v>8126.009729284493</v>
          </cell>
          <cell r="AN989">
            <v>7221.3827609156924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</row>
        <row r="990">
          <cell r="A990">
            <v>9417.6049794740502</v>
          </cell>
          <cell r="B990">
            <v>7786.1582704812081</v>
          </cell>
          <cell r="C990">
            <v>7329.0017613372684</v>
          </cell>
          <cell r="D990">
            <v>8330.422669409927</v>
          </cell>
          <cell r="E990">
            <v>7776.3491601473042</v>
          </cell>
          <cell r="F990">
            <v>7932.0024138851777</v>
          </cell>
          <cell r="G990">
            <v>8918.1068353407845</v>
          </cell>
          <cell r="H990">
            <v>9456.016429800482</v>
          </cell>
          <cell r="I990">
            <v>7487.4700031445118</v>
          </cell>
          <cell r="J990">
            <v>8402.3456511282693</v>
          </cell>
          <cell r="K990">
            <v>7557.1155269004348</v>
          </cell>
          <cell r="L990">
            <v>9093.2392352514944</v>
          </cell>
          <cell r="M990">
            <v>9619.5776611493511</v>
          </cell>
          <cell r="N990">
            <v>10115.313874594576</v>
          </cell>
          <cell r="O990">
            <v>9767.8323312390694</v>
          </cell>
          <cell r="Z990">
            <v>7190.3790722483545</v>
          </cell>
          <cell r="AA990">
            <v>5944.7629841454836</v>
          </cell>
          <cell r="AB990">
            <v>5595.7221607880501</v>
          </cell>
          <cell r="AC990">
            <v>6360.3110297851563</v>
          </cell>
          <cell r="AD990">
            <v>5937.2736891691056</v>
          </cell>
          <cell r="AE990">
            <v>6056.115571010987</v>
          </cell>
          <cell r="AF990">
            <v>6809.0102412100296</v>
          </cell>
          <cell r="AG990">
            <v>7219.7063682183853</v>
          </cell>
          <cell r="AH990">
            <v>5716.7132972808467</v>
          </cell>
          <cell r="AI990">
            <v>6415.2245140190371</v>
          </cell>
          <cell r="AJ990">
            <v>5769.8879332505894</v>
          </cell>
          <cell r="AK990">
            <v>6942.7245290714563</v>
          </cell>
          <cell r="AL990">
            <v>7344.5860225981714</v>
          </cell>
          <cell r="AM990">
            <v>7723.0826045084559</v>
          </cell>
          <cell r="AN990">
            <v>7457.7790562303526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</row>
        <row r="991">
          <cell r="A991">
            <v>9278.6942393165682</v>
          </cell>
          <cell r="B991">
            <v>6769.6360259595576</v>
          </cell>
          <cell r="C991">
            <v>6505.5278874683854</v>
          </cell>
          <cell r="D991">
            <v>6567.7151453845399</v>
          </cell>
          <cell r="E991">
            <v>7417.2516590780469</v>
          </cell>
          <cell r="F991">
            <v>8149.1450840148063</v>
          </cell>
          <cell r="G991">
            <v>7748.631648263995</v>
          </cell>
          <cell r="H991">
            <v>7889.3208682637742</v>
          </cell>
          <cell r="I991">
            <v>10107.009054635908</v>
          </cell>
          <cell r="J991">
            <v>9117.7519058124672</v>
          </cell>
          <cell r="K991">
            <v>8773.0705325360559</v>
          </cell>
          <cell r="L991">
            <v>8585.4838287975381</v>
          </cell>
          <cell r="M991">
            <v>9759.8235180527263</v>
          </cell>
          <cell r="N991">
            <v>9474.4235086436838</v>
          </cell>
          <cell r="O991">
            <v>9255.3767313824192</v>
          </cell>
          <cell r="Z991">
            <v>7084.3201664951557</v>
          </cell>
          <cell r="AA991">
            <v>5168.644184364226</v>
          </cell>
          <cell r="AB991">
            <v>4966.9965641936624</v>
          </cell>
          <cell r="AC991">
            <v>5014.4767843616783</v>
          </cell>
          <cell r="AD991">
            <v>5663.1013107127246</v>
          </cell>
          <cell r="AE991">
            <v>6221.9048682256398</v>
          </cell>
          <cell r="AF991">
            <v>5916.1112579761511</v>
          </cell>
          <cell r="AG991">
            <v>6023.5280402028629</v>
          </cell>
          <cell r="AH991">
            <v>7716.7418412507332</v>
          </cell>
          <cell r="AI991">
            <v>6961.440051095441</v>
          </cell>
          <cell r="AJ991">
            <v>6698.274443873408</v>
          </cell>
          <cell r="AK991">
            <v>6555.0512452222347</v>
          </cell>
          <cell r="AL991">
            <v>7451.6642953273267</v>
          </cell>
          <cell r="AM991">
            <v>7233.7602465434866</v>
          </cell>
          <cell r="AN991">
            <v>7066.5171559174023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</row>
        <row r="992">
          <cell r="A992">
            <v>9417.4424852860993</v>
          </cell>
          <cell r="B992">
            <v>7429.1684861655567</v>
          </cell>
          <cell r="C992">
            <v>7031.3579153030414</v>
          </cell>
          <cell r="D992">
            <v>7478.8666871734404</v>
          </cell>
          <cell r="E992">
            <v>7378.48744720794</v>
          </cell>
          <cell r="F992">
            <v>9514.1337996319562</v>
          </cell>
          <cell r="G992">
            <v>8854.3330846922927</v>
          </cell>
          <cell r="H992">
            <v>8807.1736916874634</v>
          </cell>
          <cell r="I992">
            <v>8546.211596288631</v>
          </cell>
          <cell r="J992">
            <v>9026.7917204076093</v>
          </cell>
          <cell r="K992">
            <v>8620.2683240607475</v>
          </cell>
          <cell r="L992">
            <v>7950.5008830698789</v>
          </cell>
          <cell r="M992">
            <v>8247.9528649630483</v>
          </cell>
          <cell r="N992">
            <v>10148.542583441396</v>
          </cell>
          <cell r="O992">
            <v>9786.1526331166388</v>
          </cell>
          <cell r="Z992">
            <v>7190.2550072858767</v>
          </cell>
          <cell r="AA992">
            <v>5672.199855861345</v>
          </cell>
          <cell r="AB992">
            <v>5368.469893765533</v>
          </cell>
          <cell r="AC992">
            <v>5710.1446311236705</v>
          </cell>
          <cell r="AD992">
            <v>5633.5046798930507</v>
          </cell>
          <cell r="AE992">
            <v>7264.0792125541966</v>
          </cell>
          <cell r="AF992">
            <v>6760.3187274949041</v>
          </cell>
          <cell r="AG992">
            <v>6724.3123422981434</v>
          </cell>
          <cell r="AH992">
            <v>6525.0667386127552</v>
          </cell>
          <cell r="AI992">
            <v>6891.9915856980915</v>
          </cell>
          <cell r="AJ992">
            <v>6581.6093464936757</v>
          </cell>
          <cell r="AK992">
            <v>6070.2392262273834</v>
          </cell>
          <cell r="AL992">
            <v>6297.345004210747</v>
          </cell>
          <cell r="AM992">
            <v>7748.4528566278395</v>
          </cell>
          <cell r="AN992">
            <v>7471.7666799950857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</row>
        <row r="993">
          <cell r="A993">
            <v>10178.171491996423</v>
          </cell>
          <cell r="B993">
            <v>7658.8708636118272</v>
          </cell>
          <cell r="C993">
            <v>7182.7127852711064</v>
          </cell>
          <cell r="D993">
            <v>7290.064731009059</v>
          </cell>
          <cell r="E993">
            <v>8455.7539511256364</v>
          </cell>
          <cell r="F993">
            <v>9441.0302474799682</v>
          </cell>
          <cell r="G993">
            <v>7284.0612946318624</v>
          </cell>
          <cell r="H993">
            <v>9566.2608805125383</v>
          </cell>
          <cell r="I993">
            <v>8151.7585506487658</v>
          </cell>
          <cell r="J993">
            <v>8814.1367109469666</v>
          </cell>
          <cell r="K993">
            <v>7803.0996993372391</v>
          </cell>
          <cell r="L993">
            <v>9082.5313725652177</v>
          </cell>
          <cell r="M993">
            <v>9738.8747650168807</v>
          </cell>
          <cell r="N993">
            <v>9668.4060364277702</v>
          </cell>
          <cell r="O993">
            <v>10062.34448651676</v>
          </cell>
          <cell r="Z993">
            <v>7771.0746468252364</v>
          </cell>
          <cell r="AA993">
            <v>5847.5785398510843</v>
          </cell>
          <cell r="AB993">
            <v>5484.0299424056302</v>
          </cell>
          <cell r="AC993">
            <v>5565.9935823843407</v>
          </cell>
          <cell r="AD993">
            <v>6456.0019647002273</v>
          </cell>
          <cell r="AE993">
            <v>7208.2643580719441</v>
          </cell>
          <cell r="AF993">
            <v>5561.4099346966041</v>
          </cell>
          <cell r="AG993">
            <v>7303.8784473148453</v>
          </cell>
          <cell r="AH993">
            <v>6223.900260454534</v>
          </cell>
          <cell r="AI993">
            <v>6729.6286353548521</v>
          </cell>
          <cell r="AJ993">
            <v>5957.6978328427795</v>
          </cell>
          <cell r="AK993">
            <v>6934.5490330790335</v>
          </cell>
          <cell r="AL993">
            <v>7435.6698385894479</v>
          </cell>
          <cell r="AM993">
            <v>7381.8666824367474</v>
          </cell>
          <cell r="AN993">
            <v>7682.6402648334906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</row>
        <row r="994">
          <cell r="A994">
            <v>9884.5865185942585</v>
          </cell>
          <cell r="B994">
            <v>8614.2255134722454</v>
          </cell>
          <cell r="C994">
            <v>8523.3196961565154</v>
          </cell>
          <cell r="D994">
            <v>7615.5812384511883</v>
          </cell>
          <cell r="E994">
            <v>7147.1667830364786</v>
          </cell>
          <cell r="F994">
            <v>8007.9355044560307</v>
          </cell>
          <cell r="G994">
            <v>8005.0014416661907</v>
          </cell>
          <cell r="H994">
            <v>9196.1713118525277</v>
          </cell>
          <cell r="I994">
            <v>8370.7727868045749</v>
          </cell>
          <cell r="J994">
            <v>8570.0420226424976</v>
          </cell>
          <cell r="K994">
            <v>7938.1445943954577</v>
          </cell>
          <cell r="L994">
            <v>9161.9153318638546</v>
          </cell>
          <cell r="M994">
            <v>8705.0289115202449</v>
          </cell>
          <cell r="N994">
            <v>10182.17336044775</v>
          </cell>
          <cell r="O994">
            <v>10091.815342964381</v>
          </cell>
          <cell r="Z994">
            <v>7546.9213452927888</v>
          </cell>
          <cell r="AA994">
            <v>6576.9956364381123</v>
          </cell>
          <cell r="AB994">
            <v>6507.5886812942836</v>
          </cell>
          <cell r="AC994">
            <v>5814.5267378824346</v>
          </cell>
          <cell r="AD994">
            <v>5456.8904275154837</v>
          </cell>
          <cell r="AE994">
            <v>6114.0907893941976</v>
          </cell>
          <cell r="AF994">
            <v>6111.8506207179025</v>
          </cell>
          <cell r="AG994">
            <v>7021.3135812846513</v>
          </cell>
          <cell r="AH994">
            <v>6391.1185058164383</v>
          </cell>
          <cell r="AI994">
            <v>6543.2613644556368</v>
          </cell>
          <cell r="AJ994">
            <v>6060.8051503993083</v>
          </cell>
          <cell r="AK994">
            <v>6995.1590035393783</v>
          </cell>
          <cell r="AL994">
            <v>6646.3243940613529</v>
          </cell>
          <cell r="AM994">
            <v>7774.1300893952985</v>
          </cell>
          <cell r="AN994">
            <v>7705.1413816146751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</row>
        <row r="995">
          <cell r="A995">
            <v>9989.5321400594585</v>
          </cell>
          <cell r="B995">
            <v>8006.1708521225546</v>
          </cell>
          <cell r="C995">
            <v>8354.9415606475577</v>
          </cell>
          <cell r="D995">
            <v>8363.0785296095091</v>
          </cell>
          <cell r="E995">
            <v>7822.9164122329421</v>
          </cell>
          <cell r="F995">
            <v>8227.0486746775096</v>
          </cell>
          <cell r="G995">
            <v>7641.6658336064465</v>
          </cell>
          <cell r="H995">
            <v>8074.7941456548806</v>
          </cell>
          <cell r="I995">
            <v>9022.5756837882145</v>
          </cell>
          <cell r="J995">
            <v>8751.3569210657952</v>
          </cell>
          <cell r="K995">
            <v>6970.7015505812651</v>
          </cell>
          <cell r="L995">
            <v>8918.1185104127017</v>
          </cell>
          <cell r="M995">
            <v>7921.1074642046387</v>
          </cell>
          <cell r="N995">
            <v>8241.5972797419618</v>
          </cell>
          <cell r="O995">
            <v>9817.8091524143256</v>
          </cell>
          <cell r="Z995">
            <v>7627.0477470639553</v>
          </cell>
          <cell r="AA995">
            <v>6112.7434702789787</v>
          </cell>
          <cell r="AB995">
            <v>6379.0313013206514</v>
          </cell>
          <cell r="AC995">
            <v>6385.2439096709786</v>
          </cell>
          <cell r="AD995">
            <v>5972.8279724055001</v>
          </cell>
          <cell r="AE995">
            <v>6281.3845713109758</v>
          </cell>
          <cell r="AF995">
            <v>5834.4424306218552</v>
          </cell>
          <cell r="AG995">
            <v>6165.1376293840831</v>
          </cell>
          <cell r="AH995">
            <v>6888.7726248750369</v>
          </cell>
          <cell r="AI995">
            <v>6681.6960146614174</v>
          </cell>
          <cell r="AJ995">
            <v>5322.1585166749974</v>
          </cell>
          <cell r="AK995">
            <v>6809.0191551741382</v>
          </cell>
          <cell r="AL995">
            <v>6047.7972333500975</v>
          </cell>
          <cell r="AM995">
            <v>6292.4924894721062</v>
          </cell>
          <cell r="AN995">
            <v>7495.9365591049454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</row>
        <row r="996">
          <cell r="A996">
            <v>10884.666267951936</v>
          </cell>
          <cell r="B996">
            <v>9866.4812956033584</v>
          </cell>
          <cell r="C996">
            <v>8928.6024443358092</v>
          </cell>
          <cell r="D996">
            <v>8054.8699914468098</v>
          </cell>
          <cell r="E996">
            <v>8418.9627892738845</v>
          </cell>
          <cell r="F996">
            <v>8680.6618470078247</v>
          </cell>
          <cell r="G996">
            <v>7662.2472977135021</v>
          </cell>
          <cell r="H996">
            <v>7181.2781121812004</v>
          </cell>
          <cell r="I996">
            <v>6823.4897602445644</v>
          </cell>
          <cell r="J996">
            <v>7212.6060528402613</v>
          </cell>
          <cell r="K996">
            <v>8680.4762325229731</v>
          </cell>
          <cell r="L996">
            <v>10640.129047871436</v>
          </cell>
          <cell r="M996">
            <v>8866.4408118894371</v>
          </cell>
          <cell r="N996">
            <v>9703.4370551844549</v>
          </cell>
          <cell r="O996">
            <v>10615.448914331526</v>
          </cell>
          <cell r="Z996">
            <v>8310.486234246373</v>
          </cell>
          <cell r="AA996">
            <v>7533.097935118346</v>
          </cell>
          <cell r="AB996">
            <v>6817.023680660167</v>
          </cell>
          <cell r="AC996">
            <v>6149.9254579496028</v>
          </cell>
          <cell r="AD996">
            <v>6427.9117654617667</v>
          </cell>
          <cell r="AE996">
            <v>6627.7200428378628</v>
          </cell>
          <cell r="AF996">
            <v>5850.1564607934479</v>
          </cell>
          <cell r="AG996">
            <v>5482.9345637627948</v>
          </cell>
          <cell r="AH996">
            <v>5209.7617259057652</v>
          </cell>
          <cell r="AI996">
            <v>5506.8535717677505</v>
          </cell>
          <cell r="AJ996">
            <v>6627.5783254362186</v>
          </cell>
          <cell r="AK996">
            <v>8123.7810885660301</v>
          </cell>
          <cell r="AL996">
            <v>6769.5630256408303</v>
          </cell>
          <cell r="AM996">
            <v>7408.6130053815496</v>
          </cell>
          <cell r="AN996">
            <v>8104.937707887776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</row>
        <row r="997">
          <cell r="A997">
            <v>8417.7331220548858</v>
          </cell>
          <cell r="B997">
            <v>6433.6083214552536</v>
          </cell>
          <cell r="C997">
            <v>7963.0190890200165</v>
          </cell>
          <cell r="D997">
            <v>8791.9005159268636</v>
          </cell>
          <cell r="E997">
            <v>8221.6946233956714</v>
          </cell>
          <cell r="F997">
            <v>7808.4215230368136</v>
          </cell>
          <cell r="G997">
            <v>7644.6988861324944</v>
          </cell>
          <cell r="H997">
            <v>8893.5458629313489</v>
          </cell>
          <cell r="I997">
            <v>7423.8953060527629</v>
          </cell>
          <cell r="J997">
            <v>8144.7766353194511</v>
          </cell>
          <cell r="K997">
            <v>9229.2244084837675</v>
          </cell>
          <cell r="L997">
            <v>9554.6148433911003</v>
          </cell>
          <cell r="M997">
            <v>10562.57021491114</v>
          </cell>
          <cell r="N997">
            <v>9661.3652404926343</v>
          </cell>
          <cell r="O997">
            <v>9261.6977721155781</v>
          </cell>
          <cell r="Z997">
            <v>6426.9729096213914</v>
          </cell>
          <cell r="AA997">
            <v>4912.0856878643708</v>
          </cell>
          <cell r="AB997">
            <v>6079.7969265431366</v>
          </cell>
          <cell r="AC997">
            <v>6712.6512115122232</v>
          </cell>
          <cell r="AD997">
            <v>6277.2967317410867</v>
          </cell>
          <cell r="AE997">
            <v>5961.7610665246993</v>
          </cell>
          <cell r="AF997">
            <v>5836.7581783577025</v>
          </cell>
          <cell r="AG997">
            <v>6790.2578405315362</v>
          </cell>
          <cell r="AH997">
            <v>5668.1737617525077</v>
          </cell>
          <cell r="AI997">
            <v>6218.5695401729408</v>
          </cell>
          <cell r="AJ997">
            <v>7046.5497527749885</v>
          </cell>
          <cell r="AK997">
            <v>7294.9866513884781</v>
          </cell>
          <cell r="AL997">
            <v>8064.5646093655141</v>
          </cell>
          <cell r="AM997">
            <v>7376.4910065770873</v>
          </cell>
          <cell r="AN997">
            <v>7071.3432958013309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</row>
        <row r="998">
          <cell r="A998">
            <v>9475.4751311277487</v>
          </cell>
          <cell r="B998">
            <v>9476.1067173918964</v>
          </cell>
          <cell r="C998">
            <v>8260.6509061534234</v>
          </cell>
          <cell r="D998">
            <v>7093.8666468420943</v>
          </cell>
          <cell r="E998">
            <v>8663.5016424125806</v>
          </cell>
          <cell r="F998">
            <v>8428.8347001283837</v>
          </cell>
          <cell r="G998">
            <v>8560.095650089801</v>
          </cell>
          <cell r="H998">
            <v>7397.5128734031223</v>
          </cell>
          <cell r="I998">
            <v>8123.5791990446451</v>
          </cell>
          <cell r="J998">
            <v>9650.0489777663588</v>
          </cell>
          <cell r="K998">
            <v>8343.0047550046602</v>
          </cell>
          <cell r="L998">
            <v>9258.4216531396178</v>
          </cell>
          <cell r="M998">
            <v>10346.566849870609</v>
          </cell>
          <cell r="N998">
            <v>10111.793390738583</v>
          </cell>
          <cell r="O998">
            <v>9825.838027681586</v>
          </cell>
          <cell r="Z998">
            <v>7234.5631645165595</v>
          </cell>
          <cell r="AA998">
            <v>7235.0453831555815</v>
          </cell>
          <cell r="AB998">
            <v>6307.0400094517627</v>
          </cell>
          <cell r="AC998">
            <v>5416.1955603305269</v>
          </cell>
          <cell r="AD998">
            <v>6614.6181579885742</v>
          </cell>
          <cell r="AE998">
            <v>6435.4490088868206</v>
          </cell>
          <cell r="AF998">
            <v>6535.6672692261636</v>
          </cell>
          <cell r="AG998">
            <v>5648.0306688947767</v>
          </cell>
          <cell r="AH998">
            <v>6202.3852127873824</v>
          </cell>
          <cell r="AI998">
            <v>7367.8509947205248</v>
          </cell>
          <cell r="AJ998">
            <v>6369.9175024650776</v>
          </cell>
          <cell r="AK998">
            <v>7068.84196585871</v>
          </cell>
          <cell r="AL998">
            <v>7899.6451761436101</v>
          </cell>
          <cell r="AM998">
            <v>7720.3947010024694</v>
          </cell>
          <cell r="AN998">
            <v>7502.0666374869998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</row>
        <row r="999">
          <cell r="A999">
            <v>11383.553925663646</v>
          </cell>
          <cell r="B999">
            <v>7673.7245359445787</v>
          </cell>
          <cell r="C999">
            <v>7335.6930752988674</v>
          </cell>
          <cell r="D999">
            <v>8240.2973735929299</v>
          </cell>
          <cell r="E999">
            <v>8624.7775075496356</v>
          </cell>
          <cell r="F999">
            <v>8923.2378927032241</v>
          </cell>
          <cell r="G999">
            <v>7597.4599300433138</v>
          </cell>
          <cell r="H999">
            <v>9331.5243372401528</v>
          </cell>
          <cell r="I999">
            <v>7268.8986723656781</v>
          </cell>
          <cell r="J999">
            <v>8313.1888998452341</v>
          </cell>
          <cell r="K999">
            <v>8663.7366253235941</v>
          </cell>
          <cell r="L999">
            <v>8881.0551065990567</v>
          </cell>
          <cell r="M999">
            <v>9489.2931518951045</v>
          </cell>
          <cell r="N999">
            <v>9949.6405838005176</v>
          </cell>
          <cell r="O999">
            <v>10366.221296871985</v>
          </cell>
          <cell r="Z999">
            <v>8691.3889564598958</v>
          </cell>
          <cell r="AA999">
            <v>5858.9193780918285</v>
          </cell>
          <cell r="AB999">
            <v>5600.831005762986</v>
          </cell>
          <cell r="AC999">
            <v>6291.5000059276954</v>
          </cell>
          <cell r="AD999">
            <v>6585.0521261241756</v>
          </cell>
          <cell r="AE999">
            <v>6812.9278240304811</v>
          </cell>
          <cell r="AF999">
            <v>5800.6910464277889</v>
          </cell>
          <cell r="AG999">
            <v>7124.6561575802034</v>
          </cell>
          <cell r="AH999">
            <v>5549.8332119458855</v>
          </cell>
          <cell r="AI999">
            <v>6347.1529777874348</v>
          </cell>
          <cell r="AJ999">
            <v>6614.7975683810646</v>
          </cell>
          <cell r="AK999">
            <v>6780.7210981088065</v>
          </cell>
          <cell r="AL999">
            <v>7245.1132786445187</v>
          </cell>
          <cell r="AM999">
            <v>7596.5903842940297</v>
          </cell>
          <cell r="AN999">
            <v>7914.6514250469463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</row>
        <row r="1000">
          <cell r="A1000">
            <v>10272.719808943766</v>
          </cell>
          <cell r="B1000">
            <v>7701.1317716143021</v>
          </cell>
          <cell r="C1000">
            <v>8211.8492809321942</v>
          </cell>
          <cell r="D1000">
            <v>8360.7863293130231</v>
          </cell>
          <cell r="E1000">
            <v>7182.61304509212</v>
          </cell>
          <cell r="F1000">
            <v>8202.4546322698188</v>
          </cell>
          <cell r="G1000">
            <v>9811.3013752339157</v>
          </cell>
          <cell r="H1000">
            <v>8893.2982993803289</v>
          </cell>
          <cell r="I1000">
            <v>7766.1111044075569</v>
          </cell>
          <cell r="J1000">
            <v>9413.9775616138795</v>
          </cell>
          <cell r="K1000">
            <v>8895.477579070106</v>
          </cell>
          <cell r="L1000">
            <v>9942.0013996197031</v>
          </cell>
          <cell r="M1000">
            <v>9788.974753473587</v>
          </cell>
          <cell r="N1000">
            <v>9432.1260917738655</v>
          </cell>
          <cell r="O1000">
            <v>9021.1468909274008</v>
          </cell>
          <cell r="Z1000">
            <v>7843.2626650078</v>
          </cell>
          <cell r="AA1000">
            <v>5879.8449121546046</v>
          </cell>
          <cell r="AB1000">
            <v>6269.7797733888528</v>
          </cell>
          <cell r="AC1000">
            <v>6383.4938055758084</v>
          </cell>
          <cell r="AD1000">
            <v>5483.9537903800128</v>
          </cell>
          <cell r="AE1000">
            <v>6262.606921556534</v>
          </cell>
          <cell r="AF1000">
            <v>7490.9678451965938</v>
          </cell>
          <cell r="AG1000">
            <v>6790.0688247700773</v>
          </cell>
          <cell r="AH1000">
            <v>5929.4568926595866</v>
          </cell>
          <cell r="AI1000">
            <v>7187.609524202443</v>
          </cell>
          <cell r="AJ1000">
            <v>6791.7327135303412</v>
          </cell>
          <cell r="AK1000">
            <v>7590.7578366152393</v>
          </cell>
          <cell r="AL1000">
            <v>7473.9213801760952</v>
          </cell>
          <cell r="AM1000">
            <v>7201.4659995737138</v>
          </cell>
          <cell r="AN1000">
            <v>6887.6817358106327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</row>
        <row r="1001">
          <cell r="A1001">
            <v>9062.6829685606826</v>
          </cell>
          <cell r="B1001">
            <v>8871.9720575244282</v>
          </cell>
          <cell r="C1001">
            <v>8388.6063118572383</v>
          </cell>
          <cell r="D1001">
            <v>7401.5124779155476</v>
          </cell>
          <cell r="E1001">
            <v>8129.0359607534165</v>
          </cell>
          <cell r="F1001">
            <v>7926.1003255249443</v>
          </cell>
          <cell r="G1001">
            <v>7673.1096999614347</v>
          </cell>
          <cell r="H1001">
            <v>7316.4384180546949</v>
          </cell>
          <cell r="I1001">
            <v>8612.4215488274622</v>
          </cell>
          <cell r="J1001">
            <v>9795.6717062374901</v>
          </cell>
          <cell r="K1001">
            <v>8955.6317602537438</v>
          </cell>
          <cell r="L1001">
            <v>8795.4307443277739</v>
          </cell>
          <cell r="M1001">
            <v>10266.558352606169</v>
          </cell>
          <cell r="N1001">
            <v>9856.4130333733119</v>
          </cell>
          <cell r="O1001">
            <v>10853.630400196464</v>
          </cell>
          <cell r="Z1001">
            <v>6919.3946972279555</v>
          </cell>
          <cell r="AA1001">
            <v>6773.7861538081288</v>
          </cell>
          <cell r="AB1001">
            <v>6404.7344735282468</v>
          </cell>
          <cell r="AC1001">
            <v>5651.0843829384312</v>
          </cell>
          <cell r="AD1001">
            <v>6206.551472179076</v>
          </cell>
          <cell r="AE1001">
            <v>6051.609302939597</v>
          </cell>
          <cell r="AF1001">
            <v>5858.4499483593554</v>
          </cell>
          <cell r="AG1001">
            <v>5586.1299979384303</v>
          </cell>
          <cell r="AH1001">
            <v>6575.6183022159621</v>
          </cell>
          <cell r="AI1001">
            <v>7479.0345303991471</v>
          </cell>
          <cell r="AJ1001">
            <v>6837.660671480774</v>
          </cell>
          <cell r="AK1001">
            <v>6715.3465550172323</v>
          </cell>
          <cell r="AL1001">
            <v>7838.5583684482181</v>
          </cell>
          <cell r="AM1001">
            <v>7525.4107766326551</v>
          </cell>
          <cell r="AN1001">
            <v>8286.7902250715997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-2459.1411177565597</v>
          </cell>
          <cell r="B2">
            <v>-7348.7964055411294</v>
          </cell>
          <cell r="C2">
            <v>-8584.1223342966841</v>
          </cell>
          <cell r="D2">
            <v>-7783.0664033118246</v>
          </cell>
          <cell r="E2">
            <v>-6934.9261019556843</v>
          </cell>
          <cell r="F2">
            <v>-6047.3761311845456</v>
          </cell>
          <cell r="G2">
            <v>-5095.2326228691109</v>
          </cell>
          <cell r="H2">
            <v>-4066.5868899796747</v>
          </cell>
          <cell r="I2">
            <v>-2948.0302584136416</v>
          </cell>
          <cell r="J2">
            <v>-1718.1385464741688</v>
          </cell>
          <cell r="K2">
            <v>-359.89015964769584</v>
          </cell>
          <cell r="L2">
            <v>1148.8026141555758</v>
          </cell>
          <cell r="M2">
            <v>2805.241637875909</v>
          </cell>
          <cell r="N2">
            <v>4625.7463982480922</v>
          </cell>
          <cell r="O2">
            <v>6638.0559311514435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-2333.5700145515252</v>
          </cell>
          <cell r="B3">
            <v>-6864.4743633840299</v>
          </cell>
          <cell r="C3">
            <v>-8016.4127457326686</v>
          </cell>
          <cell r="D3">
            <v>-7167.0389892063722</v>
          </cell>
          <cell r="E3">
            <v>-6276.436826361095</v>
          </cell>
          <cell r="F3">
            <v>-5338.0561462525784</v>
          </cell>
          <cell r="G3">
            <v>-4321.8986627602389</v>
          </cell>
          <cell r="H3">
            <v>-3223.8963601519372</v>
          </cell>
          <cell r="I3">
            <v>-2024.7490758229728</v>
          </cell>
          <cell r="J3">
            <v>-690.50714622351711</v>
          </cell>
          <cell r="K3">
            <v>780.6823122671376</v>
          </cell>
          <cell r="L3">
            <v>2380.2880313403448</v>
          </cell>
          <cell r="M3">
            <v>4133.3537834081199</v>
          </cell>
          <cell r="N3">
            <v>6069.6601518649259</v>
          </cell>
          <cell r="O3">
            <v>8201.2464646895824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-2168.4028746830313</v>
          </cell>
          <cell r="B4">
            <v>-6228.9916812941274</v>
          </cell>
          <cell r="C4">
            <v>-7281.5084652104342</v>
          </cell>
          <cell r="D4">
            <v>-6398.6025660306141</v>
          </cell>
          <cell r="E4">
            <v>-5459.6521685853158</v>
          </cell>
          <cell r="F4">
            <v>-4467.1030732065101</v>
          </cell>
          <cell r="G4">
            <v>-3392.8065474981381</v>
          </cell>
          <cell r="H4">
            <v>-2231.9014652129658</v>
          </cell>
          <cell r="I4">
            <v>-957.28943224848831</v>
          </cell>
          <cell r="J4">
            <v>456.67870879187035</v>
          </cell>
          <cell r="K4">
            <v>1998.5070284856918</v>
          </cell>
          <cell r="L4">
            <v>3706.4965871130471</v>
          </cell>
          <cell r="M4">
            <v>5590.4144507912451</v>
          </cell>
          <cell r="N4">
            <v>7666.127764561722</v>
          </cell>
          <cell r="O4">
            <v>9934.0321286870258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-2384.1285662561836</v>
          </cell>
          <cell r="B5">
            <v>-7057.8486864324977</v>
          </cell>
          <cell r="C5">
            <v>-8243.5915031711284</v>
          </cell>
          <cell r="D5">
            <v>-7417.6906149926053</v>
          </cell>
          <cell r="E5">
            <v>-6548.6406885056385</v>
          </cell>
          <cell r="F5">
            <v>-5621.2152676906617</v>
          </cell>
          <cell r="G5">
            <v>-4641.4353731733299</v>
          </cell>
          <cell r="H5">
            <v>-3577.9323097010479</v>
          </cell>
          <cell r="I5">
            <v>-2406.2468925525491</v>
          </cell>
          <cell r="J5">
            <v>-1126.4377745248553</v>
          </cell>
          <cell r="K5">
            <v>287.18913114586326</v>
          </cell>
          <cell r="L5">
            <v>1836.9262187780921</v>
          </cell>
          <cell r="M5">
            <v>3532.8599661635967</v>
          </cell>
          <cell r="N5">
            <v>5410.0271973992249</v>
          </cell>
          <cell r="O5">
            <v>7495.3973937752544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-2537.4028741271431</v>
          </cell>
          <cell r="B6">
            <v>-7644.2333682230746</v>
          </cell>
          <cell r="C6">
            <v>-8922.6237641390053</v>
          </cell>
          <cell r="D6">
            <v>-8156.3296798626525</v>
          </cell>
          <cell r="E6">
            <v>-7342.5652095688256</v>
          </cell>
          <cell r="F6">
            <v>-6477.8822687875299</v>
          </cell>
          <cell r="G6">
            <v>-5559.6569157474114</v>
          </cell>
          <cell r="H6">
            <v>-4574.2114223231529</v>
          </cell>
          <cell r="I6">
            <v>-3501.6941460254607</v>
          </cell>
          <cell r="J6">
            <v>-2314.1343375868582</v>
          </cell>
          <cell r="K6">
            <v>-999.99467561589802</v>
          </cell>
          <cell r="L6">
            <v>456.8798810492591</v>
          </cell>
          <cell r="M6">
            <v>2053.2932772781255</v>
          </cell>
          <cell r="N6">
            <v>3816.272262676745</v>
          </cell>
          <cell r="O6">
            <v>5756.968297021348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-2231.9575212772888</v>
          </cell>
          <cell r="B7">
            <v>-6483.3075998226414</v>
          </cell>
          <cell r="C7">
            <v>-7576.8273779655292</v>
          </cell>
          <cell r="D7">
            <v>-6719.8409527492277</v>
          </cell>
          <cell r="E7">
            <v>-5814.4777022570579</v>
          </cell>
          <cell r="F7">
            <v>-4842.8808854503632</v>
          </cell>
          <cell r="G7">
            <v>-3787.0450187094789</v>
          </cell>
          <cell r="H7">
            <v>-2641.0099531892997</v>
          </cell>
          <cell r="I7">
            <v>-1390.9249633458035</v>
          </cell>
          <cell r="J7">
            <v>-18.717774771355529</v>
          </cell>
          <cell r="K7">
            <v>1495.3820962285961</v>
          </cell>
          <cell r="L7">
            <v>3174.1346772822876</v>
          </cell>
          <cell r="M7">
            <v>5022.6829893656923</v>
          </cell>
          <cell r="N7">
            <v>7048.4211102143236</v>
          </cell>
          <cell r="O7">
            <v>9263.2298169827809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-2376.9188123445097</v>
          </cell>
          <cell r="B8">
            <v>-7037.0146256587377</v>
          </cell>
          <cell r="C8">
            <v>-8215.5566537793457</v>
          </cell>
          <cell r="D8">
            <v>-7383.7242570334674</v>
          </cell>
          <cell r="E8">
            <v>-6518.6050278605771</v>
          </cell>
          <cell r="F8">
            <v>-5583.3570478512465</v>
          </cell>
          <cell r="G8">
            <v>-4581.8735200207129</v>
          </cell>
          <cell r="H8">
            <v>-3511.7099945149353</v>
          </cell>
          <cell r="I8">
            <v>-2339.254467742443</v>
          </cell>
          <cell r="J8">
            <v>-1057.2368375046883</v>
          </cell>
          <cell r="K8">
            <v>366.20259895476221</v>
          </cell>
          <cell r="L8">
            <v>1934.0220899448232</v>
          </cell>
          <cell r="M8">
            <v>3658.058655868484</v>
          </cell>
          <cell r="N8">
            <v>5572.7484425955481</v>
          </cell>
          <cell r="O8">
            <v>7660.473230441522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-2329.7277555300998</v>
          </cell>
          <cell r="B9">
            <v>-6854.9226478334276</v>
          </cell>
          <cell r="C9">
            <v>-8003.9816235774515</v>
          </cell>
          <cell r="D9">
            <v>-7169.0144847105184</v>
          </cell>
          <cell r="E9">
            <v>-6284.204160803698</v>
          </cell>
          <cell r="F9">
            <v>-5334.4518800911537</v>
          </cell>
          <cell r="G9">
            <v>-4318.0235543246017</v>
          </cell>
          <cell r="H9">
            <v>-3214.5843438416755</v>
          </cell>
          <cell r="I9">
            <v>-2019.8063600931098</v>
          </cell>
          <cell r="J9">
            <v>-695.84362924751883</v>
          </cell>
          <cell r="K9">
            <v>752.75445337945746</v>
          </cell>
          <cell r="L9">
            <v>2347.2078062603673</v>
          </cell>
          <cell r="M9">
            <v>4118.8405915557123</v>
          </cell>
          <cell r="N9">
            <v>6060.8429959053574</v>
          </cell>
          <cell r="O9">
            <v>8198.4144675216739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-2459.8257173840989</v>
          </cell>
          <cell r="B10">
            <v>-7342.2318980218251</v>
          </cell>
          <cell r="C10">
            <v>-8560.4982291113211</v>
          </cell>
          <cell r="D10">
            <v>-7760.2690678363369</v>
          </cell>
          <cell r="E10">
            <v>-6918.0336107633948</v>
          </cell>
          <cell r="F10">
            <v>-6025.6123238717882</v>
          </cell>
          <cell r="G10">
            <v>-5074.2606982972766</v>
          </cell>
          <cell r="H10">
            <v>-4054.125605795904</v>
          </cell>
          <cell r="I10">
            <v>-2923.8174317617932</v>
          </cell>
          <cell r="J10">
            <v>-1661.3964219001577</v>
          </cell>
          <cell r="K10">
            <v>-287.1400979650972</v>
          </cell>
          <cell r="L10">
            <v>1232.1908821134996</v>
          </cell>
          <cell r="M10">
            <v>2891.6680641339312</v>
          </cell>
          <cell r="N10">
            <v>4714.8853132992544</v>
          </cell>
          <cell r="O10">
            <v>6738.9962134983834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-2191.2486693519863</v>
          </cell>
          <cell r="B11">
            <v>-6319.5256571871996</v>
          </cell>
          <cell r="C11">
            <v>-7373.8395282231013</v>
          </cell>
          <cell r="D11">
            <v>-6492.9696581890939</v>
          </cell>
          <cell r="E11">
            <v>-5561.9915656828689</v>
          </cell>
          <cell r="F11">
            <v>-4565.0481214579149</v>
          </cell>
          <cell r="G11">
            <v>-3503.0281552794572</v>
          </cell>
          <cell r="H11">
            <v>-2347.6647648191979</v>
          </cell>
          <cell r="I11">
            <v>-1085.1734517194702</v>
          </cell>
          <cell r="J11">
            <v>312.05985398501292</v>
          </cell>
          <cell r="K11">
            <v>1857.4729392677259</v>
          </cell>
          <cell r="L11">
            <v>3566.0026425347814</v>
          </cell>
          <cell r="M11">
            <v>5433.645318577248</v>
          </cell>
          <cell r="N11">
            <v>7479.6793528647122</v>
          </cell>
          <cell r="O11">
            <v>9741.4442007509278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-2385.9313080580914</v>
          </cell>
          <cell r="B12">
            <v>-7070.2519864123087</v>
          </cell>
          <cell r="C12">
            <v>-8249.9719509600836</v>
          </cell>
          <cell r="D12">
            <v>-7421.7972007332137</v>
          </cell>
          <cell r="E12">
            <v>-6555.0164128725301</v>
          </cell>
          <cell r="F12">
            <v>-5628.4477827623577</v>
          </cell>
          <cell r="G12">
            <v>-4638.3707326133408</v>
          </cell>
          <cell r="H12">
            <v>-3563.0871932459168</v>
          </cell>
          <cell r="I12">
            <v>-2372.0682070135717</v>
          </cell>
          <cell r="J12">
            <v>-1066.5080191195125</v>
          </cell>
          <cell r="K12">
            <v>352.88274072027014</v>
          </cell>
          <cell r="L12">
            <v>1919.6502201314447</v>
          </cell>
          <cell r="M12">
            <v>3646.1845218816388</v>
          </cell>
          <cell r="N12">
            <v>5552.5820375081657</v>
          </cell>
          <cell r="O12">
            <v>7649.1789999572693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-2415.2598183694809</v>
          </cell>
          <cell r="B13">
            <v>-7182.2175988605959</v>
          </cell>
          <cell r="C13">
            <v>-8373.8034870251377</v>
          </cell>
          <cell r="D13">
            <v>-7554.1543456681475</v>
          </cell>
          <cell r="E13">
            <v>-6686.2315090069433</v>
          </cell>
          <cell r="F13">
            <v>-5770.3891255124936</v>
          </cell>
          <cell r="G13">
            <v>-4796.6464588786312</v>
          </cell>
          <cell r="H13">
            <v>-3740.5016791880776</v>
          </cell>
          <cell r="I13">
            <v>-2575.9171399464217</v>
          </cell>
          <cell r="J13">
            <v>-1298.2346281735195</v>
          </cell>
          <cell r="K13">
            <v>92.660776420856848</v>
          </cell>
          <cell r="L13">
            <v>1632.0775407181106</v>
          </cell>
          <cell r="M13">
            <v>3332.4632155201289</v>
          </cell>
          <cell r="N13">
            <v>5208.7994051949836</v>
          </cell>
          <cell r="O13">
            <v>7267.6710464003891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-2096.4681307562028</v>
          </cell>
          <cell r="B14">
            <v>-5968.3113776061191</v>
          </cell>
          <cell r="C14">
            <v>-6970.4291085234117</v>
          </cell>
          <cell r="D14">
            <v>-6055.6700950590994</v>
          </cell>
          <cell r="E14">
            <v>-5090.3492406700143</v>
          </cell>
          <cell r="F14">
            <v>-4049.3687077382997</v>
          </cell>
          <cell r="G14">
            <v>-2932.4890915727774</v>
          </cell>
          <cell r="H14">
            <v>-1715.9279310023576</v>
          </cell>
          <cell r="I14">
            <v>-391.84169567029056</v>
          </cell>
          <cell r="J14">
            <v>1058.5579149486252</v>
          </cell>
          <cell r="K14">
            <v>2654.2707471393451</v>
          </cell>
          <cell r="L14">
            <v>4419.766660909072</v>
          </cell>
          <cell r="M14">
            <v>6347.9646099898064</v>
          </cell>
          <cell r="N14">
            <v>8469.3144037019356</v>
          </cell>
          <cell r="O14">
            <v>10799.769461998387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-2134.84481152649</v>
          </cell>
          <cell r="B15">
            <v>-6102.8051074304831</v>
          </cell>
          <cell r="C15">
            <v>-7127.1762578950184</v>
          </cell>
          <cell r="D15">
            <v>-6221.8298109715897</v>
          </cell>
          <cell r="E15">
            <v>-5259.0170954738078</v>
          </cell>
          <cell r="F15">
            <v>-4237.0778113631177</v>
          </cell>
          <cell r="G15">
            <v>-3141.5911460876137</v>
          </cell>
          <cell r="H15">
            <v>-1959.1242642113896</v>
          </cell>
          <cell r="I15">
            <v>-663.94087241965292</v>
          </cell>
          <cell r="J15">
            <v>767.19758793348944</v>
          </cell>
          <cell r="K15">
            <v>2346.461219839593</v>
          </cell>
          <cell r="L15">
            <v>4094.5229848642302</v>
          </cell>
          <cell r="M15">
            <v>6002.3068837042629</v>
          </cell>
          <cell r="N15">
            <v>8102.6625493301171</v>
          </cell>
          <cell r="O15">
            <v>10420.452241791985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-2295.758824715745</v>
          </cell>
          <cell r="B16">
            <v>-6717.1241987008989</v>
          </cell>
          <cell r="C16">
            <v>-7846.962783754092</v>
          </cell>
          <cell r="D16">
            <v>-6999.3018561734443</v>
          </cell>
          <cell r="E16">
            <v>-6102.269857749825</v>
          </cell>
          <cell r="F16">
            <v>-5153.5040409771964</v>
          </cell>
          <cell r="G16">
            <v>-4135.9457997586996</v>
          </cell>
          <cell r="H16">
            <v>-3039.3598684361646</v>
          </cell>
          <cell r="I16">
            <v>-1834.0802230245943</v>
          </cell>
          <cell r="J16">
            <v>-504.60735196567873</v>
          </cell>
          <cell r="K16">
            <v>973.76772324412809</v>
          </cell>
          <cell r="L16">
            <v>2609.2789959332617</v>
          </cell>
          <cell r="M16">
            <v>4396.0685213870638</v>
          </cell>
          <cell r="N16">
            <v>6367.4265222014501</v>
          </cell>
          <cell r="O16">
            <v>8522.6804317693641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-2473.0237888705906</v>
          </cell>
          <cell r="B17">
            <v>-7410.3430676188036</v>
          </cell>
          <cell r="C17">
            <v>-8645.6864287127464</v>
          </cell>
          <cell r="D17">
            <v>-7843.8746156122315</v>
          </cell>
          <cell r="E17">
            <v>-7003.7893136096809</v>
          </cell>
          <cell r="F17">
            <v>-6103.259256318066</v>
          </cell>
          <cell r="G17">
            <v>-5161.8645433212423</v>
          </cell>
          <cell r="H17">
            <v>-4151.3139707867576</v>
          </cell>
          <cell r="I17">
            <v>-3027.4740624382021</v>
          </cell>
          <cell r="J17">
            <v>-1788.6629752553986</v>
          </cell>
          <cell r="K17">
            <v>-430.95534119148658</v>
          </cell>
          <cell r="L17">
            <v>1057.6254248138714</v>
          </cell>
          <cell r="M17">
            <v>2699.0313506112461</v>
          </cell>
          <cell r="N17">
            <v>4501.8060015512829</v>
          </cell>
          <cell r="O17">
            <v>6483.2761306082439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-2324.4910268276126</v>
          </cell>
          <cell r="B18">
            <v>-6833.4890904454469</v>
          </cell>
          <cell r="C18">
            <v>-7976.3051722503533</v>
          </cell>
          <cell r="D18">
            <v>-7122.7571368009048</v>
          </cell>
          <cell r="E18">
            <v>-6227.7027316449612</v>
          </cell>
          <cell r="F18">
            <v>-5278.5703194943926</v>
          </cell>
          <cell r="G18">
            <v>-4246.32768429924</v>
          </cell>
          <cell r="H18">
            <v>-3144.2085226079976</v>
          </cell>
          <cell r="I18">
            <v>-1944.4240218610203</v>
          </cell>
          <cell r="J18">
            <v>-617.28056114184005</v>
          </cell>
          <cell r="K18">
            <v>846.25359886560761</v>
          </cell>
          <cell r="L18">
            <v>2462.4357288380024</v>
          </cell>
          <cell r="M18">
            <v>4231.3807614658854</v>
          </cell>
          <cell r="N18">
            <v>6170.7760137783243</v>
          </cell>
          <cell r="O18">
            <v>8316.3351885072134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-2362.905264888152</v>
          </cell>
          <cell r="B19">
            <v>-6971.6315592267811</v>
          </cell>
          <cell r="C19">
            <v>-8131.2144544723642</v>
          </cell>
          <cell r="D19">
            <v>-7295.4466466178201</v>
          </cell>
          <cell r="E19">
            <v>-6418.117577201112</v>
          </cell>
          <cell r="F19">
            <v>-5484.3161335155119</v>
          </cell>
          <cell r="G19">
            <v>-4476.9056416940375</v>
          </cell>
          <cell r="H19">
            <v>-3393.8752085247938</v>
          </cell>
          <cell r="I19">
            <v>-2212.8775694787919</v>
          </cell>
          <cell r="J19">
            <v>-914.71018059665812</v>
          </cell>
          <cell r="K19">
            <v>518.82877971439007</v>
          </cell>
          <cell r="L19">
            <v>2079.9599602860449</v>
          </cell>
          <cell r="M19">
            <v>3805.652352048895</v>
          </cell>
          <cell r="N19">
            <v>5718.4036936783305</v>
          </cell>
          <cell r="O19">
            <v>7816.4475396448797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-2495.4569909831534</v>
          </cell>
          <cell r="B20">
            <v>-7478.0794056438817</v>
          </cell>
          <cell r="C20">
            <v>-8724.5593060812826</v>
          </cell>
          <cell r="D20">
            <v>-7922.7249338724296</v>
          </cell>
          <cell r="E20">
            <v>-7082.4243851357414</v>
          </cell>
          <cell r="F20">
            <v>-6202.9812522595967</v>
          </cell>
          <cell r="G20">
            <v>-5267.53321713899</v>
          </cell>
          <cell r="H20">
            <v>-4241.3036119711296</v>
          </cell>
          <cell r="I20">
            <v>-3114.6440322800095</v>
          </cell>
          <cell r="J20">
            <v>-1875.7979916502704</v>
          </cell>
          <cell r="K20">
            <v>-517.2858855653908</v>
          </cell>
          <cell r="L20">
            <v>963.69793522319355</v>
          </cell>
          <cell r="M20">
            <v>2591.1509399026377</v>
          </cell>
          <cell r="N20">
            <v>4381.2189838130034</v>
          </cell>
          <cell r="O20">
            <v>6351.0382650643887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-2295.4214864850774</v>
          </cell>
          <cell r="B21">
            <v>-6726.2042839612823</v>
          </cell>
          <cell r="C21">
            <v>-7864.5618153664918</v>
          </cell>
          <cell r="D21">
            <v>-7019.3227931615129</v>
          </cell>
          <cell r="E21">
            <v>-6117.3180547993488</v>
          </cell>
          <cell r="F21">
            <v>-5165.5591867067524</v>
          </cell>
          <cell r="G21">
            <v>-4150.0987545502257</v>
          </cell>
          <cell r="H21">
            <v>-3043.0378153242123</v>
          </cell>
          <cell r="I21">
            <v>-1822.2886325266343</v>
          </cell>
          <cell r="J21">
            <v>-451.57741449687035</v>
          </cell>
          <cell r="K21">
            <v>1025.6767985690778</v>
          </cell>
          <cell r="L21">
            <v>2637.502814515834</v>
          </cell>
          <cell r="M21">
            <v>4421.1584493652344</v>
          </cell>
          <cell r="N21">
            <v>6384.7760050989054</v>
          </cell>
          <cell r="O21">
            <v>8524.2846548110301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-2503.1288363886897</v>
          </cell>
          <cell r="B22">
            <v>-7511.6625523154671</v>
          </cell>
          <cell r="C22">
            <v>-8767.2826689367921</v>
          </cell>
          <cell r="D22">
            <v>-7973.5106702772991</v>
          </cell>
          <cell r="E22">
            <v>-7134.739298206493</v>
          </cell>
          <cell r="F22">
            <v>-6259.524986785219</v>
          </cell>
          <cell r="G22">
            <v>-5318.5507308485012</v>
          </cell>
          <cell r="H22">
            <v>-4295.6130564140603</v>
          </cell>
          <cell r="I22">
            <v>-3179.8116608491118</v>
          </cell>
          <cell r="J22">
            <v>-1958.0611087609659</v>
          </cell>
          <cell r="K22">
            <v>-612.6159910636319</v>
          </cell>
          <cell r="L22">
            <v>868.47727034114132</v>
          </cell>
          <cell r="M22">
            <v>2512.9897973554157</v>
          </cell>
          <cell r="N22">
            <v>4313.0664574111925</v>
          </cell>
          <cell r="O22">
            <v>6281.1251112639047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-2149.7990280828471</v>
          </cell>
          <cell r="B23">
            <v>-6167.2889917796419</v>
          </cell>
          <cell r="C23">
            <v>-7213.9859309765015</v>
          </cell>
          <cell r="D23">
            <v>-6322.6772727341613</v>
          </cell>
          <cell r="E23">
            <v>-5381.0981888811002</v>
          </cell>
          <cell r="F23">
            <v>-4377.916413357073</v>
          </cell>
          <cell r="G23">
            <v>-3293.6103860229705</v>
          </cell>
          <cell r="H23">
            <v>-2102.6431178205289</v>
          </cell>
          <cell r="I23">
            <v>-814.63302043454621</v>
          </cell>
          <cell r="J23">
            <v>601.27341467853353</v>
          </cell>
          <cell r="K23">
            <v>2160.6514977490833</v>
          </cell>
          <cell r="L23">
            <v>3883.3207733344075</v>
          </cell>
          <cell r="M23">
            <v>5765.5889306756226</v>
          </cell>
          <cell r="N23">
            <v>7837.2671744386662</v>
          </cell>
          <cell r="O23">
            <v>10113.608642701467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-2225.9592660850385</v>
          </cell>
          <cell r="B24">
            <v>-6456.1940876007329</v>
          </cell>
          <cell r="C24">
            <v>-7549.0289218038833</v>
          </cell>
          <cell r="D24">
            <v>-6681.0192340577523</v>
          </cell>
          <cell r="E24">
            <v>-5756.6766125906333</v>
          </cell>
          <cell r="F24">
            <v>-4776.7475665628854</v>
          </cell>
          <cell r="G24">
            <v>-3711.7752923018143</v>
          </cell>
          <cell r="H24">
            <v>-2564.6906136241878</v>
          </cell>
          <cell r="I24">
            <v>-1306.0587286965738</v>
          </cell>
          <cell r="J24">
            <v>73.694539442767791</v>
          </cell>
          <cell r="K24">
            <v>1599.1268388376843</v>
          </cell>
          <cell r="L24">
            <v>3284.9299619327512</v>
          </cell>
          <cell r="M24">
            <v>5126.8802025807481</v>
          </cell>
          <cell r="N24">
            <v>7157.6150687811314</v>
          </cell>
          <cell r="O24">
            <v>9393.4519580296419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-2176.8835520103976</v>
          </cell>
          <cell r="B25">
            <v>-6259.1078080910911</v>
          </cell>
          <cell r="C25">
            <v>-7299.5405563612148</v>
          </cell>
          <cell r="D25">
            <v>-6414.6732554127429</v>
          </cell>
          <cell r="E25">
            <v>-5477.1404887614372</v>
          </cell>
          <cell r="F25">
            <v>-4480.8088047603833</v>
          </cell>
          <cell r="G25">
            <v>-3414.7174697188098</v>
          </cell>
          <cell r="H25">
            <v>-2260.0924664083263</v>
          </cell>
          <cell r="I25">
            <v>-1001.8541609285187</v>
          </cell>
          <cell r="J25">
            <v>415.66101771868369</v>
          </cell>
          <cell r="K25">
            <v>1965.8741706285623</v>
          </cell>
          <cell r="L25">
            <v>3679.3810965017165</v>
          </cell>
          <cell r="M25">
            <v>5546.6797030152484</v>
          </cell>
          <cell r="N25">
            <v>7611.9408126127373</v>
          </cell>
          <cell r="O25">
            <v>9876.7302606362191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-2517.8409720089412</v>
          </cell>
          <cell r="B26">
            <v>-7582.025724314376</v>
          </cell>
          <cell r="C26">
            <v>-8854.2222281454415</v>
          </cell>
          <cell r="D26">
            <v>-8068.744424356566</v>
          </cell>
          <cell r="E26">
            <v>-7252.5102201696609</v>
          </cell>
          <cell r="F26">
            <v>-6391.0093944097562</v>
          </cell>
          <cell r="G26">
            <v>-5465.3406744764898</v>
          </cell>
          <cell r="H26">
            <v>-4458.3750062862973</v>
          </cell>
          <cell r="I26">
            <v>-3353.4568089892095</v>
          </cell>
          <cell r="J26">
            <v>-2154.2643374301069</v>
          </cell>
          <cell r="K26">
            <v>-839.77120885324769</v>
          </cell>
          <cell r="L26">
            <v>618.32547991467482</v>
          </cell>
          <cell r="M26">
            <v>2217.3067152352633</v>
          </cell>
          <cell r="N26">
            <v>3979.9802843243433</v>
          </cell>
          <cell r="O26">
            <v>5928.3231291913307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-2547.5730594090337</v>
          </cell>
          <cell r="B27">
            <v>-7688.7726292778989</v>
          </cell>
          <cell r="C27">
            <v>-8982.7941893795723</v>
          </cell>
          <cell r="D27">
            <v>-8232.7486278346005</v>
          </cell>
          <cell r="E27">
            <v>-7441.6955728458606</v>
          </cell>
          <cell r="F27">
            <v>-6585.2081518637124</v>
          </cell>
          <cell r="G27">
            <v>-5670.7002361858995</v>
          </cell>
          <cell r="H27">
            <v>-4683.0252276808123</v>
          </cell>
          <cell r="I27">
            <v>-3606.5516079223885</v>
          </cell>
          <cell r="J27">
            <v>-2418.4088529454361</v>
          </cell>
          <cell r="K27">
            <v>-1107.4667775718751</v>
          </cell>
          <cell r="L27">
            <v>325.49887107687078</v>
          </cell>
          <cell r="M27">
            <v>1891.3565795451204</v>
          </cell>
          <cell r="N27">
            <v>3612.0628254832818</v>
          </cell>
          <cell r="O27">
            <v>5507.4568587552549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-2131.8748582130333</v>
          </cell>
          <cell r="B28">
            <v>-6093.4369411200023</v>
          </cell>
          <cell r="C28">
            <v>-7111.9623945424237</v>
          </cell>
          <cell r="D28">
            <v>-6211.9443622825775</v>
          </cell>
          <cell r="E28">
            <v>-5248.3635671953989</v>
          </cell>
          <cell r="F28">
            <v>-4214.0015563135385</v>
          </cell>
          <cell r="G28">
            <v>-3096.958842486014</v>
          </cell>
          <cell r="H28">
            <v>-1890.1961538884891</v>
          </cell>
          <cell r="I28">
            <v>-578.19100866156248</v>
          </cell>
          <cell r="J28">
            <v>866.97242393482145</v>
          </cell>
          <cell r="K28">
            <v>2465.4397210563029</v>
          </cell>
          <cell r="L28">
            <v>4218.4800697831015</v>
          </cell>
          <cell r="M28">
            <v>6136.337072781459</v>
          </cell>
          <cell r="N28">
            <v>8247.5102729988394</v>
          </cell>
          <cell r="O28">
            <v>10583.212987350054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-2439.4062760377547</v>
          </cell>
          <cell r="B29">
            <v>-7273.1175660040753</v>
          </cell>
          <cell r="C29">
            <v>-8493.538284952092</v>
          </cell>
          <cell r="D29">
            <v>-7681.4587503030907</v>
          </cell>
          <cell r="E29">
            <v>-6821.3036061807898</v>
          </cell>
          <cell r="F29">
            <v>-5917.5185091921003</v>
          </cell>
          <cell r="G29">
            <v>-4959.8799674435422</v>
          </cell>
          <cell r="H29">
            <v>-3921.1387150083397</v>
          </cell>
          <cell r="I29">
            <v>-2791.9554756819584</v>
          </cell>
          <cell r="J29">
            <v>-1544.1528985605421</v>
          </cell>
          <cell r="K29">
            <v>-169.94619985850713</v>
          </cell>
          <cell r="L29">
            <v>1341.1733289587085</v>
          </cell>
          <cell r="M29">
            <v>3018.5256640755456</v>
          </cell>
          <cell r="N29">
            <v>4866.6037337095049</v>
          </cell>
          <cell r="O29">
            <v>6881.4769634086342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-2456.2553178406911</v>
          </cell>
          <cell r="B30">
            <v>-7332.432114922075</v>
          </cell>
          <cell r="C30">
            <v>-8552.6264508052736</v>
          </cell>
          <cell r="D30">
            <v>-7748.3508967385678</v>
          </cell>
          <cell r="E30">
            <v>-6904.5890954822926</v>
          </cell>
          <cell r="F30">
            <v>-5999.7644168825991</v>
          </cell>
          <cell r="G30">
            <v>-5034.0392097313843</v>
          </cell>
          <cell r="H30">
            <v>-3987.4552670565172</v>
          </cell>
          <cell r="I30">
            <v>-2841.117682906432</v>
          </cell>
          <cell r="J30">
            <v>-1579.0006492498023</v>
          </cell>
          <cell r="K30">
            <v>-176.28268899577853</v>
          </cell>
          <cell r="L30">
            <v>1354.000026994338</v>
          </cell>
          <cell r="M30">
            <v>3020.7742323648231</v>
          </cell>
          <cell r="N30">
            <v>4870.3175290820582</v>
          </cell>
          <cell r="O30">
            <v>6907.0554355108379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-2544.4627528175547</v>
          </cell>
          <cell r="B31">
            <v>-7674.9929431936243</v>
          </cell>
          <cell r="C31">
            <v>-8960.2029502738915</v>
          </cell>
          <cell r="D31">
            <v>-8186.4392486953184</v>
          </cell>
          <cell r="E31">
            <v>-7357.2023549617261</v>
          </cell>
          <cell r="F31">
            <v>-6497.792997130613</v>
          </cell>
          <cell r="G31">
            <v>-5574.7037003984715</v>
          </cell>
          <cell r="H31">
            <v>-4571.8520695087082</v>
          </cell>
          <cell r="I31">
            <v>-3481.3316470810496</v>
          </cell>
          <cell r="J31">
            <v>-2267.7347566849139</v>
          </cell>
          <cell r="K31">
            <v>-934.26328387958552</v>
          </cell>
          <cell r="L31">
            <v>534.02584682200973</v>
          </cell>
          <cell r="M31">
            <v>2136.1286843740145</v>
          </cell>
          <cell r="N31">
            <v>3903.6529583882284</v>
          </cell>
          <cell r="O31">
            <v>5847.3929740124904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-2374.392687086066</v>
          </cell>
          <cell r="B32">
            <v>-7025.1754835642087</v>
          </cell>
          <cell r="C32">
            <v>-8199.1465073659019</v>
          </cell>
          <cell r="D32">
            <v>-7367.8564432457779</v>
          </cell>
          <cell r="E32">
            <v>-6494.0284438763647</v>
          </cell>
          <cell r="F32">
            <v>-5575.1005659389166</v>
          </cell>
          <cell r="G32">
            <v>-4586.8535263766435</v>
          </cell>
          <cell r="H32">
            <v>-3512.8421877695514</v>
          </cell>
          <cell r="I32">
            <v>-2320.6737089689709</v>
          </cell>
          <cell r="J32">
            <v>-1014.774490111668</v>
          </cell>
          <cell r="K32">
            <v>404.54736653183267</v>
          </cell>
          <cell r="L32">
            <v>1967.2076256017979</v>
          </cell>
          <cell r="M32">
            <v>3685.0989602169921</v>
          </cell>
          <cell r="N32">
            <v>5590.4452814822662</v>
          </cell>
          <cell r="O32">
            <v>7682.6203542125841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-2255.6513849741605</v>
          </cell>
          <cell r="B33">
            <v>-6571.9898108106772</v>
          </cell>
          <cell r="C33">
            <v>-7670.7423220514438</v>
          </cell>
          <cell r="D33">
            <v>-6813.0862521235549</v>
          </cell>
          <cell r="E33">
            <v>-5906.9545296736169</v>
          </cell>
          <cell r="F33">
            <v>-4935.4947076703429</v>
          </cell>
          <cell r="G33">
            <v>-3900.3851923665043</v>
          </cell>
          <cell r="H33">
            <v>-2786.2221204232519</v>
          </cell>
          <cell r="I33">
            <v>-1550.496594858171</v>
          </cell>
          <cell r="J33">
            <v>-187.52394220138783</v>
          </cell>
          <cell r="K33">
            <v>1310.2618097881443</v>
          </cell>
          <cell r="L33">
            <v>2970.9121635347128</v>
          </cell>
          <cell r="M33">
            <v>4768.8914809243943</v>
          </cell>
          <cell r="N33">
            <v>6750.2157501941956</v>
          </cell>
          <cell r="O33">
            <v>8937.1177751466857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-2427.5506721474435</v>
          </cell>
          <cell r="B34">
            <v>-7228.7787999908587</v>
          </cell>
          <cell r="C34">
            <v>-8435.4822695137391</v>
          </cell>
          <cell r="D34">
            <v>-7611.0007408809279</v>
          </cell>
          <cell r="E34">
            <v>-6749.7465367250288</v>
          </cell>
          <cell r="F34">
            <v>-5837.3889170080438</v>
          </cell>
          <cell r="G34">
            <v>-4870.6134866875218</v>
          </cell>
          <cell r="H34">
            <v>-3826.3864588700098</v>
          </cell>
          <cell r="I34">
            <v>-2683.6282550111378</v>
          </cell>
          <cell r="J34">
            <v>-1421.9117982667581</v>
          </cell>
          <cell r="K34">
            <v>-34.338993784365492</v>
          </cell>
          <cell r="L34">
            <v>1488.4082806670294</v>
          </cell>
          <cell r="M34">
            <v>3168.179463158102</v>
          </cell>
          <cell r="N34">
            <v>5025.9266340554877</v>
          </cell>
          <cell r="O34">
            <v>7064.2535669345161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-2392.3178478738855</v>
          </cell>
          <cell r="B35">
            <v>-7097.5323024784093</v>
          </cell>
          <cell r="C35">
            <v>-8285.2987520326951</v>
          </cell>
          <cell r="D35">
            <v>-7453.9036596716187</v>
          </cell>
          <cell r="E35">
            <v>-6582.2649110500925</v>
          </cell>
          <cell r="F35">
            <v>-5654.7670364515907</v>
          </cell>
          <cell r="G35">
            <v>-4683.7878132645083</v>
          </cell>
          <cell r="H35">
            <v>-3629.1387925480158</v>
          </cell>
          <cell r="I35">
            <v>-2468.1206754920609</v>
          </cell>
          <cell r="J35">
            <v>-1187.8830909023741</v>
          </cell>
          <cell r="K35">
            <v>221.9243337462442</v>
          </cell>
          <cell r="L35">
            <v>1773.0983222056309</v>
          </cell>
          <cell r="M35">
            <v>3489.9675653931158</v>
          </cell>
          <cell r="N35">
            <v>5377.8295417609788</v>
          </cell>
          <cell r="O35">
            <v>7441.2971585946243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-2172.1485288598778</v>
          </cell>
          <cell r="B36">
            <v>-6253.3752515792003</v>
          </cell>
          <cell r="C36">
            <v>-7311.1586769857913</v>
          </cell>
          <cell r="D36">
            <v>-6417.197668753417</v>
          </cell>
          <cell r="E36">
            <v>-5469.4724933227235</v>
          </cell>
          <cell r="F36">
            <v>-4463.4545456339292</v>
          </cell>
          <cell r="G36">
            <v>-3381.6373818936459</v>
          </cell>
          <cell r="H36">
            <v>-2205.7088635963019</v>
          </cell>
          <cell r="I36">
            <v>-913.23460630799775</v>
          </cell>
          <cell r="J36">
            <v>511.04657136893314</v>
          </cell>
          <cell r="K36">
            <v>2078.0619685126976</v>
          </cell>
          <cell r="L36">
            <v>3794.6354117507371</v>
          </cell>
          <cell r="M36">
            <v>5691.3953102242076</v>
          </cell>
          <cell r="N36">
            <v>7773.9761775303277</v>
          </cell>
          <cell r="O36">
            <v>10049.334164403897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-2247.1541797328427</v>
          </cell>
          <cell r="B37">
            <v>-6538.8943980239856</v>
          </cell>
          <cell r="C37">
            <v>-7639.7208534630136</v>
          </cell>
          <cell r="D37">
            <v>-6787.4627893156749</v>
          </cell>
          <cell r="E37">
            <v>-5882.5889994529962</v>
          </cell>
          <cell r="F37">
            <v>-4907.6400465206661</v>
          </cell>
          <cell r="G37">
            <v>-3858.5318599656525</v>
          </cell>
          <cell r="H37">
            <v>-2715.3861311104638</v>
          </cell>
          <cell r="I37">
            <v>-1461.5635754137595</v>
          </cell>
          <cell r="J37">
            <v>-83.371932036660922</v>
          </cell>
          <cell r="K37">
            <v>1417.230145705018</v>
          </cell>
          <cell r="L37">
            <v>3069.99382445728</v>
          </cell>
          <cell r="M37">
            <v>4895.4684854018951</v>
          </cell>
          <cell r="N37">
            <v>6892.9674399031701</v>
          </cell>
          <cell r="O37">
            <v>9088.7353505040519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-2163.7910919773994</v>
          </cell>
          <cell r="B38">
            <v>-6222.2326704956458</v>
          </cell>
          <cell r="C38">
            <v>-7285.828733649254</v>
          </cell>
          <cell r="D38">
            <v>-6397.8241756721345</v>
          </cell>
          <cell r="E38">
            <v>-5464.3531844369872</v>
          </cell>
          <cell r="F38">
            <v>-4471.1207952222594</v>
          </cell>
          <cell r="G38">
            <v>-3402.9983437651686</v>
          </cell>
          <cell r="H38">
            <v>-2230.513252847787</v>
          </cell>
          <cell r="I38">
            <v>-930.36290025339713</v>
          </cell>
          <cell r="J38">
            <v>509.35997267805584</v>
          </cell>
          <cell r="K38">
            <v>2073.4574189818877</v>
          </cell>
          <cell r="L38">
            <v>3782.3348326561086</v>
          </cell>
          <cell r="M38">
            <v>5665.467975693884</v>
          </cell>
          <cell r="N38">
            <v>7729.793799205625</v>
          </cell>
          <cell r="O38">
            <v>10001.61876230702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-2107.2756955108898</v>
          </cell>
          <cell r="B39">
            <v>-6001.4816596366618</v>
          </cell>
          <cell r="C39">
            <v>-7002.4950441584097</v>
          </cell>
          <cell r="D39">
            <v>-6091.7703597437931</v>
          </cell>
          <cell r="E39">
            <v>-5120.2772263813913</v>
          </cell>
          <cell r="F39">
            <v>-4079.4506707156561</v>
          </cell>
          <cell r="G39">
            <v>-2976.628399852802</v>
          </cell>
          <cell r="H39">
            <v>-1771.0730752722952</v>
          </cell>
          <cell r="I39">
            <v>-443.19797673518428</v>
          </cell>
          <cell r="J39">
            <v>1009.3195916182108</v>
          </cell>
          <cell r="K39">
            <v>2603.2747482448658</v>
          </cell>
          <cell r="L39">
            <v>4370.4133333172886</v>
          </cell>
          <cell r="M39">
            <v>6307.6009946618833</v>
          </cell>
          <cell r="N39">
            <v>8432.8757725663709</v>
          </cell>
          <cell r="O39">
            <v>10781.188847134417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-2468.0307198743208</v>
          </cell>
          <cell r="B40">
            <v>-7380.2183353498331</v>
          </cell>
          <cell r="C40">
            <v>-8617.712361685617</v>
          </cell>
          <cell r="D40">
            <v>-7814.8451226177112</v>
          </cell>
          <cell r="E40">
            <v>-6967.5539674880993</v>
          </cell>
          <cell r="F40">
            <v>-6063.8032214735895</v>
          </cell>
          <cell r="G40">
            <v>-5103.5676527462874</v>
          </cell>
          <cell r="H40">
            <v>-4077.3545696542674</v>
          </cell>
          <cell r="I40">
            <v>-2950.2221203014319</v>
          </cell>
          <cell r="J40">
            <v>-1705.7557010364621</v>
          </cell>
          <cell r="K40">
            <v>-333.1347472248097</v>
          </cell>
          <cell r="L40">
            <v>1174.0325429780532</v>
          </cell>
          <cell r="M40">
            <v>2840.3027612315714</v>
          </cell>
          <cell r="N40">
            <v>4672.2001767711226</v>
          </cell>
          <cell r="O40">
            <v>6678.5452787524218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-2366.575927100263</v>
          </cell>
          <cell r="B41">
            <v>-6995.0611669747286</v>
          </cell>
          <cell r="C41">
            <v>-8162.6417338894807</v>
          </cell>
          <cell r="D41">
            <v>-7333.0946250064517</v>
          </cell>
          <cell r="E41">
            <v>-6464.0113839012447</v>
          </cell>
          <cell r="F41">
            <v>-5543.3181210829116</v>
          </cell>
          <cell r="G41">
            <v>-4541.641943778377</v>
          </cell>
          <cell r="H41">
            <v>-3458.4274683658496</v>
          </cell>
          <cell r="I41">
            <v>-2266.406896554794</v>
          </cell>
          <cell r="J41">
            <v>-962.80590112847165</v>
          </cell>
          <cell r="K41">
            <v>466.63590476430221</v>
          </cell>
          <cell r="L41">
            <v>2043.0538429320679</v>
          </cell>
          <cell r="M41">
            <v>3795.4260596576578</v>
          </cell>
          <cell r="N41">
            <v>5709.4526010184436</v>
          </cell>
          <cell r="O41">
            <v>7816.8617317635053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-2103.7615988680109</v>
          </cell>
          <cell r="B42">
            <v>-5991.5363014161476</v>
          </cell>
          <cell r="C42">
            <v>-7005.5394908597009</v>
          </cell>
          <cell r="D42">
            <v>-6083.1979432476683</v>
          </cell>
          <cell r="E42">
            <v>-5105.9074805004384</v>
          </cell>
          <cell r="F42">
            <v>-4076.780726610602</v>
          </cell>
          <cell r="G42">
            <v>-2971.1764237501939</v>
          </cell>
          <cell r="H42">
            <v>-1771.6553503515834</v>
          </cell>
          <cell r="I42">
            <v>-449.34108147886815</v>
          </cell>
          <cell r="J42">
            <v>1012.0282718033041</v>
          </cell>
          <cell r="K42">
            <v>2616.481419530337</v>
          </cell>
          <cell r="L42">
            <v>4389.4101862600382</v>
          </cell>
          <cell r="M42">
            <v>6322.55641128759</v>
          </cell>
          <cell r="N42">
            <v>8437.0815638543827</v>
          </cell>
          <cell r="O42">
            <v>10764.81239398362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-2327.1698713730339</v>
          </cell>
          <cell r="B43">
            <v>-6846.4016992159013</v>
          </cell>
          <cell r="C43">
            <v>-7974.2806185121899</v>
          </cell>
          <cell r="D43">
            <v>-7129.8936932672768</v>
          </cell>
          <cell r="E43">
            <v>-6234.5195996678631</v>
          </cell>
          <cell r="F43">
            <v>-5290.5368982909085</v>
          </cell>
          <cell r="G43">
            <v>-4273.2294866756438</v>
          </cell>
          <cell r="H43">
            <v>-3167.2818477512865</v>
          </cell>
          <cell r="I43">
            <v>-1954.6169396469231</v>
          </cell>
          <cell r="J43">
            <v>-628.40176141073914</v>
          </cell>
          <cell r="K43">
            <v>826.1554903907554</v>
          </cell>
          <cell r="L43">
            <v>2431.1378559401337</v>
          </cell>
          <cell r="M43">
            <v>4176.9463155892408</v>
          </cell>
          <cell r="N43">
            <v>6101.5043750818431</v>
          </cell>
          <cell r="O43">
            <v>8225.843977725277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-2161.3060880489902</v>
          </cell>
          <cell r="B44">
            <v>-6213.7584439759221</v>
          </cell>
          <cell r="C44">
            <v>-7271.2381560689046</v>
          </cell>
          <cell r="D44">
            <v>-6390.9340603952769</v>
          </cell>
          <cell r="E44">
            <v>-5455.8652936631061</v>
          </cell>
          <cell r="F44">
            <v>-4445.5557861741909</v>
          </cell>
          <cell r="G44">
            <v>-3365.4749840650647</v>
          </cell>
          <cell r="H44">
            <v>-2197.2721011078543</v>
          </cell>
          <cell r="I44">
            <v>-930.38494334024881</v>
          </cell>
          <cell r="J44">
            <v>478.8190036055729</v>
          </cell>
          <cell r="K44">
            <v>2032.9065166951409</v>
          </cell>
          <cell r="L44">
            <v>3735.5317702483144</v>
          </cell>
          <cell r="M44">
            <v>5610.4555565669871</v>
          </cell>
          <cell r="N44">
            <v>7669.0205414470956</v>
          </cell>
          <cell r="O44">
            <v>9938.5201550155871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-2272.089456274306</v>
          </cell>
          <cell r="B45">
            <v>-6640.3035898977787</v>
          </cell>
          <cell r="C45">
            <v>-7756.4020835383772</v>
          </cell>
          <cell r="D45">
            <v>-6898.6832258410486</v>
          </cell>
          <cell r="E45">
            <v>-5989.9980034579603</v>
          </cell>
          <cell r="F45">
            <v>-5021.0618833101726</v>
          </cell>
          <cell r="G45">
            <v>-3968.7600014296186</v>
          </cell>
          <cell r="H45">
            <v>-2835.9452479480688</v>
          </cell>
          <cell r="I45">
            <v>-1597.4604827343594</v>
          </cell>
          <cell r="J45">
            <v>-228.5678901826156</v>
          </cell>
          <cell r="K45">
            <v>1261.4060625173861</v>
          </cell>
          <cell r="L45">
            <v>2902.893526323056</v>
          </cell>
          <cell r="M45">
            <v>4690.0940409093291</v>
          </cell>
          <cell r="N45">
            <v>6669.9042363487006</v>
          </cell>
          <cell r="O45">
            <v>8860.2452394267912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-2232.5191257760757</v>
          </cell>
          <cell r="B46">
            <v>-6485.5908511206735</v>
          </cell>
          <cell r="C46">
            <v>-7571.3263304951652</v>
          </cell>
          <cell r="D46">
            <v>-6701.3013438022945</v>
          </cell>
          <cell r="E46">
            <v>-5781.3624872543287</v>
          </cell>
          <cell r="F46">
            <v>-4786.7077964227901</v>
          </cell>
          <cell r="G46">
            <v>-3712.6872922212247</v>
          </cell>
          <cell r="H46">
            <v>-2577.964384141852</v>
          </cell>
          <cell r="I46">
            <v>-1336.0951929477071</v>
          </cell>
          <cell r="J46">
            <v>36.18012327935385</v>
          </cell>
          <cell r="K46">
            <v>1541.3959586485457</v>
          </cell>
          <cell r="L46">
            <v>3195.7263988770501</v>
          </cell>
          <cell r="M46">
            <v>5018.4836023705138</v>
          </cell>
          <cell r="N46">
            <v>7021.064886274834</v>
          </cell>
          <cell r="O46">
            <v>9230.2653239753308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-2253.7171817067165</v>
          </cell>
          <cell r="B47">
            <v>-6565.7893799386238</v>
          </cell>
          <cell r="C47">
            <v>-7666.6286950754466</v>
          </cell>
          <cell r="D47">
            <v>-6787.3745817246017</v>
          </cell>
          <cell r="E47">
            <v>-5867.0081832422147</v>
          </cell>
          <cell r="F47">
            <v>-4891.2276150786856</v>
          </cell>
          <cell r="G47">
            <v>-3823.6478401718937</v>
          </cell>
          <cell r="H47">
            <v>-2683.6984089745265</v>
          </cell>
          <cell r="I47">
            <v>-1444.1552718818673</v>
          </cell>
          <cell r="J47">
            <v>-75.213731686435153</v>
          </cell>
          <cell r="K47">
            <v>1442.4477551123343</v>
          </cell>
          <cell r="L47">
            <v>3102.8380855484543</v>
          </cell>
          <cell r="M47">
            <v>4914.1625381526492</v>
          </cell>
          <cell r="N47">
            <v>6912.485844238784</v>
          </cell>
          <cell r="O47">
            <v>9116.6084022547238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-2252.2027366586472</v>
          </cell>
          <cell r="B48">
            <v>-6550.7461952166886</v>
          </cell>
          <cell r="C48">
            <v>-7636.5463356531409</v>
          </cell>
          <cell r="D48">
            <v>-6771.8046502412972</v>
          </cell>
          <cell r="E48">
            <v>-5859.2441932954935</v>
          </cell>
          <cell r="F48">
            <v>-4891.0342879471827</v>
          </cell>
          <cell r="G48">
            <v>-3845.1726307047052</v>
          </cell>
          <cell r="H48">
            <v>-2723.8205344982093</v>
          </cell>
          <cell r="I48">
            <v>-1495.2954397057679</v>
          </cell>
          <cell r="J48">
            <v>-139.45669799388929</v>
          </cell>
          <cell r="K48">
            <v>1346.1409195959068</v>
          </cell>
          <cell r="L48">
            <v>2992.7913783674571</v>
          </cell>
          <cell r="M48">
            <v>4803.4248434704023</v>
          </cell>
          <cell r="N48">
            <v>6800.5912151070652</v>
          </cell>
          <cell r="O48">
            <v>8988.1754123385072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-2522.7071715226075</v>
          </cell>
          <cell r="B49">
            <v>-7596.9997770207001</v>
          </cell>
          <cell r="C49">
            <v>-8872.4702222470296</v>
          </cell>
          <cell r="D49">
            <v>-8091.7640211771122</v>
          </cell>
          <cell r="E49">
            <v>-7269.9249374565788</v>
          </cell>
          <cell r="F49">
            <v>-6394.7447913987262</v>
          </cell>
          <cell r="G49">
            <v>-5454.5755679298445</v>
          </cell>
          <cell r="H49">
            <v>-4441.3268643601778</v>
          </cell>
          <cell r="I49">
            <v>-3342.3116686781982</v>
          </cell>
          <cell r="J49">
            <v>-2132.136355674204</v>
          </cell>
          <cell r="K49">
            <v>-801.0778995672556</v>
          </cell>
          <cell r="L49">
            <v>660.2115031551225</v>
          </cell>
          <cell r="M49">
            <v>2262.0127465876508</v>
          </cell>
          <cell r="N49">
            <v>4043.2046970454749</v>
          </cell>
          <cell r="O49">
            <v>5992.0365663287503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-2349.2216718149884</v>
          </cell>
          <cell r="B50">
            <v>-6938.5302689202963</v>
          </cell>
          <cell r="C50">
            <v>-8102.1679751214306</v>
          </cell>
          <cell r="D50">
            <v>-7263.3064253343218</v>
          </cell>
          <cell r="E50">
            <v>-6392.2563844443603</v>
          </cell>
          <cell r="F50">
            <v>-5463.4604114271842</v>
          </cell>
          <cell r="G50">
            <v>-4459.011065694066</v>
          </cell>
          <cell r="H50">
            <v>-3376.1439527599546</v>
          </cell>
          <cell r="I50">
            <v>-2194.6274630004559</v>
          </cell>
          <cell r="J50">
            <v>-883.84553753602393</v>
          </cell>
          <cell r="K50">
            <v>557.15263952371299</v>
          </cell>
          <cell r="L50">
            <v>2128.3439484779024</v>
          </cell>
          <cell r="M50">
            <v>3873.0433945467994</v>
          </cell>
          <cell r="N50">
            <v>5792.0287022440543</v>
          </cell>
          <cell r="O50">
            <v>7900.0255837191189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-2511.8772523523035</v>
          </cell>
          <cell r="B51">
            <v>-7546.1938324029652</v>
          </cell>
          <cell r="C51">
            <v>-8790.6515862590059</v>
          </cell>
          <cell r="D51">
            <v>-8004.113444649447</v>
          </cell>
          <cell r="E51">
            <v>-7177.0314281852343</v>
          </cell>
          <cell r="F51">
            <v>-6302.7575310366228</v>
          </cell>
          <cell r="G51">
            <v>-5367.6211434784109</v>
          </cell>
          <cell r="H51">
            <v>-4350.332557110115</v>
          </cell>
          <cell r="I51">
            <v>-3254.8030747724197</v>
          </cell>
          <cell r="J51">
            <v>-2051.8650217272648</v>
          </cell>
          <cell r="K51">
            <v>-718.3601403111436</v>
          </cell>
          <cell r="L51">
            <v>747.32199985024681</v>
          </cell>
          <cell r="M51">
            <v>2362.8597657757591</v>
          </cell>
          <cell r="N51">
            <v>4144.1333854820659</v>
          </cell>
          <cell r="O51">
            <v>6104.8674312714738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-2421.4407341037027</v>
          </cell>
          <cell r="B52">
            <v>-7213.2863830289452</v>
          </cell>
          <cell r="C52">
            <v>-8431.3111111474991</v>
          </cell>
          <cell r="D52">
            <v>-7619.8726840637482</v>
          </cell>
          <cell r="E52">
            <v>-6751.9893618572887</v>
          </cell>
          <cell r="F52">
            <v>-5844.4458622773955</v>
          </cell>
          <cell r="G52">
            <v>-4886.1601460696966</v>
          </cell>
          <cell r="H52">
            <v>-3853.7022976807502</v>
          </cell>
          <cell r="I52">
            <v>-2709.9574329362758</v>
          </cell>
          <cell r="J52">
            <v>-1452.5595846981055</v>
          </cell>
          <cell r="K52">
            <v>-73.661179588837371</v>
          </cell>
          <cell r="L52">
            <v>1458.0897434482067</v>
          </cell>
          <cell r="M52">
            <v>3155.55849343613</v>
          </cell>
          <cell r="N52">
            <v>5005.419929726123</v>
          </cell>
          <cell r="O52">
            <v>7034.9392778445672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-2102.6284308508571</v>
          </cell>
          <cell r="B53">
            <v>-5985.7947227678869</v>
          </cell>
          <cell r="C53">
            <v>-7004.0119211013234</v>
          </cell>
          <cell r="D53">
            <v>-6107.7491642102113</v>
          </cell>
          <cell r="E53">
            <v>-5158.4191189274698</v>
          </cell>
          <cell r="F53">
            <v>-4131.5971539343609</v>
          </cell>
          <cell r="G53">
            <v>-3015.8765107375616</v>
          </cell>
          <cell r="H53">
            <v>-1810.5260771074534</v>
          </cell>
          <cell r="I53">
            <v>-505.39395680143491</v>
          </cell>
          <cell r="J53">
            <v>932.45360520109659</v>
          </cell>
          <cell r="K53">
            <v>2522.3090316147295</v>
          </cell>
          <cell r="L53">
            <v>4274.9758778754604</v>
          </cell>
          <cell r="M53">
            <v>6199.3123654629544</v>
          </cell>
          <cell r="N53">
            <v>8329.0793780900149</v>
          </cell>
          <cell r="O53">
            <v>10657.503487968936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-2473.8966657587439</v>
          </cell>
          <cell r="B54">
            <v>-7403.6258394955439</v>
          </cell>
          <cell r="C54">
            <v>-8635.3605878753733</v>
          </cell>
          <cell r="D54">
            <v>-7841.5828439732659</v>
          </cell>
          <cell r="E54">
            <v>-7004.5160691080964</v>
          </cell>
          <cell r="F54">
            <v>-6118.2109576420353</v>
          </cell>
          <cell r="G54">
            <v>-5176.7417455727882</v>
          </cell>
          <cell r="H54">
            <v>-4150.8687125118386</v>
          </cell>
          <cell r="I54">
            <v>-3018.8519584274782</v>
          </cell>
          <cell r="J54">
            <v>-1775.9705528296679</v>
          </cell>
          <cell r="K54">
            <v>-408.90216467015756</v>
          </cell>
          <cell r="L54">
            <v>1102.7708294696438</v>
          </cell>
          <cell r="M54">
            <v>2758.4005462929858</v>
          </cell>
          <cell r="N54">
            <v>4581.3678425616899</v>
          </cell>
          <cell r="O54">
            <v>6575.5613415960861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-2393.8281995632237</v>
          </cell>
          <cell r="B55">
            <v>-7093.7101563650513</v>
          </cell>
          <cell r="C55">
            <v>-8289.7195453491167</v>
          </cell>
          <cell r="D55">
            <v>-7471.6506658374801</v>
          </cell>
          <cell r="E55">
            <v>-6600.6378039066931</v>
          </cell>
          <cell r="F55">
            <v>-5687.1437490285807</v>
          </cell>
          <cell r="G55">
            <v>-4703.6418761109207</v>
          </cell>
          <cell r="H55">
            <v>-3634.1941623997063</v>
          </cell>
          <cell r="I55">
            <v>-2477.063750321835</v>
          </cell>
          <cell r="J55">
            <v>-1197.9426728991182</v>
          </cell>
          <cell r="K55">
            <v>211.25957681557361</v>
          </cell>
          <cell r="L55">
            <v>1762.4009098398558</v>
          </cell>
          <cell r="M55">
            <v>3470.8707034702798</v>
          </cell>
          <cell r="N55">
            <v>5348.9634776585362</v>
          </cell>
          <cell r="O55">
            <v>7419.0323793060325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-2466.216203282584</v>
          </cell>
          <cell r="B56">
            <v>-7384.1179116638823</v>
          </cell>
          <cell r="C56">
            <v>-8631.8356621162093</v>
          </cell>
          <cell r="D56">
            <v>-7827.6132741906158</v>
          </cell>
          <cell r="E56">
            <v>-6989.2038382519722</v>
          </cell>
          <cell r="F56">
            <v>-6096.4441126404909</v>
          </cell>
          <cell r="G56">
            <v>-5148.5824781317442</v>
          </cell>
          <cell r="H56">
            <v>-4124.3382968933311</v>
          </cell>
          <cell r="I56">
            <v>-3006.1560297796204</v>
          </cell>
          <cell r="J56">
            <v>-1771.2290978292929</v>
          </cell>
          <cell r="K56">
            <v>-420.04919943698394</v>
          </cell>
          <cell r="L56">
            <v>1067.8701339048885</v>
          </cell>
          <cell r="M56">
            <v>2700.5005461196965</v>
          </cell>
          <cell r="N56">
            <v>4497.8135414339358</v>
          </cell>
          <cell r="O56">
            <v>6490.6881997874079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-2359.67282284775</v>
          </cell>
          <cell r="B57">
            <v>-6977.7185434060475</v>
          </cell>
          <cell r="C57">
            <v>-8143.5088525280062</v>
          </cell>
          <cell r="D57">
            <v>-7310.6107472845524</v>
          </cell>
          <cell r="E57">
            <v>-6436.526648427387</v>
          </cell>
          <cell r="F57">
            <v>-5505.6427230644294</v>
          </cell>
          <cell r="G57">
            <v>-4510.4257502430028</v>
          </cell>
          <cell r="H57">
            <v>-3448.3104423767445</v>
          </cell>
          <cell r="I57">
            <v>-2268.2750234779237</v>
          </cell>
          <cell r="J57">
            <v>-969.86878570215481</v>
          </cell>
          <cell r="K57">
            <v>460.32864788350042</v>
          </cell>
          <cell r="L57">
            <v>2034.1542538484005</v>
          </cell>
          <cell r="M57">
            <v>3767.2304550011104</v>
          </cell>
          <cell r="N57">
            <v>5676.8209442589905</v>
          </cell>
          <cell r="O57">
            <v>7766.3964780094957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-2479.4497028032797</v>
          </cell>
          <cell r="B58">
            <v>-7431.126387830579</v>
          </cell>
          <cell r="C58">
            <v>-8663.291279966088</v>
          </cell>
          <cell r="D58">
            <v>-7854.624077510166</v>
          </cell>
          <cell r="E58">
            <v>-7010.3205055025319</v>
          </cell>
          <cell r="F58">
            <v>-6132.2338740746782</v>
          </cell>
          <cell r="G58">
            <v>-5202.3182381345132</v>
          </cell>
          <cell r="H58">
            <v>-4194.652753848789</v>
          </cell>
          <cell r="I58">
            <v>-3070.5691255508236</v>
          </cell>
          <cell r="J58">
            <v>-1834.186215462687</v>
          </cell>
          <cell r="K58">
            <v>-472.39062455988579</v>
          </cell>
          <cell r="L58">
            <v>1021.8659287206701</v>
          </cell>
          <cell r="M58">
            <v>2662.9771137223925</v>
          </cell>
          <cell r="N58">
            <v>4465.5207759535888</v>
          </cell>
          <cell r="O58">
            <v>6443.031022366913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-2218.920062966959</v>
          </cell>
          <cell r="B59">
            <v>-6432.9510744906083</v>
          </cell>
          <cell r="C59">
            <v>-7517.9544116567222</v>
          </cell>
          <cell r="D59">
            <v>-6636.4404672605788</v>
          </cell>
          <cell r="E59">
            <v>-5710.91486760926</v>
          </cell>
          <cell r="F59">
            <v>-4719.5028625859568</v>
          </cell>
          <cell r="G59">
            <v>-3657.0810703209827</v>
          </cell>
          <cell r="H59">
            <v>-2507.7154477606955</v>
          </cell>
          <cell r="I59">
            <v>-1248.1543290056011</v>
          </cell>
          <cell r="J59">
            <v>141.56260632692926</v>
          </cell>
          <cell r="K59">
            <v>1677.7561236449328</v>
          </cell>
          <cell r="L59">
            <v>3361.9541559601075</v>
          </cell>
          <cell r="M59">
            <v>5197.6758705363591</v>
          </cell>
          <cell r="N59">
            <v>7225.8752596846234</v>
          </cell>
          <cell r="O59">
            <v>9472.0472499800053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-2512.6057148682476</v>
          </cell>
          <cell r="B60">
            <v>-7554.3372956488201</v>
          </cell>
          <cell r="C60">
            <v>-8823.9367177941785</v>
          </cell>
          <cell r="D60">
            <v>-8038.9162474160776</v>
          </cell>
          <cell r="E60">
            <v>-7206.8850578482006</v>
          </cell>
          <cell r="F60">
            <v>-6321.5648534751799</v>
          </cell>
          <cell r="G60">
            <v>-5396.719390831252</v>
          </cell>
          <cell r="H60">
            <v>-4396.9299163653341</v>
          </cell>
          <cell r="I60">
            <v>-3285.3547933124469</v>
          </cell>
          <cell r="J60">
            <v>-2052.5224287029796</v>
          </cell>
          <cell r="K60">
            <v>-710.46571353039099</v>
          </cell>
          <cell r="L60">
            <v>741.68348906213157</v>
          </cell>
          <cell r="M60">
            <v>2359.3352898323719</v>
          </cell>
          <cell r="N60">
            <v>4155.5373666978039</v>
          </cell>
          <cell r="O60">
            <v>6109.1285660589792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-2232.3504922841385</v>
          </cell>
          <cell r="B61">
            <v>-6478.8859250872483</v>
          </cell>
          <cell r="C61">
            <v>-7577.4429913396034</v>
          </cell>
          <cell r="D61">
            <v>-6714.351922893371</v>
          </cell>
          <cell r="E61">
            <v>-5799.456958949927</v>
          </cell>
          <cell r="F61">
            <v>-4815.6929923461184</v>
          </cell>
          <cell r="G61">
            <v>-3764.3236320482551</v>
          </cell>
          <cell r="H61">
            <v>-2625.017959767622</v>
          </cell>
          <cell r="I61">
            <v>-1379.0917267775719</v>
          </cell>
          <cell r="J61">
            <v>2.4383005086428184</v>
          </cell>
          <cell r="K61">
            <v>1516.4327093684701</v>
          </cell>
          <cell r="L61">
            <v>3175.0315142343225</v>
          </cell>
          <cell r="M61">
            <v>5008.61347966429</v>
          </cell>
          <cell r="N61">
            <v>7031.1730849580299</v>
          </cell>
          <cell r="O61">
            <v>9260.060377893953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-2550.9340230133712</v>
          </cell>
          <cell r="B62">
            <v>-7697.3596262553428</v>
          </cell>
          <cell r="C62">
            <v>-8980.3406168746023</v>
          </cell>
          <cell r="D62">
            <v>-8190.9089611050213</v>
          </cell>
          <cell r="E62">
            <v>-7379.9665352058246</v>
          </cell>
          <cell r="F62">
            <v>-6518.648257080732</v>
          </cell>
          <cell r="G62">
            <v>-5603.5635587865017</v>
          </cell>
          <cell r="H62">
            <v>-4616.9010928347088</v>
          </cell>
          <cell r="I62">
            <v>-3534.0460004860574</v>
          </cell>
          <cell r="J62">
            <v>-2348.2077372973995</v>
          </cell>
          <cell r="K62">
            <v>-1046.7349456112265</v>
          </cell>
          <cell r="L62">
            <v>383.66186779984025</v>
          </cell>
          <cell r="M62">
            <v>1968.6670820028746</v>
          </cell>
          <cell r="N62">
            <v>3709.4012151638726</v>
          </cell>
          <cell r="O62">
            <v>5626.6547247144053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-2359.1885810716217</v>
          </cell>
          <cell r="B63">
            <v>-6962.142808774438</v>
          </cell>
          <cell r="C63">
            <v>-8122.7736926059706</v>
          </cell>
          <cell r="D63">
            <v>-7280.9189828429853</v>
          </cell>
          <cell r="E63">
            <v>-6402.3054499227055</v>
          </cell>
          <cell r="F63">
            <v>-5472.4292554853319</v>
          </cell>
          <cell r="G63">
            <v>-4483.987500258766</v>
          </cell>
          <cell r="H63">
            <v>-3417.966958551468</v>
          </cell>
          <cell r="I63">
            <v>-2237.3397801403135</v>
          </cell>
          <cell r="J63">
            <v>-926.32457054954432</v>
          </cell>
          <cell r="K63">
            <v>521.09978486419448</v>
          </cell>
          <cell r="L63">
            <v>2105.9591875646311</v>
          </cell>
          <cell r="M63">
            <v>3852.4916378968674</v>
          </cell>
          <cell r="N63">
            <v>5775.3006004838007</v>
          </cell>
          <cell r="O63">
            <v>7885.3655131535543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-2423.6371848404751</v>
          </cell>
          <cell r="B64">
            <v>-7208.1982020533223</v>
          </cell>
          <cell r="C64">
            <v>-8422.3989160420952</v>
          </cell>
          <cell r="D64">
            <v>-7635.0877965749696</v>
          </cell>
          <cell r="E64">
            <v>-6792.0952839456013</v>
          </cell>
          <cell r="F64">
            <v>-5889.1655554649196</v>
          </cell>
          <cell r="G64">
            <v>-4937.5397667632387</v>
          </cell>
          <cell r="H64">
            <v>-3896.607960512385</v>
          </cell>
          <cell r="I64">
            <v>-2743.9801437833494</v>
          </cell>
          <cell r="J64">
            <v>-1486.4439202164028</v>
          </cell>
          <cell r="K64">
            <v>-102.45346454685603</v>
          </cell>
          <cell r="L64">
            <v>1415.9284988324848</v>
          </cell>
          <cell r="M64">
            <v>3078.5635791661407</v>
          </cell>
          <cell r="N64">
            <v>4921.3727453165975</v>
          </cell>
          <cell r="O64">
            <v>6934.3960923565801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-2323.2924747904294</v>
          </cell>
          <cell r="B65">
            <v>-6827.2072247716605</v>
          </cell>
          <cell r="C65">
            <v>-7976.4868584655424</v>
          </cell>
          <cell r="D65">
            <v>-7140.3580289911988</v>
          </cell>
          <cell r="E65">
            <v>-6253.7955726615182</v>
          </cell>
          <cell r="F65">
            <v>-5302.8724841534377</v>
          </cell>
          <cell r="G65">
            <v>-4290.7031616696331</v>
          </cell>
          <cell r="H65">
            <v>-3204.5232826697352</v>
          </cell>
          <cell r="I65">
            <v>-2013.3108572029707</v>
          </cell>
          <cell r="J65">
            <v>-701.21193865717544</v>
          </cell>
          <cell r="K65">
            <v>755.2354278952082</v>
          </cell>
          <cell r="L65">
            <v>2357.126208929702</v>
          </cell>
          <cell r="M65">
            <v>4111.0777026574997</v>
          </cell>
          <cell r="N65">
            <v>6029.2207293724141</v>
          </cell>
          <cell r="O65">
            <v>8141.2953854271391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-2287.0613763018378</v>
          </cell>
          <cell r="B66">
            <v>-6697.3376648916083</v>
          </cell>
          <cell r="C66">
            <v>-7823.1291378188826</v>
          </cell>
          <cell r="D66">
            <v>-6964.6510840163992</v>
          </cell>
          <cell r="E66">
            <v>-6067.3305806238886</v>
          </cell>
          <cell r="F66">
            <v>-5120.5159309299606</v>
          </cell>
          <cell r="G66">
            <v>-4091.4512076136912</v>
          </cell>
          <cell r="H66">
            <v>-2978.6067828147306</v>
          </cell>
          <cell r="I66">
            <v>-1755.7325680363963</v>
          </cell>
          <cell r="J66">
            <v>-403.50434457364878</v>
          </cell>
          <cell r="K66">
            <v>1078.0881262655241</v>
          </cell>
          <cell r="L66">
            <v>2708.6315330730649</v>
          </cell>
          <cell r="M66">
            <v>4487.9116603750781</v>
          </cell>
          <cell r="N66">
            <v>6438.8700262446037</v>
          </cell>
          <cell r="O66">
            <v>8587.9975084922735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-2198.6188885696847</v>
          </cell>
          <cell r="B67">
            <v>-6357.6956188563381</v>
          </cell>
          <cell r="C67">
            <v>-7434.8422570639541</v>
          </cell>
          <cell r="D67">
            <v>-6565.9894757155098</v>
          </cell>
          <cell r="E67">
            <v>-5646.554416731492</v>
          </cell>
          <cell r="F67">
            <v>-4657.1970064449524</v>
          </cell>
          <cell r="G67">
            <v>-3599.4647430403356</v>
          </cell>
          <cell r="H67">
            <v>-2457.730197196227</v>
          </cell>
          <cell r="I67">
            <v>-1188.7999275067045</v>
          </cell>
          <cell r="J67">
            <v>210.82268059540593</v>
          </cell>
          <cell r="K67">
            <v>1741.66581997208</v>
          </cell>
          <cell r="L67">
            <v>3420.9266249180137</v>
          </cell>
          <cell r="M67">
            <v>5276.8525074583386</v>
          </cell>
          <cell r="N67">
            <v>7313.8419551912957</v>
          </cell>
          <cell r="O67">
            <v>9558.3610365675304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-2087.8521836496097</v>
          </cell>
          <cell r="B68">
            <v>-5929.3883974719256</v>
          </cell>
          <cell r="C68">
            <v>-6925.3378460520535</v>
          </cell>
          <cell r="D68">
            <v>-6008.0731497020106</v>
          </cell>
          <cell r="E68">
            <v>-5030.6709085837247</v>
          </cell>
          <cell r="F68">
            <v>-3990.2491235363377</v>
          </cell>
          <cell r="G68">
            <v>-2881.1259168659526</v>
          </cell>
          <cell r="H68">
            <v>-1676.3350077164168</v>
          </cell>
          <cell r="I68">
            <v>-340.53359600841156</v>
          </cell>
          <cell r="J68">
            <v>1126.6861315631265</v>
          </cell>
          <cell r="K68">
            <v>2743.2213657329767</v>
          </cell>
          <cell r="L68">
            <v>4517.834772651142</v>
          </cell>
          <cell r="M68">
            <v>6460.828686048565</v>
          </cell>
          <cell r="N68">
            <v>8596.1610276410102</v>
          </cell>
          <cell r="O68">
            <v>10967.586919107347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-2216.1483530774567</v>
          </cell>
          <cell r="B69">
            <v>-6421.1008421063771</v>
          </cell>
          <cell r="C69">
            <v>-7509.4230829587477</v>
          </cell>
          <cell r="D69">
            <v>-6641.1257074676041</v>
          </cell>
          <cell r="E69">
            <v>-5718.1324280065819</v>
          </cell>
          <cell r="F69">
            <v>-4738.2044401769763</v>
          </cell>
          <cell r="G69">
            <v>-3684.123603816121</v>
          </cell>
          <cell r="H69">
            <v>-2526.3457814851249</v>
          </cell>
          <cell r="I69">
            <v>-1262.707123754444</v>
          </cell>
          <cell r="J69">
            <v>126.88300640379344</v>
          </cell>
          <cell r="K69">
            <v>1660.5884830256898</v>
          </cell>
          <cell r="L69">
            <v>3327.7132358955378</v>
          </cell>
          <cell r="M69">
            <v>5170.5109775661685</v>
          </cell>
          <cell r="N69">
            <v>7201.2822107080001</v>
          </cell>
          <cell r="O69">
            <v>9431.7688050413672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-2123.4223150171301</v>
          </cell>
          <cell r="B70">
            <v>-6053.2577794730123</v>
          </cell>
          <cell r="C70">
            <v>-7075.3647461229648</v>
          </cell>
          <cell r="D70">
            <v>-6171.6490568408171</v>
          </cell>
          <cell r="E70">
            <v>-5207.0245668690759</v>
          </cell>
          <cell r="F70">
            <v>-4183.0870152210391</v>
          </cell>
          <cell r="G70">
            <v>-3082.2256716968454</v>
          </cell>
          <cell r="H70">
            <v>-1895.922486187086</v>
          </cell>
          <cell r="I70">
            <v>-586.34677508137725</v>
          </cell>
          <cell r="J70">
            <v>845.2202411579201</v>
          </cell>
          <cell r="K70">
            <v>2440.2507785892353</v>
          </cell>
          <cell r="L70">
            <v>4197.6920292881059</v>
          </cell>
          <cell r="M70">
            <v>6116.796666362643</v>
          </cell>
          <cell r="N70">
            <v>8233.5586123602261</v>
          </cell>
          <cell r="O70">
            <v>10554.283329052851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-2107.4441550646852</v>
          </cell>
          <cell r="B71">
            <v>-6001.3670230463213</v>
          </cell>
          <cell r="C71">
            <v>-7031.9787488752472</v>
          </cell>
          <cell r="D71">
            <v>-6122.0148383154929</v>
          </cell>
          <cell r="E71">
            <v>-5150.0401188671613</v>
          </cell>
          <cell r="F71">
            <v>-4114.081913270069</v>
          </cell>
          <cell r="G71">
            <v>-3009.8628940072094</v>
          </cell>
          <cell r="H71">
            <v>-1800.090444865391</v>
          </cell>
          <cell r="I71">
            <v>-473.07522483849743</v>
          </cell>
          <cell r="J71">
            <v>967.18761807731539</v>
          </cell>
          <cell r="K71">
            <v>2545.7677911451301</v>
          </cell>
          <cell r="L71">
            <v>4283.0138344075522</v>
          </cell>
          <cell r="M71">
            <v>6196.3993057297266</v>
          </cell>
          <cell r="N71">
            <v>8308.5223397590125</v>
          </cell>
          <cell r="O71">
            <v>10634.402611080932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-2111.3039923049646</v>
          </cell>
          <cell r="B72">
            <v>-6008.7102382649327</v>
          </cell>
          <cell r="C72">
            <v>-7018.1012235509488</v>
          </cell>
          <cell r="D72">
            <v>-6099.5989070426085</v>
          </cell>
          <cell r="E72">
            <v>-5124.3165198064189</v>
          </cell>
          <cell r="F72">
            <v>-4087.0026609413721</v>
          </cell>
          <cell r="G72">
            <v>-2971.30047083717</v>
          </cell>
          <cell r="H72">
            <v>-1770.6541872914759</v>
          </cell>
          <cell r="I72">
            <v>-446.4833873769773</v>
          </cell>
          <cell r="J72">
            <v>1010.2750730433966</v>
          </cell>
          <cell r="K72">
            <v>2618.8026503578894</v>
          </cell>
          <cell r="L72">
            <v>4384.261682236126</v>
          </cell>
          <cell r="M72">
            <v>6315.1595540153521</v>
          </cell>
          <cell r="N72">
            <v>8454.4791084528588</v>
          </cell>
          <cell r="O72">
            <v>10812.312061616745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-2330.9481459218664</v>
          </cell>
          <cell r="B73">
            <v>-6866.2936877691782</v>
          </cell>
          <cell r="C73">
            <v>-8031.5064652156298</v>
          </cell>
          <cell r="D73">
            <v>-7205.0155665914208</v>
          </cell>
          <cell r="E73">
            <v>-6331.8378703470353</v>
          </cell>
          <cell r="F73">
            <v>-5401.3195268497102</v>
          </cell>
          <cell r="G73">
            <v>-4408.6969061469126</v>
          </cell>
          <cell r="H73">
            <v>-3332.8201599054973</v>
          </cell>
          <cell r="I73">
            <v>-2127.8172012614709</v>
          </cell>
          <cell r="J73">
            <v>-814.45399866260107</v>
          </cell>
          <cell r="K73">
            <v>625.9120972892797</v>
          </cell>
          <cell r="L73">
            <v>2214.7496291295324</v>
          </cell>
          <cell r="M73">
            <v>3971.108814038721</v>
          </cell>
          <cell r="N73">
            <v>5890.6587028410358</v>
          </cell>
          <cell r="O73">
            <v>7999.9361307862973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-2310.1727265438221</v>
          </cell>
          <cell r="B74">
            <v>-6779.9906556891374</v>
          </cell>
          <cell r="C74">
            <v>-7900.4467177241331</v>
          </cell>
          <cell r="D74">
            <v>-7041.8604299442986</v>
          </cell>
          <cell r="E74">
            <v>-6139.1692788768432</v>
          </cell>
          <cell r="F74">
            <v>-5180.0980527285355</v>
          </cell>
          <cell r="G74">
            <v>-4161.9695119282433</v>
          </cell>
          <cell r="H74">
            <v>-3068.0338434942141</v>
          </cell>
          <cell r="I74">
            <v>-1876.8565452662585</v>
          </cell>
          <cell r="J74">
            <v>-552.11553219837356</v>
          </cell>
          <cell r="K74">
            <v>908.07677390223398</v>
          </cell>
          <cell r="L74">
            <v>2527.325747098279</v>
          </cell>
          <cell r="M74">
            <v>4315.7879302715146</v>
          </cell>
          <cell r="N74">
            <v>6268.6625994346086</v>
          </cell>
          <cell r="O74">
            <v>8436.5818861254193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-2395.8582520372738</v>
          </cell>
          <cell r="B75">
            <v>-7115.5481616319503</v>
          </cell>
          <cell r="C75">
            <v>-8303.2189338769404</v>
          </cell>
          <cell r="D75">
            <v>-7472.6626692117215</v>
          </cell>
          <cell r="E75">
            <v>-6591.4698958337831</v>
          </cell>
          <cell r="F75">
            <v>-5653.3481819970348</v>
          </cell>
          <cell r="G75">
            <v>-4665.1416070181813</v>
          </cell>
          <cell r="H75">
            <v>-3608.4000967707793</v>
          </cell>
          <cell r="I75">
            <v>-2437.2926204401306</v>
          </cell>
          <cell r="J75">
            <v>-1152.3457523093057</v>
          </cell>
          <cell r="K75">
            <v>261.56971622838205</v>
          </cell>
          <cell r="L75">
            <v>1811.9316029839349</v>
          </cell>
          <cell r="M75">
            <v>3523.5405405855686</v>
          </cell>
          <cell r="N75">
            <v>5422.1073416496874</v>
          </cell>
          <cell r="O75">
            <v>7498.1550898810901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-2449.0341409772864</v>
          </cell>
          <cell r="B76">
            <v>-7311.2940539990423</v>
          </cell>
          <cell r="C76">
            <v>-8539.4922100874301</v>
          </cell>
          <cell r="D76">
            <v>-7738.6492149886199</v>
          </cell>
          <cell r="E76">
            <v>-6900.5385871785402</v>
          </cell>
          <cell r="F76">
            <v>-6020.7098050876893</v>
          </cell>
          <cell r="G76">
            <v>-5072.3795419253047</v>
          </cell>
          <cell r="H76">
            <v>-4035.0288702930184</v>
          </cell>
          <cell r="I76">
            <v>-2900.1071129813145</v>
          </cell>
          <cell r="J76">
            <v>-1658.5419603973176</v>
          </cell>
          <cell r="K76">
            <v>-304.59228070541474</v>
          </cell>
          <cell r="L76">
            <v>1203.5734045311699</v>
          </cell>
          <cell r="M76">
            <v>2865.8203778687416</v>
          </cell>
          <cell r="N76">
            <v>4689.3043539247556</v>
          </cell>
          <cell r="O76">
            <v>6690.6543350873972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-2348.5749734788583</v>
          </cell>
          <cell r="B77">
            <v>-6923.3290072912077</v>
          </cell>
          <cell r="C77">
            <v>-8078.6074183227392</v>
          </cell>
          <cell r="D77">
            <v>-7233.2746737308098</v>
          </cell>
          <cell r="E77">
            <v>-6345.1077905179272</v>
          </cell>
          <cell r="F77">
            <v>-5409.2951414453646</v>
          </cell>
          <cell r="G77">
            <v>-4405.4144349053277</v>
          </cell>
          <cell r="H77">
            <v>-3322.6844969280578</v>
          </cell>
          <cell r="I77">
            <v>-2128.3893124376241</v>
          </cell>
          <cell r="J77">
            <v>-811.61793705229411</v>
          </cell>
          <cell r="K77">
            <v>627.84657584663978</v>
          </cell>
          <cell r="L77">
            <v>2216.4725971967114</v>
          </cell>
          <cell r="M77">
            <v>3964.9028303116429</v>
          </cell>
          <cell r="N77">
            <v>5879.1238742342284</v>
          </cell>
          <cell r="O77">
            <v>7986.1930562945909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-2388.0402141351747</v>
          </cell>
          <cell r="B78">
            <v>-7073.334095194974</v>
          </cell>
          <cell r="C78">
            <v>-8258.7530597815403</v>
          </cell>
          <cell r="D78">
            <v>-7424.3192175758732</v>
          </cell>
          <cell r="E78">
            <v>-6549.4632366595843</v>
          </cell>
          <cell r="F78">
            <v>-5633.841649425297</v>
          </cell>
          <cell r="G78">
            <v>-4657.336241200519</v>
          </cell>
          <cell r="H78">
            <v>-3591.687042013853</v>
          </cell>
          <cell r="I78">
            <v>-2415.1553050410562</v>
          </cell>
          <cell r="J78">
            <v>-1114.963282923979</v>
          </cell>
          <cell r="K78">
            <v>307.77315823740207</v>
          </cell>
          <cell r="L78">
            <v>1869.8185975522631</v>
          </cell>
          <cell r="M78">
            <v>3592.3848828681071</v>
          </cell>
          <cell r="N78">
            <v>5480.1670330058787</v>
          </cell>
          <cell r="O78">
            <v>7555.7175943114316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-2430.6221025374011</v>
          </cell>
          <cell r="B79">
            <v>-7239.4685102315016</v>
          </cell>
          <cell r="C79">
            <v>-8462.9303309663701</v>
          </cell>
          <cell r="D79">
            <v>-7669.6524131263532</v>
          </cell>
          <cell r="E79">
            <v>-6829.3201263350884</v>
          </cell>
          <cell r="F79">
            <v>-5938.4150621434228</v>
          </cell>
          <cell r="G79">
            <v>-4977.0845681995161</v>
          </cell>
          <cell r="H79">
            <v>-3922.4903392310866</v>
          </cell>
          <cell r="I79">
            <v>-2774.3240588594872</v>
          </cell>
          <cell r="J79">
            <v>-1522.246774313714</v>
          </cell>
          <cell r="K79">
            <v>-153.67772451789909</v>
          </cell>
          <cell r="L79">
            <v>1361.0630543851589</v>
          </cell>
          <cell r="M79">
            <v>3040.1656253896012</v>
          </cell>
          <cell r="N79">
            <v>4893.5464691547731</v>
          </cell>
          <cell r="O79">
            <v>6927.6805584099075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-2089.4014307479461</v>
          </cell>
          <cell r="B80">
            <v>-5933.2173880110913</v>
          </cell>
          <cell r="C80">
            <v>-6943.2384213399546</v>
          </cell>
          <cell r="D80">
            <v>-6037.223529415498</v>
          </cell>
          <cell r="E80">
            <v>-5076.2841051798032</v>
          </cell>
          <cell r="F80">
            <v>-4049.6405535167105</v>
          </cell>
          <cell r="G80">
            <v>-2940.3763469620335</v>
          </cell>
          <cell r="H80">
            <v>-1729.7075650687436</v>
          </cell>
          <cell r="I80">
            <v>-385.4620607537509</v>
          </cell>
          <cell r="J80">
            <v>1083.6520422727185</v>
          </cell>
          <cell r="K80">
            <v>2692.7445580944554</v>
          </cell>
          <cell r="L80">
            <v>4457.7385098048699</v>
          </cell>
          <cell r="M80">
            <v>6386.5077911913031</v>
          </cell>
          <cell r="N80">
            <v>8504.8183666897548</v>
          </cell>
          <cell r="O80">
            <v>10847.013691713011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-2211.0711395490553</v>
          </cell>
          <cell r="B81">
            <v>-6393.8562551228406</v>
          </cell>
          <cell r="C81">
            <v>-7465.6387005509414</v>
          </cell>
          <cell r="D81">
            <v>-6578.0421742265753</v>
          </cell>
          <cell r="E81">
            <v>-5645.8663508791496</v>
          </cell>
          <cell r="F81">
            <v>-4646.1520580812912</v>
          </cell>
          <cell r="G81">
            <v>-3575.376172445016</v>
          </cell>
          <cell r="H81">
            <v>-2413.2879092934768</v>
          </cell>
          <cell r="I81">
            <v>-1137.5405579656951</v>
          </cell>
          <cell r="J81">
            <v>256.00158422715282</v>
          </cell>
          <cell r="K81">
            <v>1789.4817692561669</v>
          </cell>
          <cell r="L81">
            <v>3472.9084649618067</v>
          </cell>
          <cell r="M81">
            <v>5343.5650546317465</v>
          </cell>
          <cell r="N81">
            <v>7391.7649036365829</v>
          </cell>
          <cell r="O81">
            <v>9635.3715191047741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-2447.4651934791286</v>
          </cell>
          <cell r="B82">
            <v>-7293.4180784212695</v>
          </cell>
          <cell r="C82">
            <v>-8501.391344515454</v>
          </cell>
          <cell r="D82">
            <v>-7698.0091882553324</v>
          </cell>
          <cell r="E82">
            <v>-6840.6160289755035</v>
          </cell>
          <cell r="F82">
            <v>-5940.6409597789861</v>
          </cell>
          <cell r="G82">
            <v>-4979.429853435764</v>
          </cell>
          <cell r="H82">
            <v>-3936.3052542236028</v>
          </cell>
          <cell r="I82">
            <v>-2795.6711088570028</v>
          </cell>
          <cell r="J82">
            <v>-1544.3474153668126</v>
          </cell>
          <cell r="K82">
            <v>-165.35896593752238</v>
          </cell>
          <cell r="L82">
            <v>1346.0990320435237</v>
          </cell>
          <cell r="M82">
            <v>3015.352654188257</v>
          </cell>
          <cell r="N82">
            <v>4852.743494606465</v>
          </cell>
          <cell r="O82">
            <v>6874.8728657160937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-2202.1179495291613</v>
          </cell>
          <cell r="B83">
            <v>-6365.9737203923778</v>
          </cell>
          <cell r="C83">
            <v>-7437.7344362042886</v>
          </cell>
          <cell r="D83">
            <v>-6565.0117917256066</v>
          </cell>
          <cell r="E83">
            <v>-5635.3094376064255</v>
          </cell>
          <cell r="F83">
            <v>-4635.5983880568783</v>
          </cell>
          <cell r="G83">
            <v>-3561.7205669663817</v>
          </cell>
          <cell r="H83">
            <v>-2397.5821687098291</v>
          </cell>
          <cell r="I83">
            <v>-1126.2114484626074</v>
          </cell>
          <cell r="J83">
            <v>277.60639335139422</v>
          </cell>
          <cell r="K83">
            <v>1808.8498867961914</v>
          </cell>
          <cell r="L83">
            <v>3497.1233790398792</v>
          </cell>
          <cell r="M83">
            <v>5341.0506134555226</v>
          </cell>
          <cell r="N83">
            <v>7371.447383765103</v>
          </cell>
          <cell r="O83">
            <v>9617.8283834801405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-2399.9833845210328</v>
          </cell>
          <cell r="B84">
            <v>-7120.740917320074</v>
          </cell>
          <cell r="C84">
            <v>-8304.9656929858866</v>
          </cell>
          <cell r="D84">
            <v>-7480.8230270363911</v>
          </cell>
          <cell r="E84">
            <v>-6610.5063731120026</v>
          </cell>
          <cell r="F84">
            <v>-5688.9275787538527</v>
          </cell>
          <cell r="G84">
            <v>-4702.9104434353048</v>
          </cell>
          <cell r="H84">
            <v>-3623.1333534657915</v>
          </cell>
          <cell r="I84">
            <v>-2444.4359520531275</v>
          </cell>
          <cell r="J84">
            <v>-1142.966801599749</v>
          </cell>
          <cell r="K84">
            <v>283.83666426715985</v>
          </cell>
          <cell r="L84">
            <v>1836.15691737933</v>
          </cell>
          <cell r="M84">
            <v>3555.7510456596724</v>
          </cell>
          <cell r="N84">
            <v>5453.3913909931453</v>
          </cell>
          <cell r="O84">
            <v>7533.9193514165536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-2150.8256829069046</v>
          </cell>
          <cell r="B85">
            <v>-6168.4232862358313</v>
          </cell>
          <cell r="C85">
            <v>-7206.5869880136552</v>
          </cell>
          <cell r="D85">
            <v>-6317.9404963264196</v>
          </cell>
          <cell r="E85">
            <v>-5371.5316149229993</v>
          </cell>
          <cell r="F85">
            <v>-4352.9358406320571</v>
          </cell>
          <cell r="G85">
            <v>-3266.770283570123</v>
          </cell>
          <cell r="H85">
            <v>-2082.1671485049287</v>
          </cell>
          <cell r="I85">
            <v>-791.76323016732397</v>
          </cell>
          <cell r="J85">
            <v>651.4705036306035</v>
          </cell>
          <cell r="K85">
            <v>2233.0733619137541</v>
          </cell>
          <cell r="L85">
            <v>3970.1553676585145</v>
          </cell>
          <cell r="M85">
            <v>5886.0854650927431</v>
          </cell>
          <cell r="N85">
            <v>7991.2964451769558</v>
          </cell>
          <cell r="O85">
            <v>10305.822554014068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-2143.3086360673233</v>
          </cell>
          <cell r="B86">
            <v>-6143.61825702643</v>
          </cell>
          <cell r="C86">
            <v>-7177.1615073601542</v>
          </cell>
          <cell r="D86">
            <v>-6281.4569517991495</v>
          </cell>
          <cell r="E86">
            <v>-5331.7615280492537</v>
          </cell>
          <cell r="F86">
            <v>-4308.9033608875861</v>
          </cell>
          <cell r="G86">
            <v>-3215.7656797163186</v>
          </cell>
          <cell r="H86">
            <v>-2031.6661639722843</v>
          </cell>
          <cell r="I86">
            <v>-737.63936333713718</v>
          </cell>
          <cell r="J86">
            <v>694.55711751934382</v>
          </cell>
          <cell r="K86">
            <v>2278.8762052415859</v>
          </cell>
          <cell r="L86">
            <v>4016.9897651626934</v>
          </cell>
          <cell r="M86">
            <v>5924.6501386290947</v>
          </cell>
          <cell r="N86">
            <v>8032.3786008255493</v>
          </cell>
          <cell r="O86">
            <v>10357.898085946099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-2524.2464586417477</v>
          </cell>
          <cell r="B87">
            <v>-7601.465009222854</v>
          </cell>
          <cell r="C87">
            <v>-8880.2188690045878</v>
          </cell>
          <cell r="D87">
            <v>-8111.7540766968013</v>
          </cell>
          <cell r="E87">
            <v>-7286.6551225116791</v>
          </cell>
          <cell r="F87">
            <v>-6405.5691381512715</v>
          </cell>
          <cell r="G87">
            <v>-5474.5377857840522</v>
          </cell>
          <cell r="H87">
            <v>-4477.6371079432629</v>
          </cell>
          <cell r="I87">
            <v>-3399.8779253681696</v>
          </cell>
          <cell r="J87">
            <v>-2199.3276635890879</v>
          </cell>
          <cell r="K87">
            <v>-878.88377048261611</v>
          </cell>
          <cell r="L87">
            <v>571.67249860523873</v>
          </cell>
          <cell r="M87">
            <v>2171.0993315012479</v>
          </cell>
          <cell r="N87">
            <v>3929.342525214659</v>
          </cell>
          <cell r="O87">
            <v>5862.5227314696876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-2324.3615218583927</v>
          </cell>
          <cell r="B88">
            <v>-6836.1732553234187</v>
          </cell>
          <cell r="C88">
            <v>-7977.2918386860938</v>
          </cell>
          <cell r="D88">
            <v>-7124.4333192356426</v>
          </cell>
          <cell r="E88">
            <v>-6233.7302973314472</v>
          </cell>
          <cell r="F88">
            <v>-5286.2455434851463</v>
          </cell>
          <cell r="G88">
            <v>-4266.7875864118405</v>
          </cell>
          <cell r="H88">
            <v>-3170.8396057427767</v>
          </cell>
          <cell r="I88">
            <v>-1968.4696341077429</v>
          </cell>
          <cell r="J88">
            <v>-632.7278474617159</v>
          </cell>
          <cell r="K88">
            <v>833.34143030684561</v>
          </cell>
          <cell r="L88">
            <v>2434.1453743838624</v>
          </cell>
          <cell r="M88">
            <v>4203.7700309834981</v>
          </cell>
          <cell r="N88">
            <v>6155.8844379073971</v>
          </cell>
          <cell r="O88">
            <v>8296.5428920970535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-2533.4595712741611</v>
          </cell>
          <cell r="B89">
            <v>-7634.0701064265122</v>
          </cell>
          <cell r="C89">
            <v>-8922.894771314237</v>
          </cell>
          <cell r="D89">
            <v>-8153.2307744203463</v>
          </cell>
          <cell r="E89">
            <v>-7348.7678882556984</v>
          </cell>
          <cell r="F89">
            <v>-6502.2909945933134</v>
          </cell>
          <cell r="G89">
            <v>-5594.3554204113461</v>
          </cell>
          <cell r="H89">
            <v>-4614.7960346789514</v>
          </cell>
          <cell r="I89">
            <v>-3528.5017276431977</v>
          </cell>
          <cell r="J89">
            <v>-2351.464279274991</v>
          </cell>
          <cell r="K89">
            <v>-1066.3071233991502</v>
          </cell>
          <cell r="L89">
            <v>362.85194537721475</v>
          </cell>
          <cell r="M89">
            <v>1961.7086242712114</v>
          </cell>
          <cell r="N89">
            <v>3712.7551404432538</v>
          </cell>
          <cell r="O89">
            <v>5628.3879821275577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-2383.5448021861175</v>
          </cell>
          <cell r="B90">
            <v>-7061.0709571585576</v>
          </cell>
          <cell r="C90">
            <v>-8229.1519242403319</v>
          </cell>
          <cell r="D90">
            <v>-7386.4662092240551</v>
          </cell>
          <cell r="E90">
            <v>-6520.6921973243789</v>
          </cell>
          <cell r="F90">
            <v>-5597.3204878533188</v>
          </cell>
          <cell r="G90">
            <v>-4616.1870953047501</v>
          </cell>
          <cell r="H90">
            <v>-3540.7580271069519</v>
          </cell>
          <cell r="I90">
            <v>-2360.0950055261142</v>
          </cell>
          <cell r="J90">
            <v>-1060.9114953570502</v>
          </cell>
          <cell r="K90">
            <v>366.75543246201096</v>
          </cell>
          <cell r="L90">
            <v>1925.2144174762482</v>
          </cell>
          <cell r="M90">
            <v>3655.7108901091228</v>
          </cell>
          <cell r="N90">
            <v>5563.0243666988481</v>
          </cell>
          <cell r="O90">
            <v>7657.1179707431629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-2541.0356239737353</v>
          </cell>
          <cell r="B91">
            <v>-7658.5873576970926</v>
          </cell>
          <cell r="C91">
            <v>-8925.6198784536373</v>
          </cell>
          <cell r="D91">
            <v>-8142.4009111239911</v>
          </cell>
          <cell r="E91">
            <v>-7322.9739597416328</v>
          </cell>
          <cell r="F91">
            <v>-6461.9276929623866</v>
          </cell>
          <cell r="G91">
            <v>-5549.2008156290949</v>
          </cell>
          <cell r="H91">
            <v>-4565.9067119976316</v>
          </cell>
          <cell r="I91">
            <v>-3489.0472532896347</v>
          </cell>
          <cell r="J91">
            <v>-2293.371658899011</v>
          </cell>
          <cell r="K91">
            <v>-979.52832442079705</v>
          </cell>
          <cell r="L91">
            <v>458.79211089776936</v>
          </cell>
          <cell r="M91">
            <v>2044.9629908879886</v>
          </cell>
          <cell r="N91">
            <v>3804.673674020763</v>
          </cell>
          <cell r="O91">
            <v>5731.3418025396659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-2412.6999257479038</v>
          </cell>
          <cell r="B92">
            <v>-7161.7012400036947</v>
          </cell>
          <cell r="C92">
            <v>-8341.9409544510345</v>
          </cell>
          <cell r="D92">
            <v>-7507.4701807618621</v>
          </cell>
          <cell r="E92">
            <v>-6637.3539640869831</v>
          </cell>
          <cell r="F92">
            <v>-5705.3788245062597</v>
          </cell>
          <cell r="G92">
            <v>-4706.648740827698</v>
          </cell>
          <cell r="H92">
            <v>-3645.2078316847537</v>
          </cell>
          <cell r="I92">
            <v>-2486.1614251767132</v>
          </cell>
          <cell r="J92">
            <v>-1203.1539241839475</v>
          </cell>
          <cell r="K92">
            <v>206.17905456244836</v>
          </cell>
          <cell r="L92">
            <v>1765.8821103254088</v>
          </cell>
          <cell r="M92">
            <v>3485.5285131956052</v>
          </cell>
          <cell r="N92">
            <v>5375.3533736502977</v>
          </cell>
          <cell r="O92">
            <v>7458.6367113120004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-2144.71506744302</v>
          </cell>
          <cell r="B93">
            <v>-6140.7367474856683</v>
          </cell>
          <cell r="C93">
            <v>-7180.9097076652051</v>
          </cell>
          <cell r="D93">
            <v>-6297.6576572377326</v>
          </cell>
          <cell r="E93">
            <v>-5340.5203328872331</v>
          </cell>
          <cell r="F93">
            <v>-4314.9265858783501</v>
          </cell>
          <cell r="G93">
            <v>-3210.7760857695089</v>
          </cell>
          <cell r="H93">
            <v>-2020.1680527427272</v>
          </cell>
          <cell r="I93">
            <v>-725.10171769362876</v>
          </cell>
          <cell r="J93">
            <v>704.69806668969898</v>
          </cell>
          <cell r="K93">
            <v>2281.3781192967494</v>
          </cell>
          <cell r="L93">
            <v>4016.8596703962498</v>
          </cell>
          <cell r="M93">
            <v>5923.9201994835412</v>
          </cell>
          <cell r="N93">
            <v>8027.4838833375024</v>
          </cell>
          <cell r="O93">
            <v>10331.181849749173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-2536.9173456173171</v>
          </cell>
          <cell r="B94">
            <v>-7654.8980781764931</v>
          </cell>
          <cell r="C94">
            <v>-8939.9277483453698</v>
          </cell>
          <cell r="D94">
            <v>-8167.7452210793608</v>
          </cell>
          <cell r="E94">
            <v>-7347.0948347896729</v>
          </cell>
          <cell r="F94">
            <v>-6472.149239835755</v>
          </cell>
          <cell r="G94">
            <v>-5557.8305326913851</v>
          </cell>
          <cell r="H94">
            <v>-4571.2074383867121</v>
          </cell>
          <cell r="I94">
            <v>-3504.9173331926263</v>
          </cell>
          <cell r="J94">
            <v>-2319.5366734170575</v>
          </cell>
          <cell r="K94">
            <v>-994.54555317843449</v>
          </cell>
          <cell r="L94">
            <v>465.35693099509638</v>
          </cell>
          <cell r="M94">
            <v>2065.4598131611656</v>
          </cell>
          <cell r="N94">
            <v>3825.8553238517034</v>
          </cell>
          <cell r="O94">
            <v>5762.5639933747361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-2304.1755815022861</v>
          </cell>
          <cell r="B95">
            <v>-6755.9224590867652</v>
          </cell>
          <cell r="C95">
            <v>-7880.4471159437317</v>
          </cell>
          <cell r="D95">
            <v>-7044.0505439400413</v>
          </cell>
          <cell r="E95">
            <v>-6149.2907032986523</v>
          </cell>
          <cell r="F95">
            <v>-5198.1856772038846</v>
          </cell>
          <cell r="G95">
            <v>-4182.9721682352038</v>
          </cell>
          <cell r="H95">
            <v>-3080.9426462297783</v>
          </cell>
          <cell r="I95">
            <v>-1873.6136010588789</v>
          </cell>
          <cell r="J95">
            <v>-538.18975417292916</v>
          </cell>
          <cell r="K95">
            <v>925.48628438933554</v>
          </cell>
          <cell r="L95">
            <v>2534.8524648194921</v>
          </cell>
          <cell r="M95">
            <v>4299.6671785404224</v>
          </cell>
          <cell r="N95">
            <v>6247.4609766698559</v>
          </cell>
          <cell r="O95">
            <v>8386.7930644443186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-2350.4273738451311</v>
          </cell>
          <cell r="B96">
            <v>-6927.156491835337</v>
          </cell>
          <cell r="C96">
            <v>-8089.2456313566918</v>
          </cell>
          <cell r="D96">
            <v>-7249.230066240003</v>
          </cell>
          <cell r="E96">
            <v>-6373.1942198504485</v>
          </cell>
          <cell r="F96">
            <v>-5440.6213780746857</v>
          </cell>
          <cell r="G96">
            <v>-4444.0967660150482</v>
          </cell>
          <cell r="H96">
            <v>-3349.075942433557</v>
          </cell>
          <cell r="I96">
            <v>-2156.0847507836606</v>
          </cell>
          <cell r="J96">
            <v>-849.91467337374058</v>
          </cell>
          <cell r="K96">
            <v>584.78520340982345</v>
          </cell>
          <cell r="L96">
            <v>2165.7687314995078</v>
          </cell>
          <cell r="M96">
            <v>3915.7417872286233</v>
          </cell>
          <cell r="N96">
            <v>5847.1159062508104</v>
          </cell>
          <cell r="O96">
            <v>7965.2535368540675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-2542.4698109668007</v>
          </cell>
          <cell r="B97">
            <v>-7665.2089671515168</v>
          </cell>
          <cell r="C97">
            <v>-8954.0527663406956</v>
          </cell>
          <cell r="D97">
            <v>-8186.0617031050742</v>
          </cell>
          <cell r="E97">
            <v>-7377.5459959378586</v>
          </cell>
          <cell r="F97">
            <v>-6533.9341876957214</v>
          </cell>
          <cell r="G97">
            <v>-5635.4992462173468</v>
          </cell>
          <cell r="H97">
            <v>-4656.5844130954911</v>
          </cell>
          <cell r="I97">
            <v>-3588.6759507500128</v>
          </cell>
          <cell r="J97">
            <v>-2415.5634788517518</v>
          </cell>
          <cell r="K97">
            <v>-1117.9824406480564</v>
          </cell>
          <cell r="L97">
            <v>316.92379958974726</v>
          </cell>
          <cell r="M97">
            <v>1898.5528518786862</v>
          </cell>
          <cell r="N97">
            <v>3638.2919983886145</v>
          </cell>
          <cell r="O97">
            <v>5553.6377735925507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-2488.6864350279438</v>
          </cell>
          <cell r="B98">
            <v>-7457.1250239252277</v>
          </cell>
          <cell r="C98">
            <v>-8696.2949983874114</v>
          </cell>
          <cell r="D98">
            <v>-7905.4631855047173</v>
          </cell>
          <cell r="E98">
            <v>-7061.9483276714554</v>
          </cell>
          <cell r="F98">
            <v>-6166.1293095142955</v>
          </cell>
          <cell r="G98">
            <v>-5232.2706919122156</v>
          </cell>
          <cell r="H98">
            <v>-4220.093659591239</v>
          </cell>
          <cell r="I98">
            <v>-3110.2504872069385</v>
          </cell>
          <cell r="J98">
            <v>-1885.573528535135</v>
          </cell>
          <cell r="K98">
            <v>-527.38469234942863</v>
          </cell>
          <cell r="L98">
            <v>961.76340921240092</v>
          </cell>
          <cell r="M98">
            <v>2598.2270282984509</v>
          </cell>
          <cell r="N98">
            <v>4400.0347716966153</v>
          </cell>
          <cell r="O98">
            <v>6394.052483280524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-2143.6619306757061</v>
          </cell>
          <cell r="B99">
            <v>-6148.3646715999766</v>
          </cell>
          <cell r="C99">
            <v>-7188.8559545758999</v>
          </cell>
          <cell r="D99">
            <v>-6287.5107318073606</v>
          </cell>
          <cell r="E99">
            <v>-5339.5190640978481</v>
          </cell>
          <cell r="F99">
            <v>-4325.1331904691378</v>
          </cell>
          <cell r="G99">
            <v>-3218.9116676901372</v>
          </cell>
          <cell r="H99">
            <v>-2032.3013239942845</v>
          </cell>
          <cell r="I99">
            <v>-734.5862316205089</v>
          </cell>
          <cell r="J99">
            <v>697.10405519911774</v>
          </cell>
          <cell r="K99">
            <v>2270.3610216342227</v>
          </cell>
          <cell r="L99">
            <v>4001.8256412863193</v>
          </cell>
          <cell r="M99">
            <v>5909.3222939527923</v>
          </cell>
          <cell r="N99">
            <v>8012.9917339425483</v>
          </cell>
          <cell r="O99">
            <v>10314.196211341037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-2143.7552322394322</v>
          </cell>
          <cell r="B100">
            <v>-6143.2421856968822</v>
          </cell>
          <cell r="C100">
            <v>-7184.6777327043119</v>
          </cell>
          <cell r="D100">
            <v>-6277.6382269914602</v>
          </cell>
          <cell r="E100">
            <v>-5315.3706981137302</v>
          </cell>
          <cell r="F100">
            <v>-4291.0688647194602</v>
          </cell>
          <cell r="G100">
            <v>-3206.4834502422423</v>
          </cell>
          <cell r="H100">
            <v>-2026.0515031013256</v>
          </cell>
          <cell r="I100">
            <v>-722.78298270535208</v>
          </cell>
          <cell r="J100">
            <v>711.04156056100533</v>
          </cell>
          <cell r="K100">
            <v>2285.7536493071484</v>
          </cell>
          <cell r="L100">
            <v>4024.9348829969222</v>
          </cell>
          <cell r="M100">
            <v>5960.6164663383124</v>
          </cell>
          <cell r="N100">
            <v>8070.1084949193137</v>
          </cell>
          <cell r="O100">
            <v>10380.886940267215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-2404.7672316909902</v>
          </cell>
          <cell r="B101">
            <v>-7142.9089378833069</v>
          </cell>
          <cell r="C101">
            <v>-8340.9720974645788</v>
          </cell>
          <cell r="D101">
            <v>-7527.0597500124341</v>
          </cell>
          <cell r="E101">
            <v>-6660.4099892778777</v>
          </cell>
          <cell r="F101">
            <v>-5743.4816854582323</v>
          </cell>
          <cell r="G101">
            <v>-4771.264158248453</v>
          </cell>
          <cell r="H101">
            <v>-3718.740161946761</v>
          </cell>
          <cell r="I101">
            <v>-2552.0340223087833</v>
          </cell>
          <cell r="J101">
            <v>-1270.6448550014422</v>
          </cell>
          <cell r="K101">
            <v>125.26761324220601</v>
          </cell>
          <cell r="L101">
            <v>1673.1223695215954</v>
          </cell>
          <cell r="M101">
            <v>3375.5042333617475</v>
          </cell>
          <cell r="N101">
            <v>5236.1251336964579</v>
          </cell>
          <cell r="O101">
            <v>7276.7040825979111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-2283.7449642792194</v>
          </cell>
          <cell r="B102">
            <v>-6687.6373330321039</v>
          </cell>
          <cell r="C102">
            <v>-7820.5817761707976</v>
          </cell>
          <cell r="D102">
            <v>-6971.060394971546</v>
          </cell>
          <cell r="E102">
            <v>-6073.6213335447001</v>
          </cell>
          <cell r="F102">
            <v>-5121.4996511973113</v>
          </cell>
          <cell r="G102">
            <v>-4102.662551792132</v>
          </cell>
          <cell r="H102">
            <v>-2981.6656576873115</v>
          </cell>
          <cell r="I102">
            <v>-1759.012394165906</v>
          </cell>
          <cell r="J102">
            <v>-430.35554597874017</v>
          </cell>
          <cell r="K102">
            <v>1057.5109821804324</v>
          </cell>
          <cell r="L102">
            <v>2700.341934974962</v>
          </cell>
          <cell r="M102">
            <v>4486.8862387402805</v>
          </cell>
          <cell r="N102">
            <v>6470.420552616074</v>
          </cell>
          <cell r="O102">
            <v>8642.555407539141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-2460.9498423700015</v>
          </cell>
          <cell r="B103">
            <v>-7356.4820687220827</v>
          </cell>
          <cell r="C103">
            <v>-8574.6830340162323</v>
          </cell>
          <cell r="D103">
            <v>-7774.7250985968985</v>
          </cell>
          <cell r="E103">
            <v>-6932.9415924741206</v>
          </cell>
          <cell r="F103">
            <v>-6038.8807479675825</v>
          </cell>
          <cell r="G103">
            <v>-5091.3212069074798</v>
          </cell>
          <cell r="H103">
            <v>-4055.8208870581452</v>
          </cell>
          <cell r="I103">
            <v>-2925.7284266811421</v>
          </cell>
          <cell r="J103">
            <v>-1695.2809214245626</v>
          </cell>
          <cell r="K103">
            <v>-332.36811242103522</v>
          </cell>
          <cell r="L103">
            <v>1178.4841125933492</v>
          </cell>
          <cell r="M103">
            <v>2847.1639131671814</v>
          </cell>
          <cell r="N103">
            <v>4669.6133539299772</v>
          </cell>
          <cell r="O103">
            <v>6673.123665253057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-2526.8184072510971</v>
          </cell>
          <cell r="B104">
            <v>-7603.4063642911406</v>
          </cell>
          <cell r="C104">
            <v>-8882.5829345845286</v>
          </cell>
          <cell r="D104">
            <v>-8115.0610538126948</v>
          </cell>
          <cell r="E104">
            <v>-7306.0166962646736</v>
          </cell>
          <cell r="F104">
            <v>-6446.5032729138711</v>
          </cell>
          <cell r="G104">
            <v>-5527.7530640992309</v>
          </cell>
          <cell r="H104">
            <v>-4528.0893915534334</v>
          </cell>
          <cell r="I104">
            <v>-3445.5169486890841</v>
          </cell>
          <cell r="J104">
            <v>-2256.6973451315721</v>
          </cell>
          <cell r="K104">
            <v>-934.72923093320037</v>
          </cell>
          <cell r="L104">
            <v>524.99839921144371</v>
          </cell>
          <cell r="M104">
            <v>2120.5246933562375</v>
          </cell>
          <cell r="N104">
            <v>3883.5389971950844</v>
          </cell>
          <cell r="O104">
            <v>5821.0158552989315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-2494.6612984283788</v>
          </cell>
          <cell r="B105">
            <v>-7485.0603084855311</v>
          </cell>
          <cell r="C105">
            <v>-8729.0319104633691</v>
          </cell>
          <cell r="D105">
            <v>-7929.9999611704725</v>
          </cell>
          <cell r="E105">
            <v>-7098.2273076585734</v>
          </cell>
          <cell r="F105">
            <v>-6225.8164524363319</v>
          </cell>
          <cell r="G105">
            <v>-5289.5513942170683</v>
          </cell>
          <cell r="H105">
            <v>-4270.7631125740418</v>
          </cell>
          <cell r="I105">
            <v>-3146.9716743093854</v>
          </cell>
          <cell r="J105">
            <v>-1916.4921864347311</v>
          </cell>
          <cell r="K105">
            <v>-560.15084949378956</v>
          </cell>
          <cell r="L105">
            <v>921.15875684158993</v>
          </cell>
          <cell r="M105">
            <v>2559.4018156921566</v>
          </cell>
          <cell r="N105">
            <v>4350.7330422747391</v>
          </cell>
          <cell r="O105">
            <v>6322.1116665953459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-2548.0732066918108</v>
          </cell>
          <cell r="B106">
            <v>-7683.5000689393091</v>
          </cell>
          <cell r="C106">
            <v>-8971.5668438411449</v>
          </cell>
          <cell r="D106">
            <v>-8210.3624525479299</v>
          </cell>
          <cell r="E106">
            <v>-7411.5198969566645</v>
          </cell>
          <cell r="F106">
            <v>-6548.8338440017833</v>
          </cell>
          <cell r="G106">
            <v>-5624.7445435451227</v>
          </cell>
          <cell r="H106">
            <v>-4625.8962400957762</v>
          </cell>
          <cell r="I106">
            <v>-3535.0150900654662</v>
          </cell>
          <cell r="J106">
            <v>-2340.8233566835261</v>
          </cell>
          <cell r="K106">
            <v>-1023.8908180830896</v>
          </cell>
          <cell r="L106">
            <v>419.05555869875502</v>
          </cell>
          <cell r="M106">
            <v>2005.3536366866563</v>
          </cell>
          <cell r="N106">
            <v>3751.762799756229</v>
          </cell>
          <cell r="O106">
            <v>5686.5519662855932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-2235.354136226641</v>
          </cell>
          <cell r="B107">
            <v>-6486.7505562781898</v>
          </cell>
          <cell r="C107">
            <v>-7573.8353157402998</v>
          </cell>
          <cell r="D107">
            <v>-6705.7451550785954</v>
          </cell>
          <cell r="E107">
            <v>-5784.531377256566</v>
          </cell>
          <cell r="F107">
            <v>-4791.1878498420938</v>
          </cell>
          <cell r="G107">
            <v>-3728.2823598450968</v>
          </cell>
          <cell r="H107">
            <v>-2580.4163351183693</v>
          </cell>
          <cell r="I107">
            <v>-1327.9677189880103</v>
          </cell>
          <cell r="J107">
            <v>49.29510704315009</v>
          </cell>
          <cell r="K107">
            <v>1569.1447474423985</v>
          </cell>
          <cell r="L107">
            <v>3244.5028606863198</v>
          </cell>
          <cell r="M107">
            <v>5081.2324081576571</v>
          </cell>
          <cell r="N107">
            <v>7105.243414086417</v>
          </cell>
          <cell r="O107">
            <v>9339.5974077532846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-2304.0232129429064</v>
          </cell>
          <cell r="B108">
            <v>-6752.3495487810869</v>
          </cell>
          <cell r="C108">
            <v>-7881.4150827351896</v>
          </cell>
          <cell r="D108">
            <v>-7031.6632099813542</v>
          </cell>
          <cell r="E108">
            <v>-6129.8040517016734</v>
          </cell>
          <cell r="F108">
            <v>-5177.6735009948507</v>
          </cell>
          <cell r="G108">
            <v>-4152.6102052508695</v>
          </cell>
          <cell r="H108">
            <v>-3035.5703352241339</v>
          </cell>
          <cell r="I108">
            <v>-1833.3730879688658</v>
          </cell>
          <cell r="J108">
            <v>-500.33387173557003</v>
          </cell>
          <cell r="K108">
            <v>974.62157045046763</v>
          </cell>
          <cell r="L108">
            <v>2594.5770175062698</v>
          </cell>
          <cell r="M108">
            <v>4367.8550424168097</v>
          </cell>
          <cell r="N108">
            <v>6318.0308497404758</v>
          </cell>
          <cell r="O108">
            <v>8465.3420430337028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-2327.9182105489281</v>
          </cell>
          <cell r="B109">
            <v>-6835.4437018034278</v>
          </cell>
          <cell r="C109">
            <v>-7972.8891425246447</v>
          </cell>
          <cell r="D109">
            <v>-7125.687012398238</v>
          </cell>
          <cell r="E109">
            <v>-6225.0938580194106</v>
          </cell>
          <cell r="F109">
            <v>-5268.7674124203368</v>
          </cell>
          <cell r="G109">
            <v>-4245.3155816459957</v>
          </cell>
          <cell r="H109">
            <v>-3122.8306081873047</v>
          </cell>
          <cell r="I109">
            <v>-1905.6274995989063</v>
          </cell>
          <cell r="J109">
            <v>-576.30854217482772</v>
          </cell>
          <cell r="K109">
            <v>883.82397513916646</v>
          </cell>
          <cell r="L109">
            <v>2494.1021276759029</v>
          </cell>
          <cell r="M109">
            <v>4261.4330382529624</v>
          </cell>
          <cell r="N109">
            <v>6208.700243165742</v>
          </cell>
          <cell r="O109">
            <v>8360.3979736264519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-2146.7847894874949</v>
          </cell>
          <cell r="B110">
            <v>-6162.1405553948471</v>
          </cell>
          <cell r="C110">
            <v>-7196.4575053928147</v>
          </cell>
          <cell r="D110">
            <v>-6302.0538671521617</v>
          </cell>
          <cell r="E110">
            <v>-5369.166936072831</v>
          </cell>
          <cell r="F110">
            <v>-4356.5483716084818</v>
          </cell>
          <cell r="G110">
            <v>-3264.3243290573168</v>
          </cell>
          <cell r="H110">
            <v>-2094.0857035486433</v>
          </cell>
          <cell r="I110">
            <v>-809.36225861998287</v>
          </cell>
          <cell r="J110">
            <v>609.96545971140949</v>
          </cell>
          <cell r="K110">
            <v>2173.7355410101759</v>
          </cell>
          <cell r="L110">
            <v>3902.8981588930678</v>
          </cell>
          <cell r="M110">
            <v>5788.8498941106463</v>
          </cell>
          <cell r="N110">
            <v>7868.5568846058068</v>
          </cell>
          <cell r="O110">
            <v>10164.865089078641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-2367.407636403289</v>
          </cell>
          <cell r="B111">
            <v>-7009.5909785349213</v>
          </cell>
          <cell r="C111">
            <v>-8187.5787132265332</v>
          </cell>
          <cell r="D111">
            <v>-7368.9907275445757</v>
          </cell>
          <cell r="E111">
            <v>-6491.5198203111486</v>
          </cell>
          <cell r="F111">
            <v>-5549.2298739273238</v>
          </cell>
          <cell r="G111">
            <v>-4537.1497749806913</v>
          </cell>
          <cell r="H111">
            <v>-3435.9560276313282</v>
          </cell>
          <cell r="I111">
            <v>-2245.6402978852939</v>
          </cell>
          <cell r="J111">
            <v>-927.80398224725525</v>
          </cell>
          <cell r="K111">
            <v>513.32852913270085</v>
          </cell>
          <cell r="L111">
            <v>2091.8396222875576</v>
          </cell>
          <cell r="M111">
            <v>3820.5700949149245</v>
          </cell>
          <cell r="N111">
            <v>5735.3794801508811</v>
          </cell>
          <cell r="O111">
            <v>7847.5563191431293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-2150.3639948930054</v>
          </cell>
          <cell r="B112">
            <v>-6170.6488711966558</v>
          </cell>
          <cell r="C112">
            <v>-7211.1432194508061</v>
          </cell>
          <cell r="D112">
            <v>-6324.8593146015646</v>
          </cell>
          <cell r="E112">
            <v>-5382.2858934265541</v>
          </cell>
          <cell r="F112">
            <v>-4363.3114984934709</v>
          </cell>
          <cell r="G112">
            <v>-3269.6753580110685</v>
          </cell>
          <cell r="H112">
            <v>-2065.9112741312811</v>
          </cell>
          <cell r="I112">
            <v>-753.14532641954895</v>
          </cell>
          <cell r="J112">
            <v>673.54300710957421</v>
          </cell>
          <cell r="K112">
            <v>2240.2852304671105</v>
          </cell>
          <cell r="L112">
            <v>3969.7289770697935</v>
          </cell>
          <cell r="M112">
            <v>5877.2929837897864</v>
          </cell>
          <cell r="N112">
            <v>7980.7879297869222</v>
          </cell>
          <cell r="O112">
            <v>10288.125732118842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-2194.075565152446</v>
          </cell>
          <cell r="B113">
            <v>-6333.3647397887671</v>
          </cell>
          <cell r="C113">
            <v>-7406.968711683483</v>
          </cell>
          <cell r="D113">
            <v>-6534.8308752278817</v>
          </cell>
          <cell r="E113">
            <v>-5606.4632010160567</v>
          </cell>
          <cell r="F113">
            <v>-4614.9255801170939</v>
          </cell>
          <cell r="G113">
            <v>-3547.288558550958</v>
          </cell>
          <cell r="H113">
            <v>-2395.1794834871894</v>
          </cell>
          <cell r="I113">
            <v>-1134.0698710708871</v>
          </cell>
          <cell r="J113">
            <v>250.87928416547112</v>
          </cell>
          <cell r="K113">
            <v>1776.3143140496056</v>
          </cell>
          <cell r="L113">
            <v>3460.2428188624517</v>
          </cell>
          <cell r="M113">
            <v>5323.118960951645</v>
          </cell>
          <cell r="N113">
            <v>7370.7483939742442</v>
          </cell>
          <cell r="O113">
            <v>9608.1890126986109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-2196.669711738974</v>
          </cell>
          <cell r="B114">
            <v>-6346.6825433327722</v>
          </cell>
          <cell r="C114">
            <v>-7415.9582911364887</v>
          </cell>
          <cell r="D114">
            <v>-6531.5972531574553</v>
          </cell>
          <cell r="E114">
            <v>-5578.0309425883106</v>
          </cell>
          <cell r="F114">
            <v>-4565.0481646028156</v>
          </cell>
          <cell r="G114">
            <v>-3498.7180652324314</v>
          </cell>
          <cell r="H114">
            <v>-2336.2088218722211</v>
          </cell>
          <cell r="I114">
            <v>-1062.6062511483617</v>
          </cell>
          <cell r="J114">
            <v>340.95700416454264</v>
          </cell>
          <cell r="K114">
            <v>1891.23915073442</v>
          </cell>
          <cell r="L114">
            <v>3590.2009510747544</v>
          </cell>
          <cell r="M114">
            <v>5449.1451398187528</v>
          </cell>
          <cell r="N114">
            <v>7503.6441663186051</v>
          </cell>
          <cell r="O114">
            <v>9761.1687854282209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-2368.4871659968048</v>
          </cell>
          <cell r="B115">
            <v>-7010.2579730570351</v>
          </cell>
          <cell r="C115">
            <v>-8198.7826668074304</v>
          </cell>
          <cell r="D115">
            <v>-7377.1992717713247</v>
          </cell>
          <cell r="E115">
            <v>-6507.3763868711167</v>
          </cell>
          <cell r="F115">
            <v>-5591.0915217603406</v>
          </cell>
          <cell r="G115">
            <v>-4602.2651404880271</v>
          </cell>
          <cell r="H115">
            <v>-3538.7731268220109</v>
          </cell>
          <cell r="I115">
            <v>-2372.2865480955711</v>
          </cell>
          <cell r="J115">
            <v>-1089.0389909820794</v>
          </cell>
          <cell r="K115">
            <v>315.41899367351897</v>
          </cell>
          <cell r="L115">
            <v>1871.8498144070606</v>
          </cell>
          <cell r="M115">
            <v>3572.2391694475732</v>
          </cell>
          <cell r="N115">
            <v>5439.2268309922729</v>
          </cell>
          <cell r="O115">
            <v>7509.4936846363871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-2522.985745196288</v>
          </cell>
          <cell r="B116">
            <v>-7585.9267609545504</v>
          </cell>
          <cell r="C116">
            <v>-8844.2187411488012</v>
          </cell>
          <cell r="D116">
            <v>-8052.3369832444223</v>
          </cell>
          <cell r="E116">
            <v>-7221.3391808000815</v>
          </cell>
          <cell r="F116">
            <v>-6360.379300850158</v>
          </cell>
          <cell r="G116">
            <v>-5433.0004964694417</v>
          </cell>
          <cell r="H116">
            <v>-4415.9676964447526</v>
          </cell>
          <cell r="I116">
            <v>-3307.2182512354761</v>
          </cell>
          <cell r="J116">
            <v>-2102.4784620746354</v>
          </cell>
          <cell r="K116">
            <v>-782.01821052940329</v>
          </cell>
          <cell r="L116">
            <v>683.47088068602545</v>
          </cell>
          <cell r="M116">
            <v>2301.9156534794688</v>
          </cell>
          <cell r="N116">
            <v>4079.2786243790033</v>
          </cell>
          <cell r="O116">
            <v>6032.3691061630198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-2467.4546091620164</v>
          </cell>
          <cell r="B117">
            <v>-7379.7487418102874</v>
          </cell>
          <cell r="C117">
            <v>-8617.1657715169877</v>
          </cell>
          <cell r="D117">
            <v>-7824.5662545891537</v>
          </cell>
          <cell r="E117">
            <v>-6992.4567387470433</v>
          </cell>
          <cell r="F117">
            <v>-6116.5860507972511</v>
          </cell>
          <cell r="G117">
            <v>-5182.4403470616817</v>
          </cell>
          <cell r="H117">
            <v>-4153.5765995678494</v>
          </cell>
          <cell r="I117">
            <v>-3038.1883115091346</v>
          </cell>
          <cell r="J117">
            <v>-1808.3234594469398</v>
          </cell>
          <cell r="K117">
            <v>-454.16758581170814</v>
          </cell>
          <cell r="L117">
            <v>1019.8130408975296</v>
          </cell>
          <cell r="M117">
            <v>2657.5762044848361</v>
          </cell>
          <cell r="N117">
            <v>4461.5081045157003</v>
          </cell>
          <cell r="O117">
            <v>6437.6707240815413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-2186.5157414358241</v>
          </cell>
          <cell r="B118">
            <v>-6306.2116045618495</v>
          </cell>
          <cell r="C118">
            <v>-7362.2151967040018</v>
          </cell>
          <cell r="D118">
            <v>-6472.9238910554241</v>
          </cell>
          <cell r="E118">
            <v>-5536.8331246246707</v>
          </cell>
          <cell r="F118">
            <v>-4542.7743274457507</v>
          </cell>
          <cell r="G118">
            <v>-3474.7653200348741</v>
          </cell>
          <cell r="H118">
            <v>-2313.5572145819601</v>
          </cell>
          <cell r="I118">
            <v>-1025.6207135691029</v>
          </cell>
          <cell r="J118">
            <v>379.60334042694336</v>
          </cell>
          <cell r="K118">
            <v>1920.2799771671698</v>
          </cell>
          <cell r="L118">
            <v>3623.6188797408286</v>
          </cell>
          <cell r="M118">
            <v>5500.4233601677115</v>
          </cell>
          <cell r="N118">
            <v>7556.3993812280351</v>
          </cell>
          <cell r="O118">
            <v>9821.9167292188395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-2447.3381758756464</v>
          </cell>
          <cell r="B119">
            <v>-7299.1249891129191</v>
          </cell>
          <cell r="C119">
            <v>-8515.5849021407084</v>
          </cell>
          <cell r="D119">
            <v>-7709.537174541455</v>
          </cell>
          <cell r="E119">
            <v>-6863.7083188312754</v>
          </cell>
          <cell r="F119">
            <v>-5953.9508104905553</v>
          </cell>
          <cell r="G119">
            <v>-4979.304791650924</v>
          </cell>
          <cell r="H119">
            <v>-3922.5074488191403</v>
          </cell>
          <cell r="I119">
            <v>-2773.7657049381014</v>
          </cell>
          <cell r="J119">
            <v>-1516.2947346927569</v>
          </cell>
          <cell r="K119">
            <v>-140.20732907548708</v>
          </cell>
          <cell r="L119">
            <v>1376.8928312460462</v>
          </cell>
          <cell r="M119">
            <v>3053.8040058256374</v>
          </cell>
          <cell r="N119">
            <v>4902.5173658524191</v>
          </cell>
          <cell r="O119">
            <v>6949.3093840335423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-2454.9575092018435</v>
          </cell>
          <cell r="B120">
            <v>-7338.4142528209313</v>
          </cell>
          <cell r="C120">
            <v>-8558.957942930625</v>
          </cell>
          <cell r="D120">
            <v>-7748.7090533666069</v>
          </cell>
          <cell r="E120">
            <v>-6909.9590275055143</v>
          </cell>
          <cell r="F120">
            <v>-6018.6938925828726</v>
          </cell>
          <cell r="G120">
            <v>-5065.2729765292879</v>
          </cell>
          <cell r="H120">
            <v>-4022.3751534875769</v>
          </cell>
          <cell r="I120">
            <v>-2881.4957117083964</v>
          </cell>
          <cell r="J120">
            <v>-1614.3878505457863</v>
          </cell>
          <cell r="K120">
            <v>-220.7641033452457</v>
          </cell>
          <cell r="L120">
            <v>1300.9647137651709</v>
          </cell>
          <cell r="M120">
            <v>2966.3586527401794</v>
          </cell>
          <cell r="N120">
            <v>4811.2356325248747</v>
          </cell>
          <cell r="O120">
            <v>6832.6644194282799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-2143.4071946375461</v>
          </cell>
          <cell r="B121">
            <v>-6135.4400388611903</v>
          </cell>
          <cell r="C121">
            <v>-7162.0214460272728</v>
          </cell>
          <cell r="D121">
            <v>-6265.0355706076189</v>
          </cell>
          <cell r="E121">
            <v>-5306.8558935062183</v>
          </cell>
          <cell r="F121">
            <v>-4276.4023396578232</v>
          </cell>
          <cell r="G121">
            <v>-3178.4774748342988</v>
          </cell>
          <cell r="H121">
            <v>-1987.9417926060939</v>
          </cell>
          <cell r="I121">
            <v>-687.19889475427033</v>
          </cell>
          <cell r="J121">
            <v>746.03019704221811</v>
          </cell>
          <cell r="K121">
            <v>2319.7188091146745</v>
          </cell>
          <cell r="L121">
            <v>4046.1777318500567</v>
          </cell>
          <cell r="M121">
            <v>5958.0345540333719</v>
          </cell>
          <cell r="N121">
            <v>8063.0406577437379</v>
          </cell>
          <cell r="O121">
            <v>10372.734057692616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-2536.1061835237615</v>
          </cell>
          <cell r="B122">
            <v>-7634.8136245470751</v>
          </cell>
          <cell r="C122">
            <v>-8900.0553465662197</v>
          </cell>
          <cell r="D122">
            <v>-8106.3184197358105</v>
          </cell>
          <cell r="E122">
            <v>-7279.6718208707853</v>
          </cell>
          <cell r="F122">
            <v>-6406.6659326075041</v>
          </cell>
          <cell r="G122">
            <v>-5481.5176285056577</v>
          </cell>
          <cell r="H122">
            <v>-4479.3176049183812</v>
          </cell>
          <cell r="I122">
            <v>-3393.5823690346515</v>
          </cell>
          <cell r="J122">
            <v>-2190.1336371480402</v>
          </cell>
          <cell r="K122">
            <v>-871.06550282073158</v>
          </cell>
          <cell r="L122">
            <v>580.34869148896814</v>
          </cell>
          <cell r="M122">
            <v>2188.2499843023861</v>
          </cell>
          <cell r="N122">
            <v>3959.6890041100269</v>
          </cell>
          <cell r="O122">
            <v>5907.1510104756589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-2487.5297697984743</v>
          </cell>
          <cell r="B123">
            <v>-7468.0308656006728</v>
          </cell>
          <cell r="C123">
            <v>-8727.1600632148966</v>
          </cell>
          <cell r="D123">
            <v>-7935.2007915175564</v>
          </cell>
          <cell r="E123">
            <v>-7104.9700902905015</v>
          </cell>
          <cell r="F123">
            <v>-6231.1988164676868</v>
          </cell>
          <cell r="G123">
            <v>-5288.4227262845707</v>
          </cell>
          <cell r="H123">
            <v>-4271.7341980687224</v>
          </cell>
          <cell r="I123">
            <v>-3170.949095244308</v>
          </cell>
          <cell r="J123">
            <v>-1957.2228168258791</v>
          </cell>
          <cell r="K123">
            <v>-602.56404035009666</v>
          </cell>
          <cell r="L123">
            <v>871.08774907535496</v>
          </cell>
          <cell r="M123">
            <v>2490.4014599755897</v>
          </cell>
          <cell r="N123">
            <v>4278.3293240981384</v>
          </cell>
          <cell r="O123">
            <v>6238.5560148636805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-2391.7140165014134</v>
          </cell>
          <cell r="B124">
            <v>-7097.4814816573844</v>
          </cell>
          <cell r="C124">
            <v>-8295.1991969433784</v>
          </cell>
          <cell r="D124">
            <v>-7473.5005085801195</v>
          </cell>
          <cell r="E124">
            <v>-6598.0459593835885</v>
          </cell>
          <cell r="F124">
            <v>-5671.7572725397886</v>
          </cell>
          <cell r="G124">
            <v>-4683.2474203464126</v>
          </cell>
          <cell r="H124">
            <v>-3625.3916542681295</v>
          </cell>
          <cell r="I124">
            <v>-2471.5298049448975</v>
          </cell>
          <cell r="J124">
            <v>-1181.6967289180839</v>
          </cell>
          <cell r="K124">
            <v>244.22657631386502</v>
          </cell>
          <cell r="L124">
            <v>1794.3115313976534</v>
          </cell>
          <cell r="M124">
            <v>3506.721147641008</v>
          </cell>
          <cell r="N124">
            <v>5399.056293707933</v>
          </cell>
          <cell r="O124">
            <v>7465.4125382210559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-2440.8375640273944</v>
          </cell>
          <cell r="B125">
            <v>-7281.4390783925674</v>
          </cell>
          <cell r="C125">
            <v>-8495.440594245656</v>
          </cell>
          <cell r="D125">
            <v>-7686.47785844174</v>
          </cell>
          <cell r="E125">
            <v>-6844.0537119966775</v>
          </cell>
          <cell r="F125">
            <v>-5950.3374472820051</v>
          </cell>
          <cell r="G125">
            <v>-4990.3697379497808</v>
          </cell>
          <cell r="H125">
            <v>-3950.0647535452495</v>
          </cell>
          <cell r="I125">
            <v>-2797.3216377309109</v>
          </cell>
          <cell r="J125">
            <v>-1544.8727334557336</v>
          </cell>
          <cell r="K125">
            <v>-179.08517691929148</v>
          </cell>
          <cell r="L125">
            <v>1339.1256312152204</v>
          </cell>
          <cell r="M125">
            <v>3021.8407526416827</v>
          </cell>
          <cell r="N125">
            <v>4870.0291871793261</v>
          </cell>
          <cell r="O125">
            <v>6892.7584256942591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-2458.171874511253</v>
          </cell>
          <cell r="B126">
            <v>-7358.337182305514</v>
          </cell>
          <cell r="C126">
            <v>-8608.3577477351955</v>
          </cell>
          <cell r="D126">
            <v>-7816.4562608234828</v>
          </cell>
          <cell r="E126">
            <v>-6981.5040985803671</v>
          </cell>
          <cell r="F126">
            <v>-6105.1196196492992</v>
          </cell>
          <cell r="G126">
            <v>-5155.1902253833205</v>
          </cell>
          <cell r="H126">
            <v>-4128.9641422029781</v>
          </cell>
          <cell r="I126">
            <v>-3012.542820407617</v>
          </cell>
          <cell r="J126">
            <v>-1785.4252813729534</v>
          </cell>
          <cell r="K126">
            <v>-440.81212170091715</v>
          </cell>
          <cell r="L126">
            <v>1044.4717470350438</v>
          </cell>
          <cell r="M126">
            <v>2689.7654498390689</v>
          </cell>
          <cell r="N126">
            <v>4502.7844534154383</v>
          </cell>
          <cell r="O126">
            <v>6491.931357413534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-2522.3717192298254</v>
          </cell>
          <cell r="B127">
            <v>-7602.5397514640272</v>
          </cell>
          <cell r="C127">
            <v>-8875.2401412875042</v>
          </cell>
          <cell r="D127">
            <v>-8088.20723172211</v>
          </cell>
          <cell r="E127">
            <v>-7270.0223701655914</v>
          </cell>
          <cell r="F127">
            <v>-6394.6988474359696</v>
          </cell>
          <cell r="G127">
            <v>-5450.2046623562073</v>
          </cell>
          <cell r="H127">
            <v>-4450.4634401457251</v>
          </cell>
          <cell r="I127">
            <v>-3371.4444168482905</v>
          </cell>
          <cell r="J127">
            <v>-2177.4862032458777</v>
          </cell>
          <cell r="K127">
            <v>-860.90266464508443</v>
          </cell>
          <cell r="L127">
            <v>593.89891156701185</v>
          </cell>
          <cell r="M127">
            <v>2193.5146520511344</v>
          </cell>
          <cell r="N127">
            <v>3959.1595086289976</v>
          </cell>
          <cell r="O127">
            <v>5896.7505626857646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-2418.6599720419586</v>
          </cell>
          <cell r="B128">
            <v>-7189.5313533717126</v>
          </cell>
          <cell r="C128">
            <v>-8397.1311199390984</v>
          </cell>
          <cell r="D128">
            <v>-7588.0272768509494</v>
          </cell>
          <cell r="E128">
            <v>-6720.9123818750504</v>
          </cell>
          <cell r="F128">
            <v>-5794.1253945700128</v>
          </cell>
          <cell r="G128">
            <v>-4819.763213051051</v>
          </cell>
          <cell r="H128">
            <v>-3763.6472227364065</v>
          </cell>
          <cell r="I128">
            <v>-2598.3565443107191</v>
          </cell>
          <cell r="J128">
            <v>-1311.1480155202958</v>
          </cell>
          <cell r="K128">
            <v>104.03885522550965</v>
          </cell>
          <cell r="L128">
            <v>1663.7526347317655</v>
          </cell>
          <cell r="M128">
            <v>3370.4469516285908</v>
          </cell>
          <cell r="N128">
            <v>5250.8278087894259</v>
          </cell>
          <cell r="O128">
            <v>7303.0581573162908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-2544.0140934753631</v>
          </cell>
          <cell r="B129">
            <v>-7689.6228484409958</v>
          </cell>
          <cell r="C129">
            <v>-8978.7730063916333</v>
          </cell>
          <cell r="D129">
            <v>-8198.4537667461809</v>
          </cell>
          <cell r="E129">
            <v>-7373.844851077778</v>
          </cell>
          <cell r="F129">
            <v>-6511.0921201994879</v>
          </cell>
          <cell r="G129">
            <v>-5605.2668245888926</v>
          </cell>
          <cell r="H129">
            <v>-4620.2756519456698</v>
          </cell>
          <cell r="I129">
            <v>-3527.4675032980267</v>
          </cell>
          <cell r="J129">
            <v>-2327.9205649705632</v>
          </cell>
          <cell r="K129">
            <v>-1004.8525325983998</v>
          </cell>
          <cell r="L129">
            <v>443.90838782696915</v>
          </cell>
          <cell r="M129">
            <v>2014.2954960434288</v>
          </cell>
          <cell r="N129">
            <v>3746.8613864579129</v>
          </cell>
          <cell r="O129">
            <v>5688.6438524423957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-2428.2649877758749</v>
          </cell>
          <cell r="B130">
            <v>-7230.6007711972725</v>
          </cell>
          <cell r="C130">
            <v>-8447.8206210005919</v>
          </cell>
          <cell r="D130">
            <v>-7644.9673138865501</v>
          </cell>
          <cell r="E130">
            <v>-6794.9828851352204</v>
          </cell>
          <cell r="F130">
            <v>-5898.9112520678318</v>
          </cell>
          <cell r="G130">
            <v>-4928.4266178561702</v>
          </cell>
          <cell r="H130">
            <v>-3878.0597549811882</v>
          </cell>
          <cell r="I130">
            <v>-2721.7764112256441</v>
          </cell>
          <cell r="J130">
            <v>-1459.3035731982432</v>
          </cell>
          <cell r="K130">
            <v>-73.661160474617304</v>
          </cell>
          <cell r="L130">
            <v>1444.8427453312079</v>
          </cell>
          <cell r="M130">
            <v>3124.4856062267954</v>
          </cell>
          <cell r="N130">
            <v>4977.9279462787226</v>
          </cell>
          <cell r="O130">
            <v>7012.350846464542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-2119.070739133932</v>
          </cell>
          <cell r="B131">
            <v>-6048.9882079248428</v>
          </cell>
          <cell r="C131">
            <v>-7071.7603799929038</v>
          </cell>
          <cell r="D131">
            <v>-6164.6727745563931</v>
          </cell>
          <cell r="E131">
            <v>-5201.1429864448373</v>
          </cell>
          <cell r="F131">
            <v>-4169.9977509285491</v>
          </cell>
          <cell r="G131">
            <v>-3067.4016076129969</v>
          </cell>
          <cell r="H131">
            <v>-1869.4493065561044</v>
          </cell>
          <cell r="I131">
            <v>-550.04410861457268</v>
          </cell>
          <cell r="J131">
            <v>897.0683867334842</v>
          </cell>
          <cell r="K131">
            <v>2495.6918423330194</v>
          </cell>
          <cell r="L131">
            <v>4254.8819879957446</v>
          </cell>
          <cell r="M131">
            <v>6188.5135150724946</v>
          </cell>
          <cell r="N131">
            <v>8302.3610001050147</v>
          </cell>
          <cell r="O131">
            <v>10632.998922226358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-2231.4191732548516</v>
          </cell>
          <cell r="B132">
            <v>-6485.5851601590466</v>
          </cell>
          <cell r="C132">
            <v>-7586.1262898322748</v>
          </cell>
          <cell r="D132">
            <v>-6710.9464294301206</v>
          </cell>
          <cell r="E132">
            <v>-5792.8484173212319</v>
          </cell>
          <cell r="F132">
            <v>-4810.9297498354254</v>
          </cell>
          <cell r="G132">
            <v>-3759.3448513815042</v>
          </cell>
          <cell r="H132">
            <v>-2622.4180058074771</v>
          </cell>
          <cell r="I132">
            <v>-1379.1599217581313</v>
          </cell>
          <cell r="J132">
            <v>-8.2232034716048688</v>
          </cell>
          <cell r="K132">
            <v>1501.9327368320753</v>
          </cell>
          <cell r="L132">
            <v>3161.2603990099865</v>
          </cell>
          <cell r="M132">
            <v>5003.7841183307046</v>
          </cell>
          <cell r="N132">
            <v>7024.382930540507</v>
          </cell>
          <cell r="O132">
            <v>9237.2795090890395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-2247.5790409344936</v>
          </cell>
          <cell r="B133">
            <v>-6533.9349409171045</v>
          </cell>
          <cell r="C133">
            <v>-7633.552223644534</v>
          </cell>
          <cell r="D133">
            <v>-6761.5857688868664</v>
          </cell>
          <cell r="E133">
            <v>-5852.8413862553789</v>
          </cell>
          <cell r="F133">
            <v>-4885.0382432216802</v>
          </cell>
          <cell r="G133">
            <v>-3843.2734823430178</v>
          </cell>
          <cell r="H133">
            <v>-2689.8812399257968</v>
          </cell>
          <cell r="I133">
            <v>-1429.658642453179</v>
          </cell>
          <cell r="J133">
            <v>-56.957654268315032</v>
          </cell>
          <cell r="K133">
            <v>1448.0676193739973</v>
          </cell>
          <cell r="L133">
            <v>3104.8941454409396</v>
          </cell>
          <cell r="M133">
            <v>4933.6772153203337</v>
          </cell>
          <cell r="N133">
            <v>6947.3368982642096</v>
          </cell>
          <cell r="O133">
            <v>9161.4892414694332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-2157.6621902007205</v>
          </cell>
          <cell r="B134">
            <v>-6206.6028087621871</v>
          </cell>
          <cell r="C134">
            <v>-7264.8855685430608</v>
          </cell>
          <cell r="D134">
            <v>-6380.7645993357546</v>
          </cell>
          <cell r="E134">
            <v>-5435.8867832770447</v>
          </cell>
          <cell r="F134">
            <v>-4432.0629169909589</v>
          </cell>
          <cell r="G134">
            <v>-3367.453088103498</v>
          </cell>
          <cell r="H134">
            <v>-2192.2644251714532</v>
          </cell>
          <cell r="I134">
            <v>-906.61378204650964</v>
          </cell>
          <cell r="J134">
            <v>497.67478193399126</v>
          </cell>
          <cell r="K134">
            <v>2039.416062379363</v>
          </cell>
          <cell r="L134">
            <v>3736.2464009594119</v>
          </cell>
          <cell r="M134">
            <v>5598.313660993892</v>
          </cell>
          <cell r="N134">
            <v>7654.6375782258465</v>
          </cell>
          <cell r="O134">
            <v>9931.0631498983475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-2101.9699485584802</v>
          </cell>
          <cell r="B135">
            <v>-5986.4077144510011</v>
          </cell>
          <cell r="C135">
            <v>-7005.6364094458304</v>
          </cell>
          <cell r="D135">
            <v>-6100.3220466469111</v>
          </cell>
          <cell r="E135">
            <v>-5128.1802688135776</v>
          </cell>
          <cell r="F135">
            <v>-4089.9378045163885</v>
          </cell>
          <cell r="G135">
            <v>-2989.8839373991254</v>
          </cell>
          <cell r="H135">
            <v>-1789.5004694349309</v>
          </cell>
          <cell r="I135">
            <v>-450.00614337175318</v>
          </cell>
          <cell r="J135">
            <v>1009.4930445352352</v>
          </cell>
          <cell r="K135">
            <v>2609.4997988420109</v>
          </cell>
          <cell r="L135">
            <v>4360.2317471946026</v>
          </cell>
          <cell r="M135">
            <v>6282.6709642886244</v>
          </cell>
          <cell r="N135">
            <v>8405.1192912652768</v>
          </cell>
          <cell r="O135">
            <v>10750.542036083816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-2170.4363058431695</v>
          </cell>
          <cell r="B136">
            <v>-6239.8517940410829</v>
          </cell>
          <cell r="C136">
            <v>-7282.8447871987255</v>
          </cell>
          <cell r="D136">
            <v>-6393.8420395410021</v>
          </cell>
          <cell r="E136">
            <v>-5452.3956666687054</v>
          </cell>
          <cell r="F136">
            <v>-4453.1016008325014</v>
          </cell>
          <cell r="G136">
            <v>-3369.3130102658947</v>
          </cell>
          <cell r="H136">
            <v>-2182.691100584871</v>
          </cell>
          <cell r="I136">
            <v>-892.70435487212637</v>
          </cell>
          <cell r="J136">
            <v>517.22938302630052</v>
          </cell>
          <cell r="K136">
            <v>2076.8768988506663</v>
          </cell>
          <cell r="L136">
            <v>3783.0628435844228</v>
          </cell>
          <cell r="M136">
            <v>5654.6190647497087</v>
          </cell>
          <cell r="N136">
            <v>7728.5787049582395</v>
          </cell>
          <cell r="O136">
            <v>9994.486006588495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-2482.2830737335798</v>
          </cell>
          <cell r="B137">
            <v>-7434.3882210433567</v>
          </cell>
          <cell r="C137">
            <v>-8672.992799677766</v>
          </cell>
          <cell r="D137">
            <v>-7873.6587598019887</v>
          </cell>
          <cell r="E137">
            <v>-7026.3295655400143</v>
          </cell>
          <cell r="F137">
            <v>-6131.6111422964641</v>
          </cell>
          <cell r="G137">
            <v>-5176.7392485190949</v>
          </cell>
          <cell r="H137">
            <v>-4140.3331841457002</v>
          </cell>
          <cell r="I137">
            <v>-3007.4031798388783</v>
          </cell>
          <cell r="J137">
            <v>-1758.3790339235888</v>
          </cell>
          <cell r="K137">
            <v>-384.65340510588413</v>
          </cell>
          <cell r="L137">
            <v>1110.0144158629384</v>
          </cell>
          <cell r="M137">
            <v>2751.2724291585628</v>
          </cell>
          <cell r="N137">
            <v>4567.2475255482195</v>
          </cell>
          <cell r="O137">
            <v>6568.4423544315596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-2441.272070784586</v>
          </cell>
          <cell r="B138">
            <v>-7284.2407202885424</v>
          </cell>
          <cell r="C138">
            <v>-8521.0312787889106</v>
          </cell>
          <cell r="D138">
            <v>-7728.3888021234834</v>
          </cell>
          <cell r="E138">
            <v>-6893.3617070667678</v>
          </cell>
          <cell r="F138">
            <v>-6006.1573849758724</v>
          </cell>
          <cell r="G138">
            <v>-5071.5700317463579</v>
          </cell>
          <cell r="H138">
            <v>-4052.1576398841571</v>
          </cell>
          <cell r="I138">
            <v>-2926.4604304513468</v>
          </cell>
          <cell r="J138">
            <v>-1691.3543776947663</v>
          </cell>
          <cell r="K138">
            <v>-324.94950212212387</v>
          </cell>
          <cell r="L138">
            <v>1172.6911295408834</v>
          </cell>
          <cell r="M138">
            <v>2823.704660493318</v>
          </cell>
          <cell r="N138">
            <v>4649.9736198100745</v>
          </cell>
          <cell r="O138">
            <v>6661.5973216830507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-2540.8218803202399</v>
          </cell>
          <cell r="B139">
            <v>-7652.6038038351935</v>
          </cell>
          <cell r="C139">
            <v>-8931.5462551403671</v>
          </cell>
          <cell r="D139">
            <v>-8166.9077574335624</v>
          </cell>
          <cell r="E139">
            <v>-7359.6023167272469</v>
          </cell>
          <cell r="F139">
            <v>-6491.7667976639023</v>
          </cell>
          <cell r="G139">
            <v>-5562.5623168776083</v>
          </cell>
          <cell r="H139">
            <v>-4557.7526428033634</v>
          </cell>
          <cell r="I139">
            <v>-3477.0570277646757</v>
          </cell>
          <cell r="J139">
            <v>-2278.2709484505021</v>
          </cell>
          <cell r="K139">
            <v>-959.28607296781558</v>
          </cell>
          <cell r="L139">
            <v>486.46416426517175</v>
          </cell>
          <cell r="M139">
            <v>2072.1405042113611</v>
          </cell>
          <cell r="N139">
            <v>3817.1281691080189</v>
          </cell>
          <cell r="O139">
            <v>5736.528248693121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-2434.888844227637</v>
          </cell>
          <cell r="B140">
            <v>-7252.036655890628</v>
          </cell>
          <cell r="C140">
            <v>-8464.1474217052019</v>
          </cell>
          <cell r="D140">
            <v>-7625.7240975575842</v>
          </cell>
          <cell r="E140">
            <v>-6747.1546319212539</v>
          </cell>
          <cell r="F140">
            <v>-5835.351620771733</v>
          </cell>
          <cell r="G140">
            <v>-4868.4849651897721</v>
          </cell>
          <cell r="H140">
            <v>-3827.9694697379477</v>
          </cell>
          <cell r="I140">
            <v>-2686.3931630515608</v>
          </cell>
          <cell r="J140">
            <v>-1424.3290034467002</v>
          </cell>
          <cell r="K140">
            <v>-36.133795568901633</v>
          </cell>
          <cell r="L140">
            <v>1499.4869914723836</v>
          </cell>
          <cell r="M140">
            <v>3175.1547853094048</v>
          </cell>
          <cell r="N140">
            <v>5018.8685263513717</v>
          </cell>
          <cell r="O140">
            <v>7047.2784301474385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-2463.1400813958285</v>
          </cell>
          <cell r="B141">
            <v>-7358.6846086477763</v>
          </cell>
          <cell r="C141">
            <v>-8571.1974002257321</v>
          </cell>
          <cell r="D141">
            <v>-7757.97431854978</v>
          </cell>
          <cell r="E141">
            <v>-6911.359163743402</v>
          </cell>
          <cell r="F141">
            <v>-6002.4347699530736</v>
          </cell>
          <cell r="G141">
            <v>-5040.6630636666869</v>
          </cell>
          <cell r="H141">
            <v>-4005.2216379926699</v>
          </cell>
          <cell r="I141">
            <v>-2876.6642792309958</v>
          </cell>
          <cell r="J141">
            <v>-1646.7434477668878</v>
          </cell>
          <cell r="K141">
            <v>-275.57746015300432</v>
          </cell>
          <cell r="L141">
            <v>1243.8321589138407</v>
          </cell>
          <cell r="M141">
            <v>2911.0267790049074</v>
          </cell>
          <cell r="N141">
            <v>4749.7722220250653</v>
          </cell>
          <cell r="O141">
            <v>6759.7024340755897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-2196.7710769264804</v>
          </cell>
          <cell r="B142">
            <v>-6351.5929868101093</v>
          </cell>
          <cell r="C142">
            <v>-7419.5215515047212</v>
          </cell>
          <cell r="D142">
            <v>-6533.409789317041</v>
          </cell>
          <cell r="E142">
            <v>-5578.2049418771858</v>
          </cell>
          <cell r="F142">
            <v>-4577.0605564197795</v>
          </cell>
          <cell r="G142">
            <v>-3505.0720144690476</v>
          </cell>
          <cell r="H142">
            <v>-2346.5866251233033</v>
          </cell>
          <cell r="I142">
            <v>-1074.3609223204307</v>
          </cell>
          <cell r="J142">
            <v>332.15015433079941</v>
          </cell>
          <cell r="K142">
            <v>1873.0212328941741</v>
          </cell>
          <cell r="L142">
            <v>3570.3536588946158</v>
          </cell>
          <cell r="M142">
            <v>5442.6196282844894</v>
          </cell>
          <cell r="N142">
            <v>7490.9582529017971</v>
          </cell>
          <cell r="O142">
            <v>9747.5324010249878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-2087.8684602985695</v>
          </cell>
          <cell r="B143">
            <v>-5924.5967935755834</v>
          </cell>
          <cell r="C143">
            <v>-6926.5042994486985</v>
          </cell>
          <cell r="D143">
            <v>-6014.8899610181334</v>
          </cell>
          <cell r="E143">
            <v>-5042.0974599340607</v>
          </cell>
          <cell r="F143">
            <v>-4010.2418313420549</v>
          </cell>
          <cell r="G143">
            <v>-2907.2038141656758</v>
          </cell>
          <cell r="H143">
            <v>-1700.2525530218213</v>
          </cell>
          <cell r="I143">
            <v>-359.46529059528211</v>
          </cell>
          <cell r="J143">
            <v>1112.6408664247169</v>
          </cell>
          <cell r="K143">
            <v>2733.7540222000325</v>
          </cell>
          <cell r="L143">
            <v>4510.8778405673966</v>
          </cell>
          <cell r="M143">
            <v>6448.3225773964523</v>
          </cell>
          <cell r="N143">
            <v>8586.9512279487099</v>
          </cell>
          <cell r="O143">
            <v>10958.28214921506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-2202.5476955702347</v>
          </cell>
          <cell r="B144">
            <v>-6372.6507842725514</v>
          </cell>
          <cell r="C144">
            <v>-7456.3329247742049</v>
          </cell>
          <cell r="D144">
            <v>-6574.5908638208384</v>
          </cell>
          <cell r="E144">
            <v>-5638.6499761836039</v>
          </cell>
          <cell r="F144">
            <v>-4637.528969773417</v>
          </cell>
          <cell r="G144">
            <v>-3560.9791322138863</v>
          </cell>
          <cell r="H144">
            <v>-2397.9718151160109</v>
          </cell>
          <cell r="I144">
            <v>-1119.902539088594</v>
          </cell>
          <cell r="J144">
            <v>285.60737238418244</v>
          </cell>
          <cell r="K144">
            <v>1818.5324241179244</v>
          </cell>
          <cell r="L144">
            <v>3513.3964753259024</v>
          </cell>
          <cell r="M144">
            <v>5383.0461660083702</v>
          </cell>
          <cell r="N144">
            <v>7437.1825333931647</v>
          </cell>
          <cell r="O144">
            <v>9689.7151474931452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-2214.9655513212356</v>
          </cell>
          <cell r="B145">
            <v>-6414.7783000183235</v>
          </cell>
          <cell r="C145">
            <v>-7501.0879912293976</v>
          </cell>
          <cell r="D145">
            <v>-6624.0288134290795</v>
          </cell>
          <cell r="E145">
            <v>-5698.5971183558531</v>
          </cell>
          <cell r="F145">
            <v>-4730.6570159182675</v>
          </cell>
          <cell r="G145">
            <v>-3683.8480042317506</v>
          </cell>
          <cell r="H145">
            <v>-2544.4111458420034</v>
          </cell>
          <cell r="I145">
            <v>-1292.8428817523782</v>
          </cell>
          <cell r="J145">
            <v>107.69177492950101</v>
          </cell>
          <cell r="K145">
            <v>1645.6387877758609</v>
          </cell>
          <cell r="L145">
            <v>3325.801829503509</v>
          </cell>
          <cell r="M145">
            <v>5180.7221428566045</v>
          </cell>
          <cell r="N145">
            <v>7209.5738042980065</v>
          </cell>
          <cell r="O145">
            <v>9447.3889965464368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-2213.0000330346252</v>
          </cell>
          <cell r="B146">
            <v>-6402.6766472689551</v>
          </cell>
          <cell r="C146">
            <v>-7470.5813498682382</v>
          </cell>
          <cell r="D146">
            <v>-6592.4716311940547</v>
          </cell>
          <cell r="E146">
            <v>-5662.4196172885377</v>
          </cell>
          <cell r="F146">
            <v>-4657.9236451508641</v>
          </cell>
          <cell r="G146">
            <v>-3577.4037932039018</v>
          </cell>
          <cell r="H146">
            <v>-2403.5596931010605</v>
          </cell>
          <cell r="I146">
            <v>-1132.5414878158722</v>
          </cell>
          <cell r="J146">
            <v>256.42912822327963</v>
          </cell>
          <cell r="K146">
            <v>1783.2915668174196</v>
          </cell>
          <cell r="L146">
            <v>3483.3510918700204</v>
          </cell>
          <cell r="M146">
            <v>5350.3162746510507</v>
          </cell>
          <cell r="N146">
            <v>7390.1667248730009</v>
          </cell>
          <cell r="O146">
            <v>9631.4291239858576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-2237.0945726381924</v>
          </cell>
          <cell r="B147">
            <v>-6502.5159160222165</v>
          </cell>
          <cell r="C147">
            <v>-7596.3630318429214</v>
          </cell>
          <cell r="D147">
            <v>-6722.0317855394969</v>
          </cell>
          <cell r="E147">
            <v>-5803.6971121590914</v>
          </cell>
          <cell r="F147">
            <v>-4824.5612620003085</v>
          </cell>
          <cell r="G147">
            <v>-3774.8503770491488</v>
          </cell>
          <cell r="H147">
            <v>-2628.5547483256946</v>
          </cell>
          <cell r="I147">
            <v>-1366.7932029100446</v>
          </cell>
          <cell r="J147">
            <v>13.99985117024714</v>
          </cell>
          <cell r="K147">
            <v>1517.9716793299954</v>
          </cell>
          <cell r="L147">
            <v>3178.5116838503072</v>
          </cell>
          <cell r="M147">
            <v>5011.7515733568944</v>
          </cell>
          <cell r="N147">
            <v>7025.2098169786195</v>
          </cell>
          <cell r="O147">
            <v>9249.6085010103216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-2512.5214153662828</v>
          </cell>
          <cell r="B148">
            <v>-7556.5223564899497</v>
          </cell>
          <cell r="C148">
            <v>-8838.8400737413922</v>
          </cell>
          <cell r="D148">
            <v>-8071.5058518969536</v>
          </cell>
          <cell r="E148">
            <v>-7253.9279867172909</v>
          </cell>
          <cell r="F148">
            <v>-6390.6246310663573</v>
          </cell>
          <cell r="G148">
            <v>-5462.1260154066813</v>
          </cell>
          <cell r="H148">
            <v>-4459.4249154379277</v>
          </cell>
          <cell r="I148">
            <v>-3365.2472365449435</v>
          </cell>
          <cell r="J148">
            <v>-2163.2927782137708</v>
          </cell>
          <cell r="K148">
            <v>-843.89023171956353</v>
          </cell>
          <cell r="L148">
            <v>612.25569699261882</v>
          </cell>
          <cell r="M148">
            <v>2209.3124390906728</v>
          </cell>
          <cell r="N148">
            <v>3973.7815701862028</v>
          </cell>
          <cell r="O148">
            <v>5919.7631715139159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-2368.0307840964642</v>
          </cell>
          <cell r="B149">
            <v>-7004.9979904493703</v>
          </cell>
          <cell r="C149">
            <v>-8193.2629989077177</v>
          </cell>
          <cell r="D149">
            <v>-7366.2610530196725</v>
          </cell>
          <cell r="E149">
            <v>-6496.7445923078558</v>
          </cell>
          <cell r="F149">
            <v>-5561.186915062618</v>
          </cell>
          <cell r="G149">
            <v>-4569.2600748407613</v>
          </cell>
          <cell r="H149">
            <v>-3499.1441334257279</v>
          </cell>
          <cell r="I149">
            <v>-2327.3390177870265</v>
          </cell>
          <cell r="J149">
            <v>-1050.5624277040167</v>
          </cell>
          <cell r="K149">
            <v>360.47503710343489</v>
          </cell>
          <cell r="L149">
            <v>1925.4033855078346</v>
          </cell>
          <cell r="M149">
            <v>3657.6252104087584</v>
          </cell>
          <cell r="N149">
            <v>5554.8101081713676</v>
          </cell>
          <cell r="O149">
            <v>7647.3729528369722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-2252.5036014121024</v>
          </cell>
          <cell r="B150">
            <v>-6554.958553518949</v>
          </cell>
          <cell r="C150">
            <v>-7652.5884979823131</v>
          </cell>
          <cell r="D150">
            <v>-6790.8530378828391</v>
          </cell>
          <cell r="E150">
            <v>-5880.0015703823774</v>
          </cell>
          <cell r="F150">
            <v>-4901.6761770360172</v>
          </cell>
          <cell r="G150">
            <v>-3856.5111766451837</v>
          </cell>
          <cell r="H150">
            <v>-2723.0911595674356</v>
          </cell>
          <cell r="I150">
            <v>-1475.6343837001477</v>
          </cell>
          <cell r="J150">
            <v>-103.59167345349923</v>
          </cell>
          <cell r="K150">
            <v>1399.1439193777037</v>
          </cell>
          <cell r="L150">
            <v>3059.2135257963864</v>
          </cell>
          <cell r="M150">
            <v>4894.6260462053879</v>
          </cell>
          <cell r="N150">
            <v>6906.2722951659998</v>
          </cell>
          <cell r="O150">
            <v>9103.8233831806156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-2221.7709970844776</v>
          </cell>
          <cell r="B151">
            <v>-6445.0085567844953</v>
          </cell>
          <cell r="C151">
            <v>-7523.2850364249398</v>
          </cell>
          <cell r="D151">
            <v>-6653.485988402932</v>
          </cell>
          <cell r="E151">
            <v>-5727.3127841241485</v>
          </cell>
          <cell r="F151">
            <v>-4742.4145589784839</v>
          </cell>
          <cell r="G151">
            <v>-3679.8326422358891</v>
          </cell>
          <cell r="H151">
            <v>-2522.2761132180267</v>
          </cell>
          <cell r="I151">
            <v>-1248.2124252189085</v>
          </cell>
          <cell r="J151">
            <v>148.35103710366104</v>
          </cell>
          <cell r="K151">
            <v>1672.3597031492002</v>
          </cell>
          <cell r="L151">
            <v>3337.5730293453339</v>
          </cell>
          <cell r="M151">
            <v>5189.6593250878568</v>
          </cell>
          <cell r="N151">
            <v>7221.4989486284658</v>
          </cell>
          <cell r="O151">
            <v>9462.3189002851195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-2154.4751440079372</v>
          </cell>
          <cell r="B152">
            <v>-6192.5925092265179</v>
          </cell>
          <cell r="C152">
            <v>-7243.9388169263057</v>
          </cell>
          <cell r="D152">
            <v>-6342.191367964595</v>
          </cell>
          <cell r="E152">
            <v>-5392.8226198382017</v>
          </cell>
          <cell r="F152">
            <v>-4384.713221042548</v>
          </cell>
          <cell r="G152">
            <v>-3300.7584429436943</v>
          </cell>
          <cell r="H152">
            <v>-2126.6737675697468</v>
          </cell>
          <cell r="I152">
            <v>-838.71211651709473</v>
          </cell>
          <cell r="J152">
            <v>592.50540067825273</v>
          </cell>
          <cell r="K152">
            <v>2163.1096559160624</v>
          </cell>
          <cell r="L152">
            <v>3889.3376637042843</v>
          </cell>
          <cell r="M152">
            <v>5771.1402217237728</v>
          </cell>
          <cell r="N152">
            <v>7850.9500063408013</v>
          </cell>
          <cell r="O152">
            <v>10135.658836765055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-2144.4623064287043</v>
          </cell>
          <cell r="B153">
            <v>-6153.9754493722721</v>
          </cell>
          <cell r="C153">
            <v>-7203.68843164798</v>
          </cell>
          <cell r="D153">
            <v>-6307.688200943403</v>
          </cell>
          <cell r="E153">
            <v>-5346.4567663891876</v>
          </cell>
          <cell r="F153">
            <v>-4327.5622754723463</v>
          </cell>
          <cell r="G153">
            <v>-3241.712615630885</v>
          </cell>
          <cell r="H153">
            <v>-2074.5293760883437</v>
          </cell>
          <cell r="I153">
            <v>-790.61050876559727</v>
          </cell>
          <cell r="J153">
            <v>631.83687863607111</v>
          </cell>
          <cell r="K153">
            <v>2205.9090994311055</v>
          </cell>
          <cell r="L153">
            <v>3926.0818233132254</v>
          </cell>
          <cell r="M153">
            <v>5816.6208013777914</v>
          </cell>
          <cell r="N153">
            <v>7915.4303958844412</v>
          </cell>
          <cell r="O153">
            <v>10231.962311067733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-2297.5677652293689</v>
          </cell>
          <cell r="B154">
            <v>-6727.7677731282438</v>
          </cell>
          <cell r="C154">
            <v>-7860.2149213546145</v>
          </cell>
          <cell r="D154">
            <v>-7008.9490136068662</v>
          </cell>
          <cell r="E154">
            <v>-6100.9619403797942</v>
          </cell>
          <cell r="F154">
            <v>-5143.6325194999044</v>
          </cell>
          <cell r="G154">
            <v>-4120.4114654406676</v>
          </cell>
          <cell r="H154">
            <v>-3009.1827800407846</v>
          </cell>
          <cell r="I154">
            <v>-1805.9982965509123</v>
          </cell>
          <cell r="J154">
            <v>-474.37971625489712</v>
          </cell>
          <cell r="K154">
            <v>997.1900356538714</v>
          </cell>
          <cell r="L154">
            <v>2617.5040597641619</v>
          </cell>
          <cell r="M154">
            <v>4406.8063666916942</v>
          </cell>
          <cell r="N154">
            <v>6364.0853847905364</v>
          </cell>
          <cell r="O154">
            <v>8506.0814308309782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-2291.2924029053656</v>
          </cell>
          <cell r="B155">
            <v>-6699.9202921542401</v>
          </cell>
          <cell r="C155">
            <v>-7817.0800581729227</v>
          </cell>
          <cell r="D155">
            <v>-6961.5001138334219</v>
          </cell>
          <cell r="E155">
            <v>-6058.1150445592211</v>
          </cell>
          <cell r="F155">
            <v>-5095.5598102261629</v>
          </cell>
          <cell r="G155">
            <v>-4059.3600306181988</v>
          </cell>
          <cell r="H155">
            <v>-2928.1124027627993</v>
          </cell>
          <cell r="I155">
            <v>-1697.8342208576985</v>
          </cell>
          <cell r="J155">
            <v>-347.42761166743946</v>
          </cell>
          <cell r="K155">
            <v>1134.9817906451467</v>
          </cell>
          <cell r="L155">
            <v>2757.6339470303592</v>
          </cell>
          <cell r="M155">
            <v>4554.7530958201796</v>
          </cell>
          <cell r="N155">
            <v>6529.9194203437783</v>
          </cell>
          <cell r="O155">
            <v>8700.2480056763943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-2365.6032620859605</v>
          </cell>
          <cell r="B156">
            <v>-6988.5866137471075</v>
          </cell>
          <cell r="C156">
            <v>-8155.6913886724778</v>
          </cell>
          <cell r="D156">
            <v>-7317.7077415720523</v>
          </cell>
          <cell r="E156">
            <v>-6433.1020886435908</v>
          </cell>
          <cell r="F156">
            <v>-5495.655802177891</v>
          </cell>
          <cell r="G156">
            <v>-4488.4863657510468</v>
          </cell>
          <cell r="H156">
            <v>-3393.3421497303257</v>
          </cell>
          <cell r="I156">
            <v>-2204.4274226916473</v>
          </cell>
          <cell r="J156">
            <v>-902.32719353255538</v>
          </cell>
          <cell r="K156">
            <v>545.24433731807835</v>
          </cell>
          <cell r="L156">
            <v>2144.242805001059</v>
          </cell>
          <cell r="M156">
            <v>3884.8673406363946</v>
          </cell>
          <cell r="N156">
            <v>5792.0825340608981</v>
          </cell>
          <cell r="O156">
            <v>7893.6663288558329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-2488.1800314304546</v>
          </cell>
          <cell r="B157">
            <v>-7452.2923529775908</v>
          </cell>
          <cell r="C157">
            <v>-8706.2208696504094</v>
          </cell>
          <cell r="D157">
            <v>-7925.434553899594</v>
          </cell>
          <cell r="E157">
            <v>-7098.5608039213839</v>
          </cell>
          <cell r="F157">
            <v>-6223.7664101619312</v>
          </cell>
          <cell r="G157">
            <v>-5279.1053874263953</v>
          </cell>
          <cell r="H157">
            <v>-4259.9187137257113</v>
          </cell>
          <cell r="I157">
            <v>-3155.8890953770315</v>
          </cell>
          <cell r="J157">
            <v>-1933.0086960955691</v>
          </cell>
          <cell r="K157">
            <v>-584.97743063260179</v>
          </cell>
          <cell r="L157">
            <v>883.93191906962977</v>
          </cell>
          <cell r="M157">
            <v>2500.4223459129998</v>
          </cell>
          <cell r="N157">
            <v>4279.0903749378986</v>
          </cell>
          <cell r="O157">
            <v>6242.310010213344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-2527.0287785613818</v>
          </cell>
          <cell r="B158">
            <v>-7614.6725530056365</v>
          </cell>
          <cell r="C158">
            <v>-8894.8807951144354</v>
          </cell>
          <cell r="D158">
            <v>-8119.4185072895143</v>
          </cell>
          <cell r="E158">
            <v>-7297.6576677165094</v>
          </cell>
          <cell r="F158">
            <v>-6429.2701845459933</v>
          </cell>
          <cell r="G158">
            <v>-5507.5270942539119</v>
          </cell>
          <cell r="H158">
            <v>-4510.3487920355274</v>
          </cell>
          <cell r="I158">
            <v>-3414.3662536206789</v>
          </cell>
          <cell r="J158">
            <v>-2205.8069420271922</v>
          </cell>
          <cell r="K158">
            <v>-881.50806833073693</v>
          </cell>
          <cell r="L158">
            <v>575.59903057908809</v>
          </cell>
          <cell r="M158">
            <v>2189.4408708336437</v>
          </cell>
          <cell r="N158">
            <v>3958.0643265702856</v>
          </cell>
          <cell r="O158">
            <v>5910.0236528706773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-2288.3155543913067</v>
          </cell>
          <cell r="B159">
            <v>-6700.7551993549696</v>
          </cell>
          <cell r="C159">
            <v>-7845.331201723352</v>
          </cell>
          <cell r="D159">
            <v>-7000.5413105081898</v>
          </cell>
          <cell r="E159">
            <v>-6096.1528206415542</v>
          </cell>
          <cell r="F159">
            <v>-5137.6495801411575</v>
          </cell>
          <cell r="G159">
            <v>-4121.7780024888843</v>
          </cell>
          <cell r="H159">
            <v>-3017.0349197345663</v>
          </cell>
          <cell r="I159">
            <v>-1799.8685757514925</v>
          </cell>
          <cell r="J159">
            <v>-470.88443146884549</v>
          </cell>
          <cell r="K159">
            <v>992.56507742256736</v>
          </cell>
          <cell r="L159">
            <v>2611.7516089699448</v>
          </cell>
          <cell r="M159">
            <v>4392.4954724904755</v>
          </cell>
          <cell r="N159">
            <v>6358.209085869521</v>
          </cell>
          <cell r="O159">
            <v>8516.9843301069814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-2195.0432517110871</v>
          </cell>
          <cell r="B160">
            <v>-6344.2315405789632</v>
          </cell>
          <cell r="C160">
            <v>-7423.6659687114225</v>
          </cell>
          <cell r="D160">
            <v>-6553.019420087061</v>
          </cell>
          <cell r="E160">
            <v>-5617.8916192059869</v>
          </cell>
          <cell r="F160">
            <v>-4627.0195746140089</v>
          </cell>
          <cell r="G160">
            <v>-3578.6746498974353</v>
          </cell>
          <cell r="H160">
            <v>-2425.9278066054462</v>
          </cell>
          <cell r="I160">
            <v>-1159.6331370359267</v>
          </cell>
          <cell r="J160">
            <v>235.38311720836691</v>
          </cell>
          <cell r="K160">
            <v>1768.0098621779302</v>
          </cell>
          <cell r="L160">
            <v>3451.3120680024908</v>
          </cell>
          <cell r="M160">
            <v>5318.8390854108893</v>
          </cell>
          <cell r="N160">
            <v>7376.4725102277025</v>
          </cell>
          <cell r="O160">
            <v>9636.6429465985129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-2165.849329847847</v>
          </cell>
          <cell r="B161">
            <v>-6229.3131109475589</v>
          </cell>
          <cell r="C161">
            <v>-7278.3790289664012</v>
          </cell>
          <cell r="D161">
            <v>-6390.5683642031245</v>
          </cell>
          <cell r="E161">
            <v>-5434.6027315956062</v>
          </cell>
          <cell r="F161">
            <v>-4416.8477429157119</v>
          </cell>
          <cell r="G161">
            <v>-3340.4743376688816</v>
          </cell>
          <cell r="H161">
            <v>-2169.7125976510811</v>
          </cell>
          <cell r="I161">
            <v>-883.12056000041821</v>
          </cell>
          <cell r="J161">
            <v>528.10944012775644</v>
          </cell>
          <cell r="K161">
            <v>2071.867262011197</v>
          </cell>
          <cell r="L161">
            <v>3778.8892589475204</v>
          </cell>
          <cell r="M161">
            <v>5653.8984140690209</v>
          </cell>
          <cell r="N161">
            <v>7716.8414284788842</v>
          </cell>
          <cell r="O161">
            <v>9988.6933479923391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-2305.7338862621359</v>
          </cell>
          <cell r="B162">
            <v>-6762.2731212010895</v>
          </cell>
          <cell r="C162">
            <v>-7895.4689528905255</v>
          </cell>
          <cell r="D162">
            <v>-7052.7855223462138</v>
          </cell>
          <cell r="E162">
            <v>-6165.5745625999234</v>
          </cell>
          <cell r="F162">
            <v>-5209.4122142069336</v>
          </cell>
          <cell r="G162">
            <v>-4165.6662913959635</v>
          </cell>
          <cell r="H162">
            <v>-3037.3429596141514</v>
          </cell>
          <cell r="I162">
            <v>-1813.266269399177</v>
          </cell>
          <cell r="J162">
            <v>-485.55236773409774</v>
          </cell>
          <cell r="K162">
            <v>976.8850961620592</v>
          </cell>
          <cell r="L162">
            <v>2593.4968135367048</v>
          </cell>
          <cell r="M162">
            <v>4368.7169259534367</v>
          </cell>
          <cell r="N162">
            <v>6326.2618706314379</v>
          </cell>
          <cell r="O162">
            <v>8489.0792806060126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-2353.4352493178499</v>
          </cell>
          <cell r="B163">
            <v>-6948.6562328720229</v>
          </cell>
          <cell r="C163">
            <v>-8115.336617265285</v>
          </cell>
          <cell r="D163">
            <v>-7279.3497669211356</v>
          </cell>
          <cell r="E163">
            <v>-6384.019665160341</v>
          </cell>
          <cell r="F163">
            <v>-5430.3543718674282</v>
          </cell>
          <cell r="G163">
            <v>-4415.370327748934</v>
          </cell>
          <cell r="H163">
            <v>-3333.7320155431926</v>
          </cell>
          <cell r="I163">
            <v>-2149.1326545287857</v>
          </cell>
          <cell r="J163">
            <v>-827.86071262803921</v>
          </cell>
          <cell r="K163">
            <v>610.32598395339187</v>
          </cell>
          <cell r="L163">
            <v>2196.8199561829874</v>
          </cell>
          <cell r="M163">
            <v>3940.262147026911</v>
          </cell>
          <cell r="N163">
            <v>5856.1643699647884</v>
          </cell>
          <cell r="O163">
            <v>7961.1438244228402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-2117.6649651265034</v>
          </cell>
          <cell r="B164">
            <v>-6033.1621412101676</v>
          </cell>
          <cell r="C164">
            <v>-7044.5121942676333</v>
          </cell>
          <cell r="D164">
            <v>-6139.2100699359617</v>
          </cell>
          <cell r="E164">
            <v>-5167.0224553761254</v>
          </cell>
          <cell r="F164">
            <v>-4145.1913525480295</v>
          </cell>
          <cell r="G164">
            <v>-3046.8635141392842</v>
          </cell>
          <cell r="H164">
            <v>-1843.4380627151886</v>
          </cell>
          <cell r="I164">
            <v>-522.46882152942544</v>
          </cell>
          <cell r="J164">
            <v>920.62599364610219</v>
          </cell>
          <cell r="K164">
            <v>2515.577176134756</v>
          </cell>
          <cell r="L164">
            <v>4261.9505134861729</v>
          </cell>
          <cell r="M164">
            <v>6198.3127637746893</v>
          </cell>
          <cell r="N164">
            <v>8334.5342905306861</v>
          </cell>
          <cell r="O164">
            <v>10673.295125346604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-2094.3958133865381</v>
          </cell>
          <cell r="B165">
            <v>-5944.5976013675736</v>
          </cell>
          <cell r="C165">
            <v>-6934.5933894283526</v>
          </cell>
          <cell r="D165">
            <v>-6027.7315027994127</v>
          </cell>
          <cell r="E165">
            <v>-5066.6666154559043</v>
          </cell>
          <cell r="F165">
            <v>-4022.2413247620161</v>
          </cell>
          <cell r="G165">
            <v>-2907.4740582171171</v>
          </cell>
          <cell r="H165">
            <v>-1700.2392690131128</v>
          </cell>
          <cell r="I165">
            <v>-374.39494489180743</v>
          </cell>
          <cell r="J165">
            <v>1080.2833242976862</v>
          </cell>
          <cell r="K165">
            <v>2683.448064258972</v>
          </cell>
          <cell r="L165">
            <v>4452.3017113354272</v>
          </cell>
          <cell r="M165">
            <v>6395.1578063787329</v>
          </cell>
          <cell r="N165">
            <v>8535.2642592769134</v>
          </cell>
          <cell r="O165">
            <v>10899.940464089805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-2433.8366162854809</v>
          </cell>
          <cell r="B166">
            <v>-7245.208337911442</v>
          </cell>
          <cell r="C166">
            <v>-8459.0509251882759</v>
          </cell>
          <cell r="D166">
            <v>-7664.0586771717844</v>
          </cell>
          <cell r="E166">
            <v>-6809.4020522117016</v>
          </cell>
          <cell r="F166">
            <v>-5906.8727388328343</v>
          </cell>
          <cell r="G166">
            <v>-4950.3025369436764</v>
          </cell>
          <cell r="H166">
            <v>-3902.6159347146622</v>
          </cell>
          <cell r="I166">
            <v>-2753.1728838991971</v>
          </cell>
          <cell r="J166">
            <v>-1497.2561388391941</v>
          </cell>
          <cell r="K166">
            <v>-121.38639151242899</v>
          </cell>
          <cell r="L166">
            <v>1395.1041762200998</v>
          </cell>
          <cell r="M166">
            <v>3068.3084231148327</v>
          </cell>
          <cell r="N166">
            <v>4902.8340025437637</v>
          </cell>
          <cell r="O166">
            <v>6923.1091317247283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-2517.0851806166866</v>
          </cell>
          <cell r="B167">
            <v>-7575.9805846058289</v>
          </cell>
          <cell r="C167">
            <v>-8859.3516834125348</v>
          </cell>
          <cell r="D167">
            <v>-8092.5757622106066</v>
          </cell>
          <cell r="E167">
            <v>-7275.0721642433846</v>
          </cell>
          <cell r="F167">
            <v>-6405.8289788354541</v>
          </cell>
          <cell r="G167">
            <v>-5497.9971276579745</v>
          </cell>
          <cell r="H167">
            <v>-4518.4776160953825</v>
          </cell>
          <cell r="I167">
            <v>-3418.2240431612577</v>
          </cell>
          <cell r="J167">
            <v>-2199.4430884835115</v>
          </cell>
          <cell r="K167">
            <v>-874.91135928521146</v>
          </cell>
          <cell r="L167">
            <v>574.88308413064124</v>
          </cell>
          <cell r="M167">
            <v>2183.6211454140607</v>
          </cell>
          <cell r="N167">
            <v>3941.7311361312259</v>
          </cell>
          <cell r="O167">
            <v>5877.9600933491956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-2214.2277190590426</v>
          </cell>
          <cell r="B168">
            <v>-6406.7772582021025</v>
          </cell>
          <cell r="C168">
            <v>-7488.0465374326959</v>
          </cell>
          <cell r="D168">
            <v>-6619.4907863177914</v>
          </cell>
          <cell r="E168">
            <v>-5691.527500327913</v>
          </cell>
          <cell r="F168">
            <v>-4705.7705625329963</v>
          </cell>
          <cell r="G168">
            <v>-3650.6525017770996</v>
          </cell>
          <cell r="H168">
            <v>-2510.5257571042298</v>
          </cell>
          <cell r="I168">
            <v>-1249.5471186102943</v>
          </cell>
          <cell r="J168">
            <v>129.72594305499524</v>
          </cell>
          <cell r="K168">
            <v>1651.450094358803</v>
          </cell>
          <cell r="L168">
            <v>3333.9402866088708</v>
          </cell>
          <cell r="M168">
            <v>5175.3832102935785</v>
          </cell>
          <cell r="N168">
            <v>7189.4542597359341</v>
          </cell>
          <cell r="O168">
            <v>9400.3779615641361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-2220.1621381066625</v>
          </cell>
          <cell r="B169">
            <v>-6430.2128278941909</v>
          </cell>
          <cell r="C169">
            <v>-7497.1465303473051</v>
          </cell>
          <cell r="D169">
            <v>-6610.7239064178466</v>
          </cell>
          <cell r="E169">
            <v>-5681.6527485548495</v>
          </cell>
          <cell r="F169">
            <v>-4688.0289195101268</v>
          </cell>
          <cell r="G169">
            <v>-3607.4827377039069</v>
          </cell>
          <cell r="H169">
            <v>-2441.8807100665322</v>
          </cell>
          <cell r="I169">
            <v>-1172.7072480366169</v>
          </cell>
          <cell r="J169">
            <v>237.43849231996484</v>
          </cell>
          <cell r="K169">
            <v>1787.9957867263652</v>
          </cell>
          <cell r="L169">
            <v>3484.873590994709</v>
          </cell>
          <cell r="M169">
            <v>5341.4066281525074</v>
          </cell>
          <cell r="N169">
            <v>7387.1434673539488</v>
          </cell>
          <cell r="O169">
            <v>9634.5855608562542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-2405.8371239961916</v>
          </cell>
          <cell r="B170">
            <v>-7144.8407040230022</v>
          </cell>
          <cell r="C170">
            <v>-8345.7219539440648</v>
          </cell>
          <cell r="D170">
            <v>-7514.9609395482339</v>
          </cell>
          <cell r="E170">
            <v>-6639.2956347632944</v>
          </cell>
          <cell r="F170">
            <v>-5723.3782979273792</v>
          </cell>
          <cell r="G170">
            <v>-4753.0338404773738</v>
          </cell>
          <cell r="H170">
            <v>-3691.6488142980752</v>
          </cell>
          <cell r="I170">
            <v>-2535.0158323420196</v>
          </cell>
          <cell r="J170">
            <v>-1275.5067792092241</v>
          </cell>
          <cell r="K170">
            <v>112.2479844747152</v>
          </cell>
          <cell r="L170">
            <v>1640.2996520565939</v>
          </cell>
          <cell r="M170">
            <v>3331.2411187697371</v>
          </cell>
          <cell r="N170">
            <v>5196.9196961537173</v>
          </cell>
          <cell r="O170">
            <v>7251.0937262165253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-2488.2949617461609</v>
          </cell>
          <cell r="B171">
            <v>-7474.0316478822151</v>
          </cell>
          <cell r="C171">
            <v>-8731.6789235229062</v>
          </cell>
          <cell r="D171">
            <v>-7947.4886988252101</v>
          </cell>
          <cell r="E171">
            <v>-7130.4112916523845</v>
          </cell>
          <cell r="F171">
            <v>-6261.7917796310958</v>
          </cell>
          <cell r="G171">
            <v>-5326.4744054453149</v>
          </cell>
          <cell r="H171">
            <v>-4319.5242888127514</v>
          </cell>
          <cell r="I171">
            <v>-3210.4875081376599</v>
          </cell>
          <cell r="J171">
            <v>-1975.7910751876434</v>
          </cell>
          <cell r="K171">
            <v>-619.06628693124912</v>
          </cell>
          <cell r="L171">
            <v>884.03562092317111</v>
          </cell>
          <cell r="M171">
            <v>2538.1795467717416</v>
          </cell>
          <cell r="N171">
            <v>4344.8026717854937</v>
          </cell>
          <cell r="O171">
            <v>6319.8615806634734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-2371.4011670623058</v>
          </cell>
          <cell r="B172">
            <v>-7018.278800646598</v>
          </cell>
          <cell r="C172">
            <v>-8201.1605517946446</v>
          </cell>
          <cell r="D172">
            <v>-7383.7763844717274</v>
          </cell>
          <cell r="E172">
            <v>-6525.7465253937007</v>
          </cell>
          <cell r="F172">
            <v>-5606.43489599233</v>
          </cell>
          <cell r="G172">
            <v>-4616.5257699867125</v>
          </cell>
          <cell r="H172">
            <v>-3543.8502850525529</v>
          </cell>
          <cell r="I172">
            <v>-2374.8347816501987</v>
          </cell>
          <cell r="J172">
            <v>-1079.5734861379437</v>
          </cell>
          <cell r="K172">
            <v>342.62163887431132</v>
          </cell>
          <cell r="L172">
            <v>1913.9897356646609</v>
          </cell>
          <cell r="M172">
            <v>3639.5120958359712</v>
          </cell>
          <cell r="N172">
            <v>5534.7791879468132</v>
          </cell>
          <cell r="O172">
            <v>7620.2953465172195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-2440.8384369924943</v>
          </cell>
          <cell r="B173">
            <v>-7274.5045935341714</v>
          </cell>
          <cell r="C173">
            <v>-8506.8721597332224</v>
          </cell>
          <cell r="D173">
            <v>-7713.7271938884351</v>
          </cell>
          <cell r="E173">
            <v>-6860.8704675877816</v>
          </cell>
          <cell r="F173">
            <v>-5942.5383690655044</v>
          </cell>
          <cell r="G173">
            <v>-4984.2968853859711</v>
          </cell>
          <cell r="H173">
            <v>-3949.9853148663146</v>
          </cell>
          <cell r="I173">
            <v>-2810.310297986176</v>
          </cell>
          <cell r="J173">
            <v>-1550.7594429559042</v>
          </cell>
          <cell r="K173">
            <v>-164.06242398986868</v>
          </cell>
          <cell r="L173">
            <v>1348.1270637170069</v>
          </cell>
          <cell r="M173">
            <v>3002.6024152797827</v>
          </cell>
          <cell r="N173">
            <v>4827.8705256154481</v>
          </cell>
          <cell r="O173">
            <v>6828.4058986310147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-2256.8997064678947</v>
          </cell>
          <cell r="B174">
            <v>-6568.5153433833457</v>
          </cell>
          <cell r="C174">
            <v>-7667.1868052124628</v>
          </cell>
          <cell r="D174">
            <v>-6794.3976821748147</v>
          </cell>
          <cell r="E174">
            <v>-5878.9177321316592</v>
          </cell>
          <cell r="F174">
            <v>-4910.5371782732427</v>
          </cell>
          <cell r="G174">
            <v>-3883.335134582519</v>
          </cell>
          <cell r="H174">
            <v>-2760.9689256402248</v>
          </cell>
          <cell r="I174">
            <v>-1520.2265435417899</v>
          </cell>
          <cell r="J174">
            <v>-157.61003825719439</v>
          </cell>
          <cell r="K174">
            <v>1329.7115162404114</v>
          </cell>
          <cell r="L174">
            <v>2964.0488283312679</v>
          </cell>
          <cell r="M174">
            <v>4772.4397696779015</v>
          </cell>
          <cell r="N174">
            <v>6776.1118639263705</v>
          </cell>
          <cell r="O174">
            <v>8976.7898990493068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-2288.5842404912655</v>
          </cell>
          <cell r="B175">
            <v>-6702.5966633811086</v>
          </cell>
          <cell r="C175">
            <v>-7833.9005601038562</v>
          </cell>
          <cell r="D175">
            <v>-6986.7259240149697</v>
          </cell>
          <cell r="E175">
            <v>-6090.5996868126313</v>
          </cell>
          <cell r="F175">
            <v>-5135.0830979482016</v>
          </cell>
          <cell r="G175">
            <v>-4120.8011888640731</v>
          </cell>
          <cell r="H175">
            <v>-3012.1808304056535</v>
          </cell>
          <cell r="I175">
            <v>-1786.0095849256702</v>
          </cell>
          <cell r="J175">
            <v>-441.98835330337306</v>
          </cell>
          <cell r="K175">
            <v>1028.6161344140739</v>
          </cell>
          <cell r="L175">
            <v>2651.9779768761737</v>
          </cell>
          <cell r="M175">
            <v>4445.7305897897513</v>
          </cell>
          <cell r="N175">
            <v>6408.489731536326</v>
          </cell>
          <cell r="O175">
            <v>8564.909175060011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-2259.578217182991</v>
          </cell>
          <cell r="B176">
            <v>-6576.9442439924323</v>
          </cell>
          <cell r="C176">
            <v>-7671.1108674801708</v>
          </cell>
          <cell r="D176">
            <v>-6809.0265195073562</v>
          </cell>
          <cell r="E176">
            <v>-5907.4073487274245</v>
          </cell>
          <cell r="F176">
            <v>-4938.3335641150279</v>
          </cell>
          <cell r="G176">
            <v>-3893.4287258302361</v>
          </cell>
          <cell r="H176">
            <v>-2766.3840898495478</v>
          </cell>
          <cell r="I176">
            <v>-1535.7326368043375</v>
          </cell>
          <cell r="J176">
            <v>-182.97740823313583</v>
          </cell>
          <cell r="K176">
            <v>1320.3341228115169</v>
          </cell>
          <cell r="L176">
            <v>2959.5806857523639</v>
          </cell>
          <cell r="M176">
            <v>4782.7928946754737</v>
          </cell>
          <cell r="N176">
            <v>6776.7419690374063</v>
          </cell>
          <cell r="O176">
            <v>8974.5174644331619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-2305.8419637599886</v>
          </cell>
          <cell r="B177">
            <v>-6758.4286852614096</v>
          </cell>
          <cell r="C177">
            <v>-7880.9155219753957</v>
          </cell>
          <cell r="D177">
            <v>-7036.9402236227943</v>
          </cell>
          <cell r="E177">
            <v>-6140.110336516479</v>
          </cell>
          <cell r="F177">
            <v>-5187.8572312297574</v>
          </cell>
          <cell r="G177">
            <v>-4166.6035700227712</v>
          </cell>
          <cell r="H177">
            <v>-3056.5857372699083</v>
          </cell>
          <cell r="I177">
            <v>-1839.7363737930968</v>
          </cell>
          <cell r="J177">
            <v>-500.46045593480642</v>
          </cell>
          <cell r="K177">
            <v>973.95568809099882</v>
          </cell>
          <cell r="L177">
            <v>2598.8345951516517</v>
          </cell>
          <cell r="M177">
            <v>4383.2476422586569</v>
          </cell>
          <cell r="N177">
            <v>6342.6277355417387</v>
          </cell>
          <cell r="O177">
            <v>8503.4870097227758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-2517.3387368744475</v>
          </cell>
          <cell r="B178">
            <v>-7568.0500580165681</v>
          </cell>
          <cell r="C178">
            <v>-8835.2072591526958</v>
          </cell>
          <cell r="D178">
            <v>-8050.6019217404928</v>
          </cell>
          <cell r="E178">
            <v>-7225.6195778471929</v>
          </cell>
          <cell r="F178">
            <v>-6362.2498173694921</v>
          </cell>
          <cell r="G178">
            <v>-5442.4505058031455</v>
          </cell>
          <cell r="H178">
            <v>-4447.5189090078593</v>
          </cell>
          <cell r="I178">
            <v>-3353.2221248103006</v>
          </cell>
          <cell r="J178">
            <v>-2155.3048334854097</v>
          </cell>
          <cell r="K178">
            <v>-833.20510224827171</v>
          </cell>
          <cell r="L178">
            <v>629.39412755281967</v>
          </cell>
          <cell r="M178">
            <v>2233.7870439271037</v>
          </cell>
          <cell r="N178">
            <v>4016.1967557243679</v>
          </cell>
          <cell r="O178">
            <v>5978.915798435859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-2447.2182304688768</v>
          </cell>
          <cell r="B179">
            <v>-7307.0982590200529</v>
          </cell>
          <cell r="C179">
            <v>-8531.2114228963419</v>
          </cell>
          <cell r="D179">
            <v>-7734.7583954514057</v>
          </cell>
          <cell r="E179">
            <v>-6894.7651707705863</v>
          </cell>
          <cell r="F179">
            <v>-5998.8748230089495</v>
          </cell>
          <cell r="G179">
            <v>-5042.6737830089096</v>
          </cell>
          <cell r="H179">
            <v>-4008.9198580412308</v>
          </cell>
          <cell r="I179">
            <v>-2870.2288280221055</v>
          </cell>
          <cell r="J179">
            <v>-1619.0210189835464</v>
          </cell>
          <cell r="K179">
            <v>-239.82747322752536</v>
          </cell>
          <cell r="L179">
            <v>1276.3809914945593</v>
          </cell>
          <cell r="M179">
            <v>2948.9794980729785</v>
          </cell>
          <cell r="N179">
            <v>4775.6027185253861</v>
          </cell>
          <cell r="O179">
            <v>6792.873481124142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-2164.0740444112776</v>
          </cell>
          <cell r="B180">
            <v>-6225.9693379738237</v>
          </cell>
          <cell r="C180">
            <v>-7288.9650238818485</v>
          </cell>
          <cell r="D180">
            <v>-6398.9392435850023</v>
          </cell>
          <cell r="E180">
            <v>-5442.3024262860181</v>
          </cell>
          <cell r="F180">
            <v>-4422.1882604128523</v>
          </cell>
          <cell r="G180">
            <v>-3344.3711082539621</v>
          </cell>
          <cell r="H180">
            <v>-2171.595501203004</v>
          </cell>
          <cell r="I180">
            <v>-881.21142488925057</v>
          </cell>
          <cell r="J180">
            <v>546.66301895494803</v>
          </cell>
          <cell r="K180">
            <v>2108.8118735773851</v>
          </cell>
          <cell r="L180">
            <v>3834.7759546244929</v>
          </cell>
          <cell r="M180">
            <v>5724.1839669544443</v>
          </cell>
          <cell r="N180">
            <v>7813.9971843360081</v>
          </cell>
          <cell r="O180">
            <v>10112.931153250756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-2214.7142354578759</v>
          </cell>
          <cell r="B181">
            <v>-6418.2804155642971</v>
          </cell>
          <cell r="C181">
            <v>-7513.4352355226738</v>
          </cell>
          <cell r="D181">
            <v>-6641.9749411919529</v>
          </cell>
          <cell r="E181">
            <v>-5719.4509912774311</v>
          </cell>
          <cell r="F181">
            <v>-4733.2987446609513</v>
          </cell>
          <cell r="G181">
            <v>-3664.4796101220163</v>
          </cell>
          <cell r="H181">
            <v>-2513.001919837754</v>
          </cell>
          <cell r="I181">
            <v>-1246.5465235239737</v>
          </cell>
          <cell r="J181">
            <v>134.64544019112981</v>
          </cell>
          <cell r="K181">
            <v>1666.9374248866829</v>
          </cell>
          <cell r="L181">
            <v>3354.5770495087486</v>
          </cell>
          <cell r="M181">
            <v>5206.0616721503957</v>
          </cell>
          <cell r="N181">
            <v>7246.5555095781374</v>
          </cell>
          <cell r="O181">
            <v>9497.040297860287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-2100.6080122266467</v>
          </cell>
          <cell r="B182">
            <v>-5985.6013018232707</v>
          </cell>
          <cell r="C182">
            <v>-7009.1782516627736</v>
          </cell>
          <cell r="D182">
            <v>-6103.205563502881</v>
          </cell>
          <cell r="E182">
            <v>-5132.2155499541977</v>
          </cell>
          <cell r="F182">
            <v>-4098.0642068671505</v>
          </cell>
          <cell r="G182">
            <v>-2980.9786866626068</v>
          </cell>
          <cell r="H182">
            <v>-1764.0447923112094</v>
          </cell>
          <cell r="I182">
            <v>-438.56929649990036</v>
          </cell>
          <cell r="J182">
            <v>1011.3088345485296</v>
          </cell>
          <cell r="K182">
            <v>2629.2557666329631</v>
          </cell>
          <cell r="L182">
            <v>4411.7594838741043</v>
          </cell>
          <cell r="M182">
            <v>6360.8648356043032</v>
          </cell>
          <cell r="N182">
            <v>8494.2146747073402</v>
          </cell>
          <cell r="O182">
            <v>10838.548976674785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-2270.9037023542105</v>
          </cell>
          <cell r="B183">
            <v>-6622.8031427864844</v>
          </cell>
          <cell r="C183">
            <v>-7739.3546332085862</v>
          </cell>
          <cell r="D183">
            <v>-6883.2036863874191</v>
          </cell>
          <cell r="E183">
            <v>-5960.7146449567817</v>
          </cell>
          <cell r="F183">
            <v>-4982.3778695726396</v>
          </cell>
          <cell r="G183">
            <v>-3945.5877927629472</v>
          </cell>
          <cell r="H183">
            <v>-2823.6458226160339</v>
          </cell>
          <cell r="I183">
            <v>-1595.9236966380756</v>
          </cell>
          <cell r="J183">
            <v>-241.22779244834513</v>
          </cell>
          <cell r="K183">
            <v>1250.5994508145789</v>
          </cell>
          <cell r="L183">
            <v>2891.044930868436</v>
          </cell>
          <cell r="M183">
            <v>4703.4627894120822</v>
          </cell>
          <cell r="N183">
            <v>6686.4015130776734</v>
          </cell>
          <cell r="O183">
            <v>8884.8764569736577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-2383.1616444793631</v>
          </cell>
          <cell r="B184">
            <v>-7053.5909171553503</v>
          </cell>
          <cell r="C184">
            <v>-8233.3130725823848</v>
          </cell>
          <cell r="D184">
            <v>-7396.2225240063963</v>
          </cell>
          <cell r="E184">
            <v>-6519.152848245988</v>
          </cell>
          <cell r="F184">
            <v>-5603.5281381658169</v>
          </cell>
          <cell r="G184">
            <v>-4621.7411291084372</v>
          </cell>
          <cell r="H184">
            <v>-3555.0872658892104</v>
          </cell>
          <cell r="I184">
            <v>-2375.1272102657945</v>
          </cell>
          <cell r="J184">
            <v>-1068.5124121062672</v>
          </cell>
          <cell r="K184">
            <v>372.44340712051178</v>
          </cell>
          <cell r="L184">
            <v>1949.5605381732717</v>
          </cell>
          <cell r="M184">
            <v>3678.4537420406973</v>
          </cell>
          <cell r="N184">
            <v>5589.103282317179</v>
          </cell>
          <cell r="O184">
            <v>7682.8011201595791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-2512.944968582693</v>
          </cell>
          <cell r="B185">
            <v>-7549.3266173297816</v>
          </cell>
          <cell r="C185">
            <v>-8804.5772195100853</v>
          </cell>
          <cell r="D185">
            <v>-8020.2589362330409</v>
          </cell>
          <cell r="E185">
            <v>-7195.3325956092231</v>
          </cell>
          <cell r="F185">
            <v>-6313.2533461351914</v>
          </cell>
          <cell r="G185">
            <v>-5366.4281033575044</v>
          </cell>
          <cell r="H185">
            <v>-4351.1913942748142</v>
          </cell>
          <cell r="I185">
            <v>-3238.1960337560449</v>
          </cell>
          <cell r="J185">
            <v>-2019.9898272202636</v>
          </cell>
          <cell r="K185">
            <v>-690.11122199094063</v>
          </cell>
          <cell r="L185">
            <v>766.5661940503785</v>
          </cell>
          <cell r="M185">
            <v>2373.8155090146047</v>
          </cell>
          <cell r="N185">
            <v>4161.5043477987983</v>
          </cell>
          <cell r="O185">
            <v>6112.1555092301505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-2391.3797323889662</v>
          </cell>
          <cell r="B186">
            <v>-7090.7756410465954</v>
          </cell>
          <cell r="C186">
            <v>-8289.344305054643</v>
          </cell>
          <cell r="D186">
            <v>-7468.2876501338878</v>
          </cell>
          <cell r="E186">
            <v>-6597.7932591897916</v>
          </cell>
          <cell r="F186">
            <v>-5679.6287666329799</v>
          </cell>
          <cell r="G186">
            <v>-4699.1926608133563</v>
          </cell>
          <cell r="H186">
            <v>-3638.1052705850675</v>
          </cell>
          <cell r="I186">
            <v>-2486.527037193202</v>
          </cell>
          <cell r="J186">
            <v>-1222.5511289194092</v>
          </cell>
          <cell r="K186">
            <v>183.95335361210113</v>
          </cell>
          <cell r="L186">
            <v>1724.972222610787</v>
          </cell>
          <cell r="M186">
            <v>3416.3889724398214</v>
          </cell>
          <cell r="N186">
            <v>5273.7895720554743</v>
          </cell>
          <cell r="O186">
            <v>7335.4318691625549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-2539.6740504099566</v>
          </cell>
          <cell r="B187">
            <v>-7658.6598658772245</v>
          </cell>
          <cell r="C187">
            <v>-8945.9318482766157</v>
          </cell>
          <cell r="D187">
            <v>-8171.0291540834014</v>
          </cell>
          <cell r="E187">
            <v>-7371.1334331081598</v>
          </cell>
          <cell r="F187">
            <v>-6523.5441125094185</v>
          </cell>
          <cell r="G187">
            <v>-5618.2520809850257</v>
          </cell>
          <cell r="H187">
            <v>-4638.1656859133172</v>
          </cell>
          <cell r="I187">
            <v>-3567.9440402118639</v>
          </cell>
          <cell r="J187">
            <v>-2383.9641905386206</v>
          </cell>
          <cell r="K187">
            <v>-1088.5601303064796</v>
          </cell>
          <cell r="L187">
            <v>329.53444542395323</v>
          </cell>
          <cell r="M187">
            <v>1905.2192581126446</v>
          </cell>
          <cell r="N187">
            <v>3641.6857992708005</v>
          </cell>
          <cell r="O187">
            <v>5548.9482360059301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-2387.91162637358</v>
          </cell>
          <cell r="B188">
            <v>-7081.3641189530335</v>
          </cell>
          <cell r="C188">
            <v>-8278.4524283131141</v>
          </cell>
          <cell r="D188">
            <v>-7453.6241356671198</v>
          </cell>
          <cell r="E188">
            <v>-6589.1582932562123</v>
          </cell>
          <cell r="F188">
            <v>-5678.0265259013941</v>
          </cell>
          <cell r="G188">
            <v>-4705.8108183658342</v>
          </cell>
          <cell r="H188">
            <v>-3641.5321430911999</v>
          </cell>
          <cell r="I188">
            <v>-2474.826004053923</v>
          </cell>
          <cell r="J188">
            <v>-1193.8875091418738</v>
          </cell>
          <cell r="K188">
            <v>204.35725434377724</v>
          </cell>
          <cell r="L188">
            <v>1752.2616149020841</v>
          </cell>
          <cell r="M188">
            <v>3451.682831943489</v>
          </cell>
          <cell r="N188">
            <v>5320.5777359572285</v>
          </cell>
          <cell r="O188">
            <v>7383.8766907938661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-2261.439901274282</v>
          </cell>
          <cell r="B189">
            <v>-6596.9750920408924</v>
          </cell>
          <cell r="C189">
            <v>-7715.8510519257252</v>
          </cell>
          <cell r="D189">
            <v>-6861.8611180284579</v>
          </cell>
          <cell r="E189">
            <v>-5964.4591066295325</v>
          </cell>
          <cell r="F189">
            <v>-5008.048069175512</v>
          </cell>
          <cell r="G189">
            <v>-3986.9194154950487</v>
          </cell>
          <cell r="H189">
            <v>-2883.8276421969758</v>
          </cell>
          <cell r="I189">
            <v>-1665.0516706091339</v>
          </cell>
          <cell r="J189">
            <v>-326.42779357866561</v>
          </cell>
          <cell r="K189">
            <v>1151.7503590249203</v>
          </cell>
          <cell r="L189">
            <v>2780.9336405253284</v>
          </cell>
          <cell r="M189">
            <v>4570.7713426156861</v>
          </cell>
          <cell r="N189">
            <v>6539.2868594143674</v>
          </cell>
          <cell r="O189">
            <v>8703.4913414632738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-2333.3507577789978</v>
          </cell>
          <cell r="B190">
            <v>-6865.6988554593281</v>
          </cell>
          <cell r="C190">
            <v>-8016.7656027247413</v>
          </cell>
          <cell r="D190">
            <v>-7185.3763501957828</v>
          </cell>
          <cell r="E190">
            <v>-6297.1804841494877</v>
          </cell>
          <cell r="F190">
            <v>-5355.1959143462955</v>
          </cell>
          <cell r="G190">
            <v>-4345.795911391454</v>
          </cell>
          <cell r="H190">
            <v>-3259.5071371637237</v>
          </cell>
          <cell r="I190">
            <v>-2048.1381074628812</v>
          </cell>
          <cell r="J190">
            <v>-719.01791249685368</v>
          </cell>
          <cell r="K190">
            <v>737.2936459010491</v>
          </cell>
          <cell r="L190">
            <v>2338.3953518994558</v>
          </cell>
          <cell r="M190">
            <v>4098.0318269355548</v>
          </cell>
          <cell r="N190">
            <v>6046.594711449241</v>
          </cell>
          <cell r="O190">
            <v>8186.0177072942606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-2191.1862470447077</v>
          </cell>
          <cell r="B191">
            <v>-6314.2371747675506</v>
          </cell>
          <cell r="C191">
            <v>-7373.254849209563</v>
          </cell>
          <cell r="D191">
            <v>-6484.0175896290048</v>
          </cell>
          <cell r="E191">
            <v>-5547.0910253731818</v>
          </cell>
          <cell r="F191">
            <v>-4546.7627517039964</v>
          </cell>
          <cell r="G191">
            <v>-3462.2439435581819</v>
          </cell>
          <cell r="H191">
            <v>-2278.6723545448522</v>
          </cell>
          <cell r="I191">
            <v>-987.45469647829839</v>
          </cell>
          <cell r="J191">
            <v>420.039774920799</v>
          </cell>
          <cell r="K191">
            <v>1962.2711387229888</v>
          </cell>
          <cell r="L191">
            <v>3659.5793015101735</v>
          </cell>
          <cell r="M191">
            <v>5522.0075118088544</v>
          </cell>
          <cell r="N191">
            <v>7589.3312288532816</v>
          </cell>
          <cell r="O191">
            <v>9852.1605724438159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-2505.4482200846578</v>
          </cell>
          <cell r="B192">
            <v>-7526.9552149782485</v>
          </cell>
          <cell r="C192">
            <v>-8794.9208323032235</v>
          </cell>
          <cell r="D192">
            <v>-8021.6502457119886</v>
          </cell>
          <cell r="E192">
            <v>-7199.3338421116241</v>
          </cell>
          <cell r="F192">
            <v>-6321.8341041461317</v>
          </cell>
          <cell r="G192">
            <v>-5383.4305288036312</v>
          </cell>
          <cell r="H192">
            <v>-4381.9959668853107</v>
          </cell>
          <cell r="I192">
            <v>-3280.0199661312454</v>
          </cell>
          <cell r="J192">
            <v>-2065.2556964290397</v>
          </cell>
          <cell r="K192">
            <v>-725.68261410316961</v>
          </cell>
          <cell r="L192">
            <v>747.29360578837577</v>
          </cell>
          <cell r="M192">
            <v>2369.2427224257672</v>
          </cell>
          <cell r="N192">
            <v>4159.9141612949988</v>
          </cell>
          <cell r="O192">
            <v>6117.7038249875332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-2191.3803959199709</v>
          </cell>
          <cell r="B193">
            <v>-6319.2986150804518</v>
          </cell>
          <cell r="C193">
            <v>-7383.5494447760266</v>
          </cell>
          <cell r="D193">
            <v>-6504.8554850627906</v>
          </cell>
          <cell r="E193">
            <v>-5564.0400310425885</v>
          </cell>
          <cell r="F193">
            <v>-4561.7935751395435</v>
          </cell>
          <cell r="G193">
            <v>-3485.0541406109496</v>
          </cell>
          <cell r="H193">
            <v>-2312.7973863916509</v>
          </cell>
          <cell r="I193">
            <v>-1035.6290832032057</v>
          </cell>
          <cell r="J193">
            <v>375.50626954718672</v>
          </cell>
          <cell r="K193">
            <v>1931.8246214756282</v>
          </cell>
          <cell r="L193">
            <v>3641.5940165171078</v>
          </cell>
          <cell r="M193">
            <v>5508.2836354505471</v>
          </cell>
          <cell r="N193">
            <v>7563.3180286345778</v>
          </cell>
          <cell r="O193">
            <v>9823.4119556355836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-2171.3459226797659</v>
          </cell>
          <cell r="B194">
            <v>-6258.7384822029189</v>
          </cell>
          <cell r="C194">
            <v>-7330.3404223358702</v>
          </cell>
          <cell r="D194">
            <v>-6456.0520465549862</v>
          </cell>
          <cell r="E194">
            <v>-5517.4254283042637</v>
          </cell>
          <cell r="F194">
            <v>-4513.4549651349425</v>
          </cell>
          <cell r="G194">
            <v>-3433.8102169387125</v>
          </cell>
          <cell r="H194">
            <v>-2252.6533541453809</v>
          </cell>
          <cell r="I194">
            <v>-957.80926086360682</v>
          </cell>
          <cell r="J194">
            <v>447.95603438419272</v>
          </cell>
          <cell r="K194">
            <v>2000.8850829282974</v>
          </cell>
          <cell r="L194">
            <v>3720.6184740497979</v>
          </cell>
          <cell r="M194">
            <v>5616.6007278167353</v>
          </cell>
          <cell r="N194">
            <v>7693.5276556882109</v>
          </cell>
          <cell r="O194">
            <v>9957.7330679401475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-2471.1208687989401</v>
          </cell>
          <cell r="B195">
            <v>-7404.1082783500351</v>
          </cell>
          <cell r="C195">
            <v>-8662.0440536296774</v>
          </cell>
          <cell r="D195">
            <v>-7871.5592631157015</v>
          </cell>
          <cell r="E195">
            <v>-7035.4927045852864</v>
          </cell>
          <cell r="F195">
            <v>-6153.0565537489183</v>
          </cell>
          <cell r="G195">
            <v>-5218.0342897195469</v>
          </cell>
          <cell r="H195">
            <v>-4207.9530023237348</v>
          </cell>
          <cell r="I195">
            <v>-3088.7340246146769</v>
          </cell>
          <cell r="J195">
            <v>-1851.1502927167267</v>
          </cell>
          <cell r="K195">
            <v>-486.35254312127785</v>
          </cell>
          <cell r="L195">
            <v>1017.596056832658</v>
          </cell>
          <cell r="M195">
            <v>2656.0218484244469</v>
          </cell>
          <cell r="N195">
            <v>4472.1411553879852</v>
          </cell>
          <cell r="O195">
            <v>6486.8078402038209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-2285.6556877063344</v>
          </cell>
          <cell r="B196">
            <v>-6685.2830941100365</v>
          </cell>
          <cell r="C196">
            <v>-7809.1717767156688</v>
          </cell>
          <cell r="D196">
            <v>-6955.0509989402408</v>
          </cell>
          <cell r="E196">
            <v>-6054.5166119998512</v>
          </cell>
          <cell r="F196">
            <v>-5104.2746155300783</v>
          </cell>
          <cell r="G196">
            <v>-4085.3945985095193</v>
          </cell>
          <cell r="H196">
            <v>-2993.174824341761</v>
          </cell>
          <cell r="I196">
            <v>-1789.4352340367238</v>
          </cell>
          <cell r="J196">
            <v>-452.53445590113478</v>
          </cell>
          <cell r="K196">
            <v>1021.5109649905683</v>
          </cell>
          <cell r="L196">
            <v>2636.2312598596045</v>
          </cell>
          <cell r="M196">
            <v>4406.954242355695</v>
          </cell>
          <cell r="N196">
            <v>6356.7518104595483</v>
          </cell>
          <cell r="O196">
            <v>8515.6989460040113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-2219.5894636090597</v>
          </cell>
          <cell r="B197">
            <v>-6436.4085510289542</v>
          </cell>
          <cell r="C197">
            <v>-7501.6650742185066</v>
          </cell>
          <cell r="D197">
            <v>-6607.3724056863748</v>
          </cell>
          <cell r="E197">
            <v>-5671.8483188320224</v>
          </cell>
          <cell r="F197">
            <v>-4668.6791684517239</v>
          </cell>
          <cell r="G197">
            <v>-3584.0984817702133</v>
          </cell>
          <cell r="H197">
            <v>-2435.3199435176425</v>
          </cell>
          <cell r="I197">
            <v>-1171.2307542413973</v>
          </cell>
          <cell r="J197">
            <v>215.27879556314895</v>
          </cell>
          <cell r="K197">
            <v>1731.561824527892</v>
          </cell>
          <cell r="L197">
            <v>3403.4680620598806</v>
          </cell>
          <cell r="M197">
            <v>5250.3895615454248</v>
          </cell>
          <cell r="N197">
            <v>7274.6247170530787</v>
          </cell>
          <cell r="O197">
            <v>9514.8154603082457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-2305.4738269125332</v>
          </cell>
          <cell r="B198">
            <v>-6747.9879959620621</v>
          </cell>
          <cell r="C198">
            <v>-7868.576459896577</v>
          </cell>
          <cell r="D198">
            <v>-6994.6871564283056</v>
          </cell>
          <cell r="E198">
            <v>-6081.7380293225224</v>
          </cell>
          <cell r="F198">
            <v>-5128.134314845157</v>
          </cell>
          <cell r="G198">
            <v>-4099.94697035028</v>
          </cell>
          <cell r="H198">
            <v>-2983.525066374174</v>
          </cell>
          <cell r="I198">
            <v>-1766.7724180754603</v>
          </cell>
          <cell r="J198">
            <v>-427.69530937268178</v>
          </cell>
          <cell r="K198">
            <v>1049.5385956424493</v>
          </cell>
          <cell r="L198">
            <v>2677.7240194901838</v>
          </cell>
          <cell r="M198">
            <v>4466.4337186911589</v>
          </cell>
          <cell r="N198">
            <v>6437.5088014178909</v>
          </cell>
          <cell r="O198">
            <v>8599.8230100871115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-2308.888513727919</v>
          </cell>
          <cell r="B199">
            <v>-6767.0823936902598</v>
          </cell>
          <cell r="C199">
            <v>-7898.2983509528813</v>
          </cell>
          <cell r="D199">
            <v>-7026.7002413393975</v>
          </cell>
          <cell r="E199">
            <v>-6111.1304095471896</v>
          </cell>
          <cell r="F199">
            <v>-5150.8934372754193</v>
          </cell>
          <cell r="G199">
            <v>-4128.5824484516161</v>
          </cell>
          <cell r="H199">
            <v>-3022.2443257052546</v>
          </cell>
          <cell r="I199">
            <v>-1807.4650706594653</v>
          </cell>
          <cell r="J199">
            <v>-459.7523724006391</v>
          </cell>
          <cell r="K199">
            <v>1035.4872977451241</v>
          </cell>
          <cell r="L199">
            <v>2658.1784976169533</v>
          </cell>
          <cell r="M199">
            <v>4444.3997448016935</v>
          </cell>
          <cell r="N199">
            <v>6410.0539258917615</v>
          </cell>
          <cell r="O199">
            <v>8560.8208416748075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-2236.0957976096265</v>
          </cell>
          <cell r="B200">
            <v>-6497.0330526741109</v>
          </cell>
          <cell r="C200">
            <v>-7606.0797670357961</v>
          </cell>
          <cell r="D200">
            <v>-6756.0318677371815</v>
          </cell>
          <cell r="E200">
            <v>-5837.2815384539836</v>
          </cell>
          <cell r="F200">
            <v>-4856.088776058984</v>
          </cell>
          <cell r="G200">
            <v>-3804.7002237955217</v>
          </cell>
          <cell r="H200">
            <v>-2659.8544952930397</v>
          </cell>
          <cell r="I200">
            <v>-1420.1807190800848</v>
          </cell>
          <cell r="J200">
            <v>-49.176047414893276</v>
          </cell>
          <cell r="K200">
            <v>1457.3887945222073</v>
          </cell>
          <cell r="L200">
            <v>3110.0680363961001</v>
          </cell>
          <cell r="M200">
            <v>4932.6465136900251</v>
          </cell>
          <cell r="N200">
            <v>6953.5925459460286</v>
          </cell>
          <cell r="O200">
            <v>9187.4602723717599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-2278.1641536687507</v>
          </cell>
          <cell r="B201">
            <v>-6657.7317719008297</v>
          </cell>
          <cell r="C201">
            <v>-7779.4110569700397</v>
          </cell>
          <cell r="D201">
            <v>-6929.2950402484767</v>
          </cell>
          <cell r="E201">
            <v>-6044.6436585588863</v>
          </cell>
          <cell r="F201">
            <v>-5082.3151939454683</v>
          </cell>
          <cell r="G201">
            <v>-4039.2693947486673</v>
          </cell>
          <cell r="H201">
            <v>-2923.2931168302803</v>
          </cell>
          <cell r="I201">
            <v>-1702.4000486424256</v>
          </cell>
          <cell r="J201">
            <v>-364.99688306563496</v>
          </cell>
          <cell r="K201">
            <v>1091.7809082160461</v>
          </cell>
          <cell r="L201">
            <v>2706.125973193462</v>
          </cell>
          <cell r="M201">
            <v>4494.8396331484491</v>
          </cell>
          <cell r="N201">
            <v>6450.7055846922676</v>
          </cell>
          <cell r="O201">
            <v>8614.8736205606365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-2270.9474909434598</v>
          </cell>
          <cell r="B202">
            <v>-6625.9602078793005</v>
          </cell>
          <cell r="C202">
            <v>-7734.6202256001288</v>
          </cell>
          <cell r="D202">
            <v>-6873.383692214341</v>
          </cell>
          <cell r="E202">
            <v>-5962.5277769802151</v>
          </cell>
          <cell r="F202">
            <v>-4996.8706835401408</v>
          </cell>
          <cell r="G202">
            <v>-3964.507564969857</v>
          </cell>
          <cell r="H202">
            <v>-2843.7685385822115</v>
          </cell>
          <cell r="I202">
            <v>-1605.6753143341257</v>
          </cell>
          <cell r="J202">
            <v>-249.5019778762649</v>
          </cell>
          <cell r="K202">
            <v>1243.6985413059733</v>
          </cell>
          <cell r="L202">
            <v>2891.5482111746578</v>
          </cell>
          <cell r="M202">
            <v>4700.8278386609527</v>
          </cell>
          <cell r="N202">
            <v>6697.1453534404563</v>
          </cell>
          <cell r="O202">
            <v>8891.0894250377096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-2170.1890072339033</v>
          </cell>
          <cell r="B203">
            <v>-6243.0343838237395</v>
          </cell>
          <cell r="C203">
            <v>-7290.1449166275461</v>
          </cell>
          <cell r="D203">
            <v>-6398.9863911382354</v>
          </cell>
          <cell r="E203">
            <v>-5459.4023204254127</v>
          </cell>
          <cell r="F203">
            <v>-4456.5577937715043</v>
          </cell>
          <cell r="G203">
            <v>-3377.8925179794514</v>
          </cell>
          <cell r="H203">
            <v>-2187.0409732605235</v>
          </cell>
          <cell r="I203">
            <v>-882.17957633335743</v>
          </cell>
          <cell r="J203">
            <v>535.29906783810975</v>
          </cell>
          <cell r="K203">
            <v>2089.643549367252</v>
          </cell>
          <cell r="L203">
            <v>3800.9705526591024</v>
          </cell>
          <cell r="M203">
            <v>5690.4921636924537</v>
          </cell>
          <cell r="N203">
            <v>7776.9666191276474</v>
          </cell>
          <cell r="O203">
            <v>10062.264294977054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-2318.9268145984925</v>
          </cell>
          <cell r="B204">
            <v>-6814.7514561333046</v>
          </cell>
          <cell r="C204">
            <v>-7966.2600837680502</v>
          </cell>
          <cell r="D204">
            <v>-7122.3892346186594</v>
          </cell>
          <cell r="E204">
            <v>-6231.7504739667311</v>
          </cell>
          <cell r="F204">
            <v>-5295.4163945485652</v>
          </cell>
          <cell r="G204">
            <v>-4282.5910790763583</v>
          </cell>
          <cell r="H204">
            <v>-3186.8317300501571</v>
          </cell>
          <cell r="I204">
            <v>-1992.4357319934647</v>
          </cell>
          <cell r="J204">
            <v>-665.14370676648332</v>
          </cell>
          <cell r="K204">
            <v>796.78177224931642</v>
          </cell>
          <cell r="L204">
            <v>2389.0610339361265</v>
          </cell>
          <cell r="M204">
            <v>4146.4762880222543</v>
          </cell>
          <cell r="N204">
            <v>6081.1079411550791</v>
          </cell>
          <cell r="O204">
            <v>8208.0460856533773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-2172.2561873475624</v>
          </cell>
          <cell r="B205">
            <v>-6254.5250001830773</v>
          </cell>
          <cell r="C205">
            <v>-7307.7693245956652</v>
          </cell>
          <cell r="D205">
            <v>-6422.6362070778541</v>
          </cell>
          <cell r="E205">
            <v>-5481.2324140095961</v>
          </cell>
          <cell r="F205">
            <v>-4479.7542416060633</v>
          </cell>
          <cell r="G205">
            <v>-3406.3986160049303</v>
          </cell>
          <cell r="H205">
            <v>-2242.2216738209095</v>
          </cell>
          <cell r="I205">
            <v>-943.82764210347091</v>
          </cell>
          <cell r="J205">
            <v>474.52359110380689</v>
          </cell>
          <cell r="K205">
            <v>2030.3228100119518</v>
          </cell>
          <cell r="L205">
            <v>3725.262866002302</v>
          </cell>
          <cell r="M205">
            <v>5602.4873002126715</v>
          </cell>
          <cell r="N205">
            <v>7670.6058487513437</v>
          </cell>
          <cell r="O205">
            <v>9944.9973666472288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-2336.6913048371716</v>
          </cell>
          <cell r="B206">
            <v>-6885.1111348992163</v>
          </cell>
          <cell r="C206">
            <v>-8048.2045060924856</v>
          </cell>
          <cell r="D206">
            <v>-7207.593498956493</v>
          </cell>
          <cell r="E206">
            <v>-6320.6025326346989</v>
          </cell>
          <cell r="F206">
            <v>-5379.723963691913</v>
          </cell>
          <cell r="G206">
            <v>-4366.6887321316381</v>
          </cell>
          <cell r="H206">
            <v>-3265.2032665071415</v>
          </cell>
          <cell r="I206">
            <v>-2065.5037793669267</v>
          </cell>
          <cell r="J206">
            <v>-753.53972166634151</v>
          </cell>
          <cell r="K206">
            <v>698.61826656265043</v>
          </cell>
          <cell r="L206">
            <v>2290.9951735542022</v>
          </cell>
          <cell r="M206">
            <v>4051.545408828209</v>
          </cell>
          <cell r="N206">
            <v>5988.6985964695932</v>
          </cell>
          <cell r="O206">
            <v>8108.7117132478197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-2458.7236107854515</v>
          </cell>
          <cell r="B207">
            <v>-7343.3971489072583</v>
          </cell>
          <cell r="C207">
            <v>-8570.641561765955</v>
          </cell>
          <cell r="D207">
            <v>-7769.2005168434207</v>
          </cell>
          <cell r="E207">
            <v>-6926.0436507386139</v>
          </cell>
          <cell r="F207">
            <v>-6033.13278926982</v>
          </cell>
          <cell r="G207">
            <v>-5074.9055642323456</v>
          </cell>
          <cell r="H207">
            <v>-4039.6267214685404</v>
          </cell>
          <cell r="I207">
            <v>-2920.5650426392926</v>
          </cell>
          <cell r="J207">
            <v>-1693.0491037529737</v>
          </cell>
          <cell r="K207">
            <v>-328.70556871431324</v>
          </cell>
          <cell r="L207">
            <v>1169.8612188556667</v>
          </cell>
          <cell r="M207">
            <v>2831.2572558038</v>
          </cell>
          <cell r="N207">
            <v>4662.8740402705398</v>
          </cell>
          <cell r="O207">
            <v>6659.8196084739939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-2170.6088577016826</v>
          </cell>
          <cell r="B208">
            <v>-6238.1721271834858</v>
          </cell>
          <cell r="C208">
            <v>-7294.335604231761</v>
          </cell>
          <cell r="D208">
            <v>-6407.4352338684021</v>
          </cell>
          <cell r="E208">
            <v>-5459.03865983371</v>
          </cell>
          <cell r="F208">
            <v>-4447.5442985796581</v>
          </cell>
          <cell r="G208">
            <v>-3347.2990857658046</v>
          </cell>
          <cell r="H208">
            <v>-2173.0341894770818</v>
          </cell>
          <cell r="I208">
            <v>-878.7325991543687</v>
          </cell>
          <cell r="J208">
            <v>553.59796414456275</v>
          </cell>
          <cell r="K208">
            <v>2122.8116155913535</v>
          </cell>
          <cell r="L208">
            <v>3850.6325479017005</v>
          </cell>
          <cell r="M208">
            <v>5748.7336967495139</v>
          </cell>
          <cell r="N208">
            <v>7827.4136968611347</v>
          </cell>
          <cell r="O208">
            <v>10113.844438911687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-2479.0950159234444</v>
          </cell>
          <cell r="B209">
            <v>-7431.0043455849273</v>
          </cell>
          <cell r="C209">
            <v>-8668.0084334956337</v>
          </cell>
          <cell r="D209">
            <v>-7862.8175909696129</v>
          </cell>
          <cell r="E209">
            <v>-7028.192657843083</v>
          </cell>
          <cell r="F209">
            <v>-6149.1183911639946</v>
          </cell>
          <cell r="G209">
            <v>-5194.8596075682417</v>
          </cell>
          <cell r="H209">
            <v>-4157.7488197126468</v>
          </cell>
          <cell r="I209">
            <v>-3024.8356087319025</v>
          </cell>
          <cell r="J209">
            <v>-1782.9598912927984</v>
          </cell>
          <cell r="K209">
            <v>-417.68563276223063</v>
          </cell>
          <cell r="L209">
            <v>1088.3483216833574</v>
          </cell>
          <cell r="M209">
            <v>2728.5220164782922</v>
          </cell>
          <cell r="N209">
            <v>4536.7012464331383</v>
          </cell>
          <cell r="O209">
            <v>6523.8423357542724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-2272.1930319922935</v>
          </cell>
          <cell r="B210">
            <v>-6634.2126345048255</v>
          </cell>
          <cell r="C210">
            <v>-7760.2243679914309</v>
          </cell>
          <cell r="D210">
            <v>-6906.0272280686277</v>
          </cell>
          <cell r="E210">
            <v>-5995.1019204541662</v>
          </cell>
          <cell r="F210">
            <v>-5031.1419263252646</v>
          </cell>
          <cell r="G210">
            <v>-4007.9586607217002</v>
          </cell>
          <cell r="H210">
            <v>-2898.9325451461846</v>
          </cell>
          <cell r="I210">
            <v>-1676.2277134212284</v>
          </cell>
          <cell r="J210">
            <v>-326.30181386479057</v>
          </cell>
          <cell r="K210">
            <v>1154.9119766757035</v>
          </cell>
          <cell r="L210">
            <v>2778.6843185378066</v>
          </cell>
          <cell r="M210">
            <v>4580.7446099914496</v>
          </cell>
          <cell r="N210">
            <v>6558.3580124724504</v>
          </cell>
          <cell r="O210">
            <v>8732.2766654335974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-2232.929742248516</v>
          </cell>
          <cell r="B211">
            <v>-6480.7120773404795</v>
          </cell>
          <cell r="C211">
            <v>-7556.0707163184461</v>
          </cell>
          <cell r="D211">
            <v>-6674.6032958921551</v>
          </cell>
          <cell r="E211">
            <v>-5749.3395031448063</v>
          </cell>
          <cell r="F211">
            <v>-4762.0965767142143</v>
          </cell>
          <cell r="G211">
            <v>-3705.8495441840478</v>
          </cell>
          <cell r="H211">
            <v>-2562.704906583695</v>
          </cell>
          <cell r="I211">
            <v>-1304.564110574049</v>
          </cell>
          <cell r="J211">
            <v>87.135223527773775</v>
          </cell>
          <cell r="K211">
            <v>1615.1329840985163</v>
          </cell>
          <cell r="L211">
            <v>3282.9447749967289</v>
          </cell>
          <cell r="M211">
            <v>5114.983266382138</v>
          </cell>
          <cell r="N211">
            <v>7136.3545049579207</v>
          </cell>
          <cell r="O211">
            <v>9351.4100797460214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-2380.4515883055919</v>
          </cell>
          <cell r="B212">
            <v>-7053.8510331191264</v>
          </cell>
          <cell r="C212">
            <v>-8242.5119241133216</v>
          </cell>
          <cell r="D212">
            <v>-7422.5917131373553</v>
          </cell>
          <cell r="E212">
            <v>-6550.0074265300427</v>
          </cell>
          <cell r="F212">
            <v>-5625.1289604448548</v>
          </cell>
          <cell r="G212">
            <v>-4642.3464147522882</v>
          </cell>
          <cell r="H212">
            <v>-3577.5249104614818</v>
          </cell>
          <cell r="I212">
            <v>-2406.7832296407573</v>
          </cell>
          <cell r="J212">
            <v>-1113.2569946943904</v>
          </cell>
          <cell r="K212">
            <v>313.03870442663884</v>
          </cell>
          <cell r="L212">
            <v>1898.8761604927251</v>
          </cell>
          <cell r="M212">
            <v>3620.7790161929911</v>
          </cell>
          <cell r="N212">
            <v>5505.8468881393774</v>
          </cell>
          <cell r="O212">
            <v>7564.8280678160081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-2519.0327426007202</v>
          </cell>
          <cell r="B213">
            <v>-7586.6972038082185</v>
          </cell>
          <cell r="C213">
            <v>-8859.3870100357235</v>
          </cell>
          <cell r="D213">
            <v>-8083.4813209310869</v>
          </cell>
          <cell r="E213">
            <v>-7258.0440104257295</v>
          </cell>
          <cell r="F213">
            <v>-6389.1881924259724</v>
          </cell>
          <cell r="G213">
            <v>-5468.200005369622</v>
          </cell>
          <cell r="H213">
            <v>-4472.2589732108927</v>
          </cell>
          <cell r="I213">
            <v>-3391.630891119059</v>
          </cell>
          <cell r="J213">
            <v>-2198.9289402730528</v>
          </cell>
          <cell r="K213">
            <v>-884.02176646950784</v>
          </cell>
          <cell r="L213">
            <v>562.76408335658323</v>
          </cell>
          <cell r="M213">
            <v>2152.7011978957803</v>
          </cell>
          <cell r="N213">
            <v>3920.1117956588173</v>
          </cell>
          <cell r="O213">
            <v>5873.3837968582884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-2291.5436723263019</v>
          </cell>
          <cell r="B214">
            <v>-6699.0413939603804</v>
          </cell>
          <cell r="C214">
            <v>-7828.2442780232814</v>
          </cell>
          <cell r="D214">
            <v>-6965.8977743091718</v>
          </cell>
          <cell r="E214">
            <v>-6055.4288754155432</v>
          </cell>
          <cell r="F214">
            <v>-5091.5442817279163</v>
          </cell>
          <cell r="G214">
            <v>-4057.2544877070995</v>
          </cell>
          <cell r="H214">
            <v>-2931.9821242901062</v>
          </cell>
          <cell r="I214">
            <v>-1705.4432256770483</v>
          </cell>
          <cell r="J214">
            <v>-358.33373398064055</v>
          </cell>
          <cell r="K214">
            <v>1122.5984425820859</v>
          </cell>
          <cell r="L214">
            <v>2751.7926178131811</v>
          </cell>
          <cell r="M214">
            <v>4569.3149111046723</v>
          </cell>
          <cell r="N214">
            <v>6565.7805153935833</v>
          </cell>
          <cell r="O214">
            <v>8757.3498845775393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-2511.729469946843</v>
          </cell>
          <cell r="B215">
            <v>-7546.9074026932058</v>
          </cell>
          <cell r="C215">
            <v>-8799.991291803437</v>
          </cell>
          <cell r="D215">
            <v>-8019.2207404185647</v>
          </cell>
          <cell r="E215">
            <v>-7196.8719584405117</v>
          </cell>
          <cell r="F215">
            <v>-6320.4892687885012</v>
          </cell>
          <cell r="G215">
            <v>-5395.2949106564074</v>
          </cell>
          <cell r="H215">
            <v>-4392.9872778807703</v>
          </cell>
          <cell r="I215">
            <v>-3293.0065255778459</v>
          </cell>
          <cell r="J215">
            <v>-2093.0571796205058</v>
          </cell>
          <cell r="K215">
            <v>-764.58843112935881</v>
          </cell>
          <cell r="L215">
            <v>720.53165097681097</v>
          </cell>
          <cell r="M215">
            <v>2340.463521949755</v>
          </cell>
          <cell r="N215">
            <v>4113.2622182246423</v>
          </cell>
          <cell r="O215">
            <v>6058.7824041473814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-2505.2229389240811</v>
          </cell>
          <cell r="B216">
            <v>-7537.8930813764318</v>
          </cell>
          <cell r="C216">
            <v>-8816.5888671581542</v>
          </cell>
          <cell r="D216">
            <v>-8039.5097473784163</v>
          </cell>
          <cell r="E216">
            <v>-7226.1578345777152</v>
          </cell>
          <cell r="F216">
            <v>-6353.7910658061746</v>
          </cell>
          <cell r="G216">
            <v>-5434.8967018638559</v>
          </cell>
          <cell r="H216">
            <v>-4443.7546856804829</v>
          </cell>
          <cell r="I216">
            <v>-3347.1486884893357</v>
          </cell>
          <cell r="J216">
            <v>-2146.134757049575</v>
          </cell>
          <cell r="K216">
            <v>-823.26785857514642</v>
          </cell>
          <cell r="L216">
            <v>629.8199873748996</v>
          </cell>
          <cell r="M216">
            <v>2236.8743910498492</v>
          </cell>
          <cell r="N216">
            <v>4003.8890203607079</v>
          </cell>
          <cell r="O216">
            <v>5949.1877135294926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-2177.1846061969709</v>
          </cell>
          <cell r="B217">
            <v>-6267.8814046104817</v>
          </cell>
          <cell r="C217">
            <v>-7326.0321018799086</v>
          </cell>
          <cell r="D217">
            <v>-6441.0690597306093</v>
          </cell>
          <cell r="E217">
            <v>-5499.829321042479</v>
          </cell>
          <cell r="F217">
            <v>-4500.1940034671788</v>
          </cell>
          <cell r="G217">
            <v>-3421.0853063037548</v>
          </cell>
          <cell r="H217">
            <v>-2250.4024564550773</v>
          </cell>
          <cell r="I217">
            <v>-973.93377909433229</v>
          </cell>
          <cell r="J217">
            <v>430.90035702904896</v>
          </cell>
          <cell r="K217">
            <v>1981.2253237736998</v>
          </cell>
          <cell r="L217">
            <v>3693.7682581776057</v>
          </cell>
          <cell r="M217">
            <v>5575.9932850121559</v>
          </cell>
          <cell r="N217">
            <v>7637.927991868055</v>
          </cell>
          <cell r="O217">
            <v>9926.1491356596016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-2309.5947370177487</v>
          </cell>
          <cell r="B218">
            <v>-6769.515251756342</v>
          </cell>
          <cell r="C218">
            <v>-7905.0356200157839</v>
          </cell>
          <cell r="D218">
            <v>-7061.0334131789277</v>
          </cell>
          <cell r="E218">
            <v>-6166.3191073395319</v>
          </cell>
          <cell r="F218">
            <v>-5208.941747298768</v>
          </cell>
          <cell r="G218">
            <v>-4188.4732779617971</v>
          </cell>
          <cell r="H218">
            <v>-3087.3512418595597</v>
          </cell>
          <cell r="I218">
            <v>-1875.2602871637869</v>
          </cell>
          <cell r="J218">
            <v>-549.49511950550027</v>
          </cell>
          <cell r="K218">
            <v>915.6320026497981</v>
          </cell>
          <cell r="L218">
            <v>2548.4646664297838</v>
          </cell>
          <cell r="M218">
            <v>4330.6239294491943</v>
          </cell>
          <cell r="N218">
            <v>6276.0603564114008</v>
          </cell>
          <cell r="O218">
            <v>8429.6129411684633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-2502.5917189709226</v>
          </cell>
          <cell r="B219">
            <v>-7515.6074332034641</v>
          </cell>
          <cell r="C219">
            <v>-8774.347401409741</v>
          </cell>
          <cell r="D219">
            <v>-7997.7311432062797</v>
          </cell>
          <cell r="E219">
            <v>-7180.8640441757925</v>
          </cell>
          <cell r="F219">
            <v>-6318.0725701635602</v>
          </cell>
          <cell r="G219">
            <v>-5403.622610833786</v>
          </cell>
          <cell r="H219">
            <v>-4405.855803501101</v>
          </cell>
          <cell r="I219">
            <v>-3301.1910725169096</v>
          </cell>
          <cell r="J219">
            <v>-2080.9169648226684</v>
          </cell>
          <cell r="K219">
            <v>-753.78432962868544</v>
          </cell>
          <cell r="L219">
            <v>711.20105668291126</v>
          </cell>
          <cell r="M219">
            <v>2323.169844514734</v>
          </cell>
          <cell r="N219">
            <v>4086.1024071974075</v>
          </cell>
          <cell r="O219">
            <v>6024.4517146152511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-2392.5309454115322</v>
          </cell>
          <cell r="B220">
            <v>-7097.2226742070179</v>
          </cell>
          <cell r="C220">
            <v>-8291.7369974686408</v>
          </cell>
          <cell r="D220">
            <v>-7487.3053392770662</v>
          </cell>
          <cell r="E220">
            <v>-6624.3123466758352</v>
          </cell>
          <cell r="F220">
            <v>-5713.7384763051241</v>
          </cell>
          <cell r="G220">
            <v>-4737.7824963547419</v>
          </cell>
          <cell r="H220">
            <v>-3681.0728905542296</v>
          </cell>
          <cell r="I220">
            <v>-2517.2611534045623</v>
          </cell>
          <cell r="J220">
            <v>-1224.7974853730923</v>
          </cell>
          <cell r="K220">
            <v>179.84830892461537</v>
          </cell>
          <cell r="L220">
            <v>1718.2396359617146</v>
          </cell>
          <cell r="M220">
            <v>3415.5822933322397</v>
          </cell>
          <cell r="N220">
            <v>5281.8456765205992</v>
          </cell>
          <cell r="O220">
            <v>7340.4324770417443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-2473.8842826396553</v>
          </cell>
          <cell r="B221">
            <v>-7394.2542195590786</v>
          </cell>
          <cell r="C221">
            <v>-8619.9040009528071</v>
          </cell>
          <cell r="D221">
            <v>-7832.0251587520415</v>
          </cell>
          <cell r="E221">
            <v>-7005.4534145884518</v>
          </cell>
          <cell r="F221">
            <v>-6125.0341429867312</v>
          </cell>
          <cell r="G221">
            <v>-5169.8317404822465</v>
          </cell>
          <cell r="H221">
            <v>-4133.922547574175</v>
          </cell>
          <cell r="I221">
            <v>-3014.5410254072922</v>
          </cell>
          <cell r="J221">
            <v>-1778.2237039382323</v>
          </cell>
          <cell r="K221">
            <v>-424.34955903807554</v>
          </cell>
          <cell r="L221">
            <v>1065.6532129388879</v>
          </cell>
          <cell r="M221">
            <v>2704.7758832676764</v>
          </cell>
          <cell r="N221">
            <v>4507.6031039606314</v>
          </cell>
          <cell r="O221">
            <v>6489.0345384149678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-2341.1181243516339</v>
          </cell>
          <cell r="B222">
            <v>-6890.7567212918793</v>
          </cell>
          <cell r="C222">
            <v>-8034.9913120768242</v>
          </cell>
          <cell r="D222">
            <v>-7193.9517337560928</v>
          </cell>
          <cell r="E222">
            <v>-6299.3413324574558</v>
          </cell>
          <cell r="F222">
            <v>-5355.0970456098803</v>
          </cell>
          <cell r="G222">
            <v>-4354.5229057602664</v>
          </cell>
          <cell r="H222">
            <v>-3273.2387478509741</v>
          </cell>
          <cell r="I222">
            <v>-2086.6525406327851</v>
          </cell>
          <cell r="J222">
            <v>-774.85325304708203</v>
          </cell>
          <cell r="K222">
            <v>664.18094402201223</v>
          </cell>
          <cell r="L222">
            <v>2251.1943433192218</v>
          </cell>
          <cell r="M222">
            <v>3993.3042707412151</v>
          </cell>
          <cell r="N222">
            <v>5907.9760565646475</v>
          </cell>
          <cell r="O222">
            <v>8015.327278990907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-2394.3558053651795</v>
          </cell>
          <cell r="B223">
            <v>-7106.7547187398332</v>
          </cell>
          <cell r="C223">
            <v>-8300.7777457556731</v>
          </cell>
          <cell r="D223">
            <v>-7484.9439139272727</v>
          </cell>
          <cell r="E223">
            <v>-6633.6596050779981</v>
          </cell>
          <cell r="F223">
            <v>-5722.9457680092446</v>
          </cell>
          <cell r="G223">
            <v>-4756.0655162168314</v>
          </cell>
          <cell r="H223">
            <v>-3711.504533850642</v>
          </cell>
          <cell r="I223">
            <v>-2554.5418497702076</v>
          </cell>
          <cell r="J223">
            <v>-1276.8635521383985</v>
          </cell>
          <cell r="K223">
            <v>127.39945224417929</v>
          </cell>
          <cell r="L223">
            <v>1676.8576838238068</v>
          </cell>
          <cell r="M223">
            <v>3373.799804214726</v>
          </cell>
          <cell r="N223">
            <v>5230.9564642711703</v>
          </cell>
          <cell r="O223">
            <v>7296.6754040204651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-2190.6341862358031</v>
          </cell>
          <cell r="B224">
            <v>-6321.7078678418447</v>
          </cell>
          <cell r="C224">
            <v>-7376.1699281336178</v>
          </cell>
          <cell r="D224">
            <v>-6477.3887975817497</v>
          </cell>
          <cell r="E224">
            <v>-5536.9461568709539</v>
          </cell>
          <cell r="F224">
            <v>-4524.3749056669085</v>
          </cell>
          <cell r="G224">
            <v>-3441.8788888339623</v>
          </cell>
          <cell r="H224">
            <v>-2256.4552749124873</v>
          </cell>
          <cell r="I224">
            <v>-962.28937879283967</v>
          </cell>
          <cell r="J224">
            <v>448.68192066501342</v>
          </cell>
          <cell r="K224">
            <v>2001.73882371339</v>
          </cell>
          <cell r="L224">
            <v>3711.7530485471589</v>
          </cell>
          <cell r="M224">
            <v>5587.5350398395403</v>
          </cell>
          <cell r="N224">
            <v>7655.8143056546887</v>
          </cell>
          <cell r="O224">
            <v>9942.4470377008147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-2413.9041339256869</v>
          </cell>
          <cell r="B225">
            <v>-7158.1947149694151</v>
          </cell>
          <cell r="C225">
            <v>-8338.1153547201593</v>
          </cell>
          <cell r="D225">
            <v>-7509.9028586225922</v>
          </cell>
          <cell r="E225">
            <v>-6635.1864800706671</v>
          </cell>
          <cell r="F225">
            <v>-5712.896560784895</v>
          </cell>
          <cell r="G225">
            <v>-4734.8428547231779</v>
          </cell>
          <cell r="H225">
            <v>-3680.620855030973</v>
          </cell>
          <cell r="I225">
            <v>-2519.8484061568743</v>
          </cell>
          <cell r="J225">
            <v>-1239.1479890097298</v>
          </cell>
          <cell r="K225">
            <v>170.20954939602825</v>
          </cell>
          <cell r="L225">
            <v>1739.9415886711113</v>
          </cell>
          <cell r="M225">
            <v>3457.336906278279</v>
          </cell>
          <cell r="N225">
            <v>5339.4831496148418</v>
          </cell>
          <cell r="O225">
            <v>7407.6261038463545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-2157.9440798398505</v>
          </cell>
          <cell r="B226">
            <v>-6200.3120269968485</v>
          </cell>
          <cell r="C226">
            <v>-7258.8550274909303</v>
          </cell>
          <cell r="D226">
            <v>-6355.7482834290104</v>
          </cell>
          <cell r="E226">
            <v>-5405.4642074486273</v>
          </cell>
          <cell r="F226">
            <v>-4391.1591555709592</v>
          </cell>
          <cell r="G226">
            <v>-3308.3233117221534</v>
          </cell>
          <cell r="H226">
            <v>-2135.68966247755</v>
          </cell>
          <cell r="I226">
            <v>-845.7419617962513</v>
          </cell>
          <cell r="J226">
            <v>581.99894700818948</v>
          </cell>
          <cell r="K226">
            <v>2148.885974294963</v>
          </cell>
          <cell r="L226">
            <v>3881.1492122708487</v>
          </cell>
          <cell r="M226">
            <v>5779.5217987763972</v>
          </cell>
          <cell r="N226">
            <v>7879.0420919470889</v>
          </cell>
          <cell r="O226">
            <v>10189.224865592627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-2510.7168644840654</v>
          </cell>
          <cell r="B227">
            <v>-7543.8408841418368</v>
          </cell>
          <cell r="C227">
            <v>-8798.7970826971541</v>
          </cell>
          <cell r="D227">
            <v>-8002.4555711328794</v>
          </cell>
          <cell r="E227">
            <v>-7174.0815171271097</v>
          </cell>
          <cell r="F227">
            <v>-6308.6025818755097</v>
          </cell>
          <cell r="G227">
            <v>-5375.5678361484534</v>
          </cell>
          <cell r="H227">
            <v>-4375.24713969205</v>
          </cell>
          <cell r="I227">
            <v>-3269.1662140812559</v>
          </cell>
          <cell r="J227">
            <v>-2038.4678190347618</v>
          </cell>
          <cell r="K227">
            <v>-695.61509905020034</v>
          </cell>
          <cell r="L227">
            <v>780.80179475952764</v>
          </cell>
          <cell r="M227">
            <v>2398.7846424166623</v>
          </cell>
          <cell r="N227">
            <v>4178.1340829620549</v>
          </cell>
          <cell r="O227">
            <v>6144.7258578856599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-2336.0867390168191</v>
          </cell>
          <cell r="B228">
            <v>-6883.019957386854</v>
          </cell>
          <cell r="C228">
            <v>-8054.191456454073</v>
          </cell>
          <cell r="D228">
            <v>-7226.6567908076595</v>
          </cell>
          <cell r="E228">
            <v>-6338.3458692274107</v>
          </cell>
          <cell r="F228">
            <v>-5389.1424997046106</v>
          </cell>
          <cell r="G228">
            <v>-4374.4956621946922</v>
          </cell>
          <cell r="H228">
            <v>-3279.0790956506312</v>
          </cell>
          <cell r="I228">
            <v>-2069.8845772068521</v>
          </cell>
          <cell r="J228">
            <v>-755.14305890906951</v>
          </cell>
          <cell r="K228">
            <v>682.15907781080239</v>
          </cell>
          <cell r="L228">
            <v>2272.3970654397449</v>
          </cell>
          <cell r="M228">
            <v>4015.6954027152588</v>
          </cell>
          <cell r="N228">
            <v>5923.1224309503204</v>
          </cell>
          <cell r="O228">
            <v>8025.782538786706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-2521.0914521567397</v>
          </cell>
          <cell r="B229">
            <v>-7569.7052156058871</v>
          </cell>
          <cell r="C229">
            <v>-8820.5517752312153</v>
          </cell>
          <cell r="D229">
            <v>-8043.6157133976867</v>
          </cell>
          <cell r="E229">
            <v>-7227.7733757685319</v>
          </cell>
          <cell r="F229">
            <v>-6362.6051634383703</v>
          </cell>
          <cell r="G229">
            <v>-5449.5474649521038</v>
          </cell>
          <cell r="H229">
            <v>-4453.1841219427924</v>
          </cell>
          <cell r="I229">
            <v>-3361.8821378319312</v>
          </cell>
          <cell r="J229">
            <v>-2171.6656826254966</v>
          </cell>
          <cell r="K229">
            <v>-859.74907801901577</v>
          </cell>
          <cell r="L229">
            <v>601.31672257421735</v>
          </cell>
          <cell r="M229">
            <v>2200.1627465807596</v>
          </cell>
          <cell r="N229">
            <v>3956.7692232532495</v>
          </cell>
          <cell r="O229">
            <v>5888.7524850161772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-2355.9371646258446</v>
          </cell>
          <cell r="B230">
            <v>-6952.6190966656504</v>
          </cell>
          <cell r="C230">
            <v>-8122.9109116664458</v>
          </cell>
          <cell r="D230">
            <v>-7284.4716835880345</v>
          </cell>
          <cell r="E230">
            <v>-6395.2205644739915</v>
          </cell>
          <cell r="F230">
            <v>-5438.812046697336</v>
          </cell>
          <cell r="G230">
            <v>-4423.754248422164</v>
          </cell>
          <cell r="H230">
            <v>-3337.1280557290111</v>
          </cell>
          <cell r="I230">
            <v>-2144.828538622512</v>
          </cell>
          <cell r="J230">
            <v>-825.44028513190904</v>
          </cell>
          <cell r="K230">
            <v>632.90454149056791</v>
          </cell>
          <cell r="L230">
            <v>2223.235563944022</v>
          </cell>
          <cell r="M230">
            <v>3972.1723680306823</v>
          </cell>
          <cell r="N230">
            <v>5901.3567995191752</v>
          </cell>
          <cell r="O230">
            <v>8019.1461031901299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-2166.1303386772288</v>
          </cell>
          <cell r="B231">
            <v>-6223.8413700484516</v>
          </cell>
          <cell r="C231">
            <v>-7269.2559197729752</v>
          </cell>
          <cell r="D231">
            <v>-6368.5179751838214</v>
          </cell>
          <cell r="E231">
            <v>-5409.3202378527585</v>
          </cell>
          <cell r="F231">
            <v>-4391.4696129242302</v>
          </cell>
          <cell r="G231">
            <v>-3309.7627734718803</v>
          </cell>
          <cell r="H231">
            <v>-2141.2131464400745</v>
          </cell>
          <cell r="I231">
            <v>-846.22632067322343</v>
          </cell>
          <cell r="J231">
            <v>579.1186825297242</v>
          </cell>
          <cell r="K231">
            <v>2140.8544819316648</v>
          </cell>
          <cell r="L231">
            <v>3861.6116094929557</v>
          </cell>
          <cell r="M231">
            <v>5743.9269762686208</v>
          </cell>
          <cell r="N231">
            <v>7812.3135333971177</v>
          </cell>
          <cell r="O231">
            <v>10085.419857392553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-2220.3088505837768</v>
          </cell>
          <cell r="B232">
            <v>-6434.967220518176</v>
          </cell>
          <cell r="C232">
            <v>-7516.9532089726399</v>
          </cell>
          <cell r="D232">
            <v>-6641.7101374464255</v>
          </cell>
          <cell r="E232">
            <v>-5725.9829761513738</v>
          </cell>
          <cell r="F232">
            <v>-4727.3494420151992</v>
          </cell>
          <cell r="G232">
            <v>-3655.0861203591494</v>
          </cell>
          <cell r="H232">
            <v>-2512.0082440301726</v>
          </cell>
          <cell r="I232">
            <v>-1247.6888632778134</v>
          </cell>
          <cell r="J232">
            <v>149.52035183214826</v>
          </cell>
          <cell r="K232">
            <v>1664.1414487370389</v>
          </cell>
          <cell r="L232">
            <v>3340.0789564489887</v>
          </cell>
          <cell r="M232">
            <v>5209.7946268209171</v>
          </cell>
          <cell r="N232">
            <v>7248.243532380935</v>
          </cell>
          <cell r="O232">
            <v>9463.1790458154865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-2140.5008167757196</v>
          </cell>
          <cell r="B233">
            <v>-6130.4755670006325</v>
          </cell>
          <cell r="C233">
            <v>-7162.1131240450159</v>
          </cell>
          <cell r="D233">
            <v>-6262.6698674034478</v>
          </cell>
          <cell r="E233">
            <v>-5302.5769551969324</v>
          </cell>
          <cell r="F233">
            <v>-4277.4386840111256</v>
          </cell>
          <cell r="G233">
            <v>-3181.0437274584383</v>
          </cell>
          <cell r="H233">
            <v>-1995.5020611491016</v>
          </cell>
          <cell r="I233">
            <v>-702.74189401215835</v>
          </cell>
          <cell r="J233">
            <v>721.56420339442241</v>
          </cell>
          <cell r="K233">
            <v>2300.2881050872179</v>
          </cell>
          <cell r="L233">
            <v>4029.4768454268919</v>
          </cell>
          <cell r="M233">
            <v>5927.6175404718415</v>
          </cell>
          <cell r="N233">
            <v>8020.9921130121757</v>
          </cell>
          <cell r="O233">
            <v>10321.612614026333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-2380.3508553681613</v>
          </cell>
          <cell r="B234">
            <v>-7042.0436598721426</v>
          </cell>
          <cell r="C234">
            <v>-8218.3733780117582</v>
          </cell>
          <cell r="D234">
            <v>-7391.5675621866612</v>
          </cell>
          <cell r="E234">
            <v>-6530.4843430474029</v>
          </cell>
          <cell r="F234">
            <v>-5610.0790762367706</v>
          </cell>
          <cell r="G234">
            <v>-4625.4264916491911</v>
          </cell>
          <cell r="H234">
            <v>-3563.9207599534693</v>
          </cell>
          <cell r="I234">
            <v>-2394.2733234796797</v>
          </cell>
          <cell r="J234">
            <v>-1109.1212096270096</v>
          </cell>
          <cell r="K234">
            <v>307.21408384193154</v>
          </cell>
          <cell r="L234">
            <v>1858.1947618340546</v>
          </cell>
          <cell r="M234">
            <v>3555.6512761624535</v>
          </cell>
          <cell r="N234">
            <v>5426.0211948127144</v>
          </cell>
          <cell r="O234">
            <v>7493.4954150742633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-2465.6022823358417</v>
          </cell>
          <cell r="B235">
            <v>-7382.2724193382046</v>
          </cell>
          <cell r="C235">
            <v>-8626.7101452758361</v>
          </cell>
          <cell r="D235">
            <v>-7828.4788528913059</v>
          </cell>
          <cell r="E235">
            <v>-7000.5430020141121</v>
          </cell>
          <cell r="F235">
            <v>-6114.6187529864728</v>
          </cell>
          <cell r="G235">
            <v>-5165.6999931290238</v>
          </cell>
          <cell r="H235">
            <v>-4137.5799389397125</v>
          </cell>
          <cell r="I235">
            <v>-3018.3775736259122</v>
          </cell>
          <cell r="J235">
            <v>-1777.0683329070976</v>
          </cell>
          <cell r="K235">
            <v>-390.28936812357392</v>
          </cell>
          <cell r="L235">
            <v>1128.8892718605061</v>
          </cell>
          <cell r="M235">
            <v>2782.5335104960513</v>
          </cell>
          <cell r="N235">
            <v>4597.026665914108</v>
          </cell>
          <cell r="O235">
            <v>6598.1154502709087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-2308.7195063755958</v>
          </cell>
          <cell r="B236">
            <v>-6770.013866387354</v>
          </cell>
          <cell r="C236">
            <v>-7906.262260424277</v>
          </cell>
          <cell r="D236">
            <v>-7059.4588372823055</v>
          </cell>
          <cell r="E236">
            <v>-6167.2015847064386</v>
          </cell>
          <cell r="F236">
            <v>-5210.4444426914279</v>
          </cell>
          <cell r="G236">
            <v>-4187.6246896384791</v>
          </cell>
          <cell r="H236">
            <v>-3085.1860484634135</v>
          </cell>
          <cell r="I236">
            <v>-1874.9534932209931</v>
          </cell>
          <cell r="J236">
            <v>-524.27303312523929</v>
          </cell>
          <cell r="K236">
            <v>953.84671227000172</v>
          </cell>
          <cell r="L236">
            <v>2563.2878343459556</v>
          </cell>
          <cell r="M236">
            <v>4334.8723445602209</v>
          </cell>
          <cell r="N236">
            <v>6288.6526746311165</v>
          </cell>
          <cell r="O236">
            <v>8434.0121343743085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-2311.3138820974023</v>
          </cell>
          <cell r="B237">
            <v>-6787.5670707749878</v>
          </cell>
          <cell r="C237">
            <v>-7932.8968459303887</v>
          </cell>
          <cell r="D237">
            <v>-7098.7595191838427</v>
          </cell>
          <cell r="E237">
            <v>-6197.2430090885437</v>
          </cell>
          <cell r="F237">
            <v>-5244.0730150512209</v>
          </cell>
          <cell r="G237">
            <v>-4232.5852682204586</v>
          </cell>
          <cell r="H237">
            <v>-3142.0480793021957</v>
          </cell>
          <cell r="I237">
            <v>-1925.3950261199573</v>
          </cell>
          <cell r="J237">
            <v>-585.47707923674943</v>
          </cell>
          <cell r="K237">
            <v>879.06292939865898</v>
          </cell>
          <cell r="L237">
            <v>2494.2354400422919</v>
          </cell>
          <cell r="M237">
            <v>4260.419069346819</v>
          </cell>
          <cell r="N237">
            <v>6211.3802873744244</v>
          </cell>
          <cell r="O237">
            <v>8370.5531190385827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-2495.0425634648996</v>
          </cell>
          <cell r="B238">
            <v>-7493.6602852576234</v>
          </cell>
          <cell r="C238">
            <v>-8758.8464436110062</v>
          </cell>
          <cell r="D238">
            <v>-7976.9732223779783</v>
          </cell>
          <cell r="E238">
            <v>-7158.5872244781922</v>
          </cell>
          <cell r="F238">
            <v>-6282.5890756440303</v>
          </cell>
          <cell r="G238">
            <v>-5345.3154571976838</v>
          </cell>
          <cell r="H238">
            <v>-4337.5117727743564</v>
          </cell>
          <cell r="I238">
            <v>-3220.4103630539066</v>
          </cell>
          <cell r="J238">
            <v>-1988.9557976801223</v>
          </cell>
          <cell r="K238">
            <v>-638.83894545146154</v>
          </cell>
          <cell r="L238">
            <v>844.43545187082032</v>
          </cell>
          <cell r="M238">
            <v>2477.5545618413107</v>
          </cell>
          <cell r="N238">
            <v>4272.4085424593277</v>
          </cell>
          <cell r="O238">
            <v>6241.1582582865212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-2325.2286900854583</v>
          </cell>
          <cell r="B239">
            <v>-6839.9236009485776</v>
          </cell>
          <cell r="C239">
            <v>-7995.3293684853679</v>
          </cell>
          <cell r="D239">
            <v>-7171.1458924511662</v>
          </cell>
          <cell r="E239">
            <v>-6294.9619478048389</v>
          </cell>
          <cell r="F239">
            <v>-5362.4742674410736</v>
          </cell>
          <cell r="G239">
            <v>-4365.2057153659061</v>
          </cell>
          <cell r="H239">
            <v>-3283.5989631679258</v>
          </cell>
          <cell r="I239">
            <v>-2088.063998832502</v>
          </cell>
          <cell r="J239">
            <v>-766.34002252532059</v>
          </cell>
          <cell r="K239">
            <v>677.56515603223784</v>
          </cell>
          <cell r="L239">
            <v>2267.1221633429027</v>
          </cell>
          <cell r="M239">
            <v>4024.1012046437222</v>
          </cell>
          <cell r="N239">
            <v>5959.9545592902459</v>
          </cell>
          <cell r="O239">
            <v>8090.9555312188531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-2515.7258560636387</v>
          </cell>
          <cell r="B240">
            <v>-7563.1125357864375</v>
          </cell>
          <cell r="C240">
            <v>-8824.6767080004774</v>
          </cell>
          <cell r="D240">
            <v>-8043.2693542125671</v>
          </cell>
          <cell r="E240">
            <v>-7228.8307690940974</v>
          </cell>
          <cell r="F240">
            <v>-6361.4829645225254</v>
          </cell>
          <cell r="G240">
            <v>-5432.5294331388604</v>
          </cell>
          <cell r="H240">
            <v>-4430.0993578120251</v>
          </cell>
          <cell r="I240">
            <v>-3330.9358633179272</v>
          </cell>
          <cell r="J240">
            <v>-2122.3659816660315</v>
          </cell>
          <cell r="K240">
            <v>-790.81972157692314</v>
          </cell>
          <cell r="L240">
            <v>674.75922632010793</v>
          </cell>
          <cell r="M240">
            <v>2273.2716675726524</v>
          </cell>
          <cell r="N240">
            <v>4055.5095400079454</v>
          </cell>
          <cell r="O240">
            <v>6004.9471457691743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-2125.0907049149346</v>
          </cell>
          <cell r="B241">
            <v>-6071.7986848665541</v>
          </cell>
          <cell r="C241">
            <v>-7099.807737659542</v>
          </cell>
          <cell r="D241">
            <v>-6207.8984638391903</v>
          </cell>
          <cell r="E241">
            <v>-5246.6762203155477</v>
          </cell>
          <cell r="F241">
            <v>-4226.1825852461943</v>
          </cell>
          <cell r="G241">
            <v>-3128.0834044185904</v>
          </cell>
          <cell r="H241">
            <v>-1933.6254134449621</v>
          </cell>
          <cell r="I241">
            <v>-610.04448995242797</v>
          </cell>
          <cell r="J241">
            <v>848.75141608278557</v>
          </cell>
          <cell r="K241">
            <v>2440.0711649690875</v>
          </cell>
          <cell r="L241">
            <v>4197.1154734635475</v>
          </cell>
          <cell r="M241">
            <v>6117.3799243541907</v>
          </cell>
          <cell r="N241">
            <v>8227.9344156109473</v>
          </cell>
          <cell r="O241">
            <v>10550.071615250028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-2243.7715707630678</v>
          </cell>
          <cell r="B242">
            <v>-6517.6323284951577</v>
          </cell>
          <cell r="C242">
            <v>-7609.2517111884326</v>
          </cell>
          <cell r="D242">
            <v>-6744.777192839224</v>
          </cell>
          <cell r="E242">
            <v>-5832.1606165565363</v>
          </cell>
          <cell r="F242">
            <v>-4849.8006797371463</v>
          </cell>
          <cell r="G242">
            <v>-3802.9632466594676</v>
          </cell>
          <cell r="H242">
            <v>-2674.1543594081363</v>
          </cell>
          <cell r="I242">
            <v>-1429.030813699944</v>
          </cell>
          <cell r="J242">
            <v>-50.263119199615005</v>
          </cell>
          <cell r="K242">
            <v>1450.3925570562892</v>
          </cell>
          <cell r="L242">
            <v>3104.899413660823</v>
          </cell>
          <cell r="M242">
            <v>4933.019579646565</v>
          </cell>
          <cell r="N242">
            <v>6931.2172122686279</v>
          </cell>
          <cell r="O242">
            <v>9134.4910208479596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-2326.038602408828</v>
          </cell>
          <cell r="B243">
            <v>-6848.7383844586429</v>
          </cell>
          <cell r="C243">
            <v>-8008.751644867024</v>
          </cell>
          <cell r="D243">
            <v>-7174.805102416668</v>
          </cell>
          <cell r="E243">
            <v>-6269.6863642829176</v>
          </cell>
          <cell r="F243">
            <v>-5328.6670758939154</v>
          </cell>
          <cell r="G243">
            <v>-4326.9811045325068</v>
          </cell>
          <cell r="H243">
            <v>-3228.7841333767633</v>
          </cell>
          <cell r="I243">
            <v>-2028.5794206435562</v>
          </cell>
          <cell r="J243">
            <v>-710.76129175856295</v>
          </cell>
          <cell r="K243">
            <v>738.69920434593928</v>
          </cell>
          <cell r="L243">
            <v>2315.9740567965387</v>
          </cell>
          <cell r="M243">
            <v>4057.0771120670106</v>
          </cell>
          <cell r="N243">
            <v>5988.5719614943418</v>
          </cell>
          <cell r="O243">
            <v>8109.7727087628427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-2363.6237313594174</v>
          </cell>
          <cell r="B244">
            <v>-6996.3746456270892</v>
          </cell>
          <cell r="C244">
            <v>-8181.6567144446435</v>
          </cell>
          <cell r="D244">
            <v>-7352.7039456276434</v>
          </cell>
          <cell r="E244">
            <v>-6479.094702627337</v>
          </cell>
          <cell r="F244">
            <v>-5559.4196023089089</v>
          </cell>
          <cell r="G244">
            <v>-4572.0892011940186</v>
          </cell>
          <cell r="H244">
            <v>-3499.8650422003266</v>
          </cell>
          <cell r="I244">
            <v>-2319.6310648782396</v>
          </cell>
          <cell r="J244">
            <v>-1020.230101695342</v>
          </cell>
          <cell r="K244">
            <v>399.13316065304241</v>
          </cell>
          <cell r="L244">
            <v>1962.4453099022412</v>
          </cell>
          <cell r="M244">
            <v>3689.9007674959307</v>
          </cell>
          <cell r="N244">
            <v>5583.7532877921003</v>
          </cell>
          <cell r="O244">
            <v>7677.6548658676065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-2179.779966321456</v>
          </cell>
          <cell r="B245">
            <v>-6274.8800020816652</v>
          </cell>
          <cell r="C245">
            <v>-7342.5219234441192</v>
          </cell>
          <cell r="D245">
            <v>-6451.198647081711</v>
          </cell>
          <cell r="E245">
            <v>-5502.5647379316633</v>
          </cell>
          <cell r="F245">
            <v>-4490.3995315300181</v>
          </cell>
          <cell r="G245">
            <v>-3410.0487773250024</v>
          </cell>
          <cell r="H245">
            <v>-2237.4666659987033</v>
          </cell>
          <cell r="I245">
            <v>-946.29694346996155</v>
          </cell>
          <cell r="J245">
            <v>455.93582738900341</v>
          </cell>
          <cell r="K245">
            <v>1995.5476053800362</v>
          </cell>
          <cell r="L245">
            <v>3697.322624360188</v>
          </cell>
          <cell r="M245">
            <v>5564.6882566585909</v>
          </cell>
          <cell r="N245">
            <v>7618.2516999910331</v>
          </cell>
          <cell r="O245">
            <v>9875.703177907375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-2163.3789387417914</v>
          </cell>
          <cell r="B246">
            <v>-6219.9063762011074</v>
          </cell>
          <cell r="C246">
            <v>-7286.9824904246561</v>
          </cell>
          <cell r="D246">
            <v>-6397.5758476461233</v>
          </cell>
          <cell r="E246">
            <v>-5441.0433030739678</v>
          </cell>
          <cell r="F246">
            <v>-4421.8371190786447</v>
          </cell>
          <cell r="G246">
            <v>-3332.8333024229873</v>
          </cell>
          <cell r="H246">
            <v>-2161.9665080450554</v>
          </cell>
          <cell r="I246">
            <v>-862.0613655022571</v>
          </cell>
          <cell r="J246">
            <v>559.10626003428672</v>
          </cell>
          <cell r="K246">
            <v>2115.8601091402893</v>
          </cell>
          <cell r="L246">
            <v>3833.8756954117462</v>
          </cell>
          <cell r="M246">
            <v>5723.7438644511703</v>
          </cell>
          <cell r="N246">
            <v>7811.1614219051953</v>
          </cell>
          <cell r="O246">
            <v>10100.406361246622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-2550.3005805473613</v>
          </cell>
          <cell r="B247">
            <v>-7692.4930480885632</v>
          </cell>
          <cell r="C247">
            <v>-8982.7625960257064</v>
          </cell>
          <cell r="D247">
            <v>-8210.5606763854848</v>
          </cell>
          <cell r="E247">
            <v>-7406.0377814486237</v>
          </cell>
          <cell r="F247">
            <v>-6548.1471274580681</v>
          </cell>
          <cell r="G247">
            <v>-5643.0328954089564</v>
          </cell>
          <cell r="H247">
            <v>-4645.4102089628432</v>
          </cell>
          <cell r="I247">
            <v>-3550.5504288789602</v>
          </cell>
          <cell r="J247">
            <v>-2349.5587432464686</v>
          </cell>
          <cell r="K247">
            <v>-1037.8984886497683</v>
          </cell>
          <cell r="L247">
            <v>410.47746111235159</v>
          </cell>
          <cell r="M247">
            <v>1999.8705225569661</v>
          </cell>
          <cell r="N247">
            <v>3760.1280406817491</v>
          </cell>
          <cell r="O247">
            <v>5688.0301401006109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-2245.3505105434051</v>
          </cell>
          <cell r="B248">
            <v>-6534.589690527584</v>
          </cell>
          <cell r="C248">
            <v>-7631.2938143799693</v>
          </cell>
          <cell r="D248">
            <v>-6755.3890648022334</v>
          </cell>
          <cell r="E248">
            <v>-5832.7883794204663</v>
          </cell>
          <cell r="F248">
            <v>-4850.4778865925109</v>
          </cell>
          <cell r="G248">
            <v>-3802.313342108595</v>
          </cell>
          <cell r="H248">
            <v>-2676.2420964196908</v>
          </cell>
          <cell r="I248">
            <v>-1432.3941558395327</v>
          </cell>
          <cell r="J248">
            <v>-73.789743830566266</v>
          </cell>
          <cell r="K248">
            <v>1417.3634950322651</v>
          </cell>
          <cell r="L248">
            <v>3074.5236204217395</v>
          </cell>
          <cell r="M248">
            <v>4896.6734921549842</v>
          </cell>
          <cell r="N248">
            <v>6885.3982472403204</v>
          </cell>
          <cell r="O248">
            <v>9078.2055485220662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-2218.8411162964258</v>
          </cell>
          <cell r="B249">
            <v>-6432.4115345410382</v>
          </cell>
          <cell r="C249">
            <v>-7517.3616463240069</v>
          </cell>
          <cell r="D249">
            <v>-6648.0881712948822</v>
          </cell>
          <cell r="E249">
            <v>-5724.7273416829994</v>
          </cell>
          <cell r="F249">
            <v>-4744.159866840595</v>
          </cell>
          <cell r="G249">
            <v>-3696.4259463417807</v>
          </cell>
          <cell r="H249">
            <v>-2552.993952860219</v>
          </cell>
          <cell r="I249">
            <v>-1293.8387382586636</v>
          </cell>
          <cell r="J249">
            <v>90.225785323409937</v>
          </cell>
          <cell r="K249">
            <v>1612.5223761515397</v>
          </cell>
          <cell r="L249">
            <v>3289.6495561845154</v>
          </cell>
          <cell r="M249">
            <v>5126.9379284834931</v>
          </cell>
          <cell r="N249">
            <v>7143.5472798231121</v>
          </cell>
          <cell r="O249">
            <v>9369.4417551279457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-2294.9642591386864</v>
          </cell>
          <cell r="B250">
            <v>-6723.1960990734651</v>
          </cell>
          <cell r="C250">
            <v>-7855.9917501299742</v>
          </cell>
          <cell r="D250">
            <v>-7000.4173670458713</v>
          </cell>
          <cell r="E250">
            <v>-6097.6779832858665</v>
          </cell>
          <cell r="F250">
            <v>-5127.9926574021292</v>
          </cell>
          <cell r="G250">
            <v>-4086.1340674435646</v>
          </cell>
          <cell r="H250">
            <v>-2963.7675218648164</v>
          </cell>
          <cell r="I250">
            <v>-1748.5585876619223</v>
          </cell>
          <cell r="J250">
            <v>-409.06058489591965</v>
          </cell>
          <cell r="K250">
            <v>1066.0126848821806</v>
          </cell>
          <cell r="L250">
            <v>2687.6016923051993</v>
          </cell>
          <cell r="M250">
            <v>4461.657199336827</v>
          </cell>
          <cell r="N250">
            <v>6416.4153220034541</v>
          </cell>
          <cell r="O250">
            <v>8565.5845031056469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-2335.3406963965331</v>
          </cell>
          <cell r="B251">
            <v>-6878.690851849633</v>
          </cell>
          <cell r="C251">
            <v>-8043.8669416908569</v>
          </cell>
          <cell r="D251">
            <v>-7208.8810165883006</v>
          </cell>
          <cell r="E251">
            <v>-6330.590105768083</v>
          </cell>
          <cell r="F251">
            <v>-5405.3787822416416</v>
          </cell>
          <cell r="G251">
            <v>-4405.3120699102756</v>
          </cell>
          <cell r="H251">
            <v>-3303.0967963925477</v>
          </cell>
          <cell r="I251">
            <v>-2109.2068794730571</v>
          </cell>
          <cell r="J251">
            <v>-810.07410143164725</v>
          </cell>
          <cell r="K251">
            <v>644.77966193837324</v>
          </cell>
          <cell r="L251">
            <v>2241.2771465582468</v>
          </cell>
          <cell r="M251">
            <v>3987.3126599784746</v>
          </cell>
          <cell r="N251">
            <v>5914.8557501428013</v>
          </cell>
          <cell r="O251">
            <v>8024.1312507612356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-2389.8784188082491</v>
          </cell>
          <cell r="B252">
            <v>-7077.2045887098575</v>
          </cell>
          <cell r="C252">
            <v>-8245.6876998720618</v>
          </cell>
          <cell r="D252">
            <v>-7426.6109064174225</v>
          </cell>
          <cell r="E252">
            <v>-6575.9048187494445</v>
          </cell>
          <cell r="F252">
            <v>-5655.217265346525</v>
          </cell>
          <cell r="G252">
            <v>-4669.6683555666068</v>
          </cell>
          <cell r="H252">
            <v>-3616.5565978686586</v>
          </cell>
          <cell r="I252">
            <v>-2461.2945744021786</v>
          </cell>
          <cell r="J252">
            <v>-1186.3757491713282</v>
          </cell>
          <cell r="K252">
            <v>234.6684330786793</v>
          </cell>
          <cell r="L252">
            <v>1780.5439786981574</v>
          </cell>
          <cell r="M252">
            <v>3463.3306747164688</v>
          </cell>
          <cell r="N252">
            <v>5326.9259666228436</v>
          </cell>
          <cell r="O252">
            <v>7391.3843954739305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-2396.334660570818</v>
          </cell>
          <cell r="B253">
            <v>-7111.0695967957445</v>
          </cell>
          <cell r="C253">
            <v>-8293.8436795277339</v>
          </cell>
          <cell r="D253">
            <v>-7462.433162734259</v>
          </cell>
          <cell r="E253">
            <v>-6592.4527568525846</v>
          </cell>
          <cell r="F253">
            <v>-5676.6083027505192</v>
          </cell>
          <cell r="G253">
            <v>-4701.4954397863758</v>
          </cell>
          <cell r="H253">
            <v>-3622.3113963083761</v>
          </cell>
          <cell r="I253">
            <v>-2450.0562086894315</v>
          </cell>
          <cell r="J253">
            <v>-1167.6758362843918</v>
          </cell>
          <cell r="K253">
            <v>234.12367097151503</v>
          </cell>
          <cell r="L253">
            <v>1776.6888889318914</v>
          </cell>
          <cell r="M253">
            <v>3478.9535809902422</v>
          </cell>
          <cell r="N253">
            <v>5351.4225286207711</v>
          </cell>
          <cell r="O253">
            <v>7405.5790262640148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-2229.229755597139</v>
          </cell>
          <cell r="B254">
            <v>-6464.2123370398222</v>
          </cell>
          <cell r="C254">
            <v>-7549.8420200684077</v>
          </cell>
          <cell r="D254">
            <v>-6687.6010153574316</v>
          </cell>
          <cell r="E254">
            <v>-5761.1200812978614</v>
          </cell>
          <cell r="F254">
            <v>-4769.6801756604646</v>
          </cell>
          <cell r="G254">
            <v>-3718.1989194030252</v>
          </cell>
          <cell r="H254">
            <v>-2581.7671688929004</v>
          </cell>
          <cell r="I254">
            <v>-1329.9566696952716</v>
          </cell>
          <cell r="J254">
            <v>58.244585466867001</v>
          </cell>
          <cell r="K254">
            <v>1571.6807007158836</v>
          </cell>
          <cell r="L254">
            <v>3239.1307855420528</v>
          </cell>
          <cell r="M254">
            <v>5076.1139718856421</v>
          </cell>
          <cell r="N254">
            <v>7099.5216145420545</v>
          </cell>
          <cell r="O254">
            <v>9332.1345606417271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-2377.2056568605994</v>
          </cell>
          <cell r="B255">
            <v>-7040.3234232135928</v>
          </cell>
          <cell r="C255">
            <v>-8226.8005240990042</v>
          </cell>
          <cell r="D255">
            <v>-7407.7674448456173</v>
          </cell>
          <cell r="E255">
            <v>-6535.8735705292875</v>
          </cell>
          <cell r="F255">
            <v>-5609.3816499507502</v>
          </cell>
          <cell r="G255">
            <v>-4616.1226162666053</v>
          </cell>
          <cell r="H255">
            <v>-3549.7292076365402</v>
          </cell>
          <cell r="I255">
            <v>-2388.2440740523357</v>
          </cell>
          <cell r="J255">
            <v>-1110.0074464289389</v>
          </cell>
          <cell r="K255">
            <v>307.14318167647616</v>
          </cell>
          <cell r="L255">
            <v>1867.823869835504</v>
          </cell>
          <cell r="M255">
            <v>3573.5514777084081</v>
          </cell>
          <cell r="N255">
            <v>5453.986215376498</v>
          </cell>
          <cell r="O255">
            <v>7512.6510032111637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-2459.4947370350965</v>
          </cell>
          <cell r="B256">
            <v>-7356.9685216965954</v>
          </cell>
          <cell r="C256">
            <v>-8595.2031978105479</v>
          </cell>
          <cell r="D256">
            <v>-7788.9833081271181</v>
          </cell>
          <cell r="E256">
            <v>-6938.7736294276829</v>
          </cell>
          <cell r="F256">
            <v>-6042.0317281311945</v>
          </cell>
          <cell r="G256">
            <v>-5089.6537629595841</v>
          </cell>
          <cell r="H256">
            <v>-4046.3163381143017</v>
          </cell>
          <cell r="I256">
            <v>-2908.026357483755</v>
          </cell>
          <cell r="J256">
            <v>-1662.0030964474931</v>
          </cell>
          <cell r="K256">
            <v>-295.62722220111198</v>
          </cell>
          <cell r="L256">
            <v>1211.8609289583846</v>
          </cell>
          <cell r="M256">
            <v>2866.6736932581184</v>
          </cell>
          <cell r="N256">
            <v>4686.2867000691467</v>
          </cell>
          <cell r="O256">
            <v>6690.7400396023422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-2341.1856323856082</v>
          </cell>
          <cell r="B257">
            <v>-6892.6710111175562</v>
          </cell>
          <cell r="C257">
            <v>-8041.2695029668412</v>
          </cell>
          <cell r="D257">
            <v>-7196.680249748706</v>
          </cell>
          <cell r="E257">
            <v>-6313.1288743573432</v>
          </cell>
          <cell r="F257">
            <v>-5371.5774852650184</v>
          </cell>
          <cell r="G257">
            <v>-4362.9041586518961</v>
          </cell>
          <cell r="H257">
            <v>-3258.6532806989549</v>
          </cell>
          <cell r="I257">
            <v>-2051.6715461347621</v>
          </cell>
          <cell r="J257">
            <v>-737.14563452677817</v>
          </cell>
          <cell r="K257">
            <v>705.43990341968697</v>
          </cell>
          <cell r="L257">
            <v>2303.688772987553</v>
          </cell>
          <cell r="M257">
            <v>4075.7058976171675</v>
          </cell>
          <cell r="N257">
            <v>6018.8115825542936</v>
          </cell>
          <cell r="O257">
            <v>8162.1265255121571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-2118.1891454055758</v>
          </cell>
          <cell r="B258">
            <v>-6034.4148093075264</v>
          </cell>
          <cell r="C258">
            <v>-7045.1788119409812</v>
          </cell>
          <cell r="D258">
            <v>-6141.1572123116412</v>
          </cell>
          <cell r="E258">
            <v>-5170.2405577840118</v>
          </cell>
          <cell r="F258">
            <v>-4135.1971239155937</v>
          </cell>
          <cell r="G258">
            <v>-3031.5095740198844</v>
          </cell>
          <cell r="H258">
            <v>-1828.9156126137209</v>
          </cell>
          <cell r="I258">
            <v>-497.29283569076034</v>
          </cell>
          <cell r="J258">
            <v>964.94070359893749</v>
          </cell>
          <cell r="K258">
            <v>2549.4475151266183</v>
          </cell>
          <cell r="L258">
            <v>4280.4564055699511</v>
          </cell>
          <cell r="M258">
            <v>6204.2443606970719</v>
          </cell>
          <cell r="N258">
            <v>8332.8134203216159</v>
          </cell>
          <cell r="O258">
            <v>10683.79938073296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-2147.5815914811055</v>
          </cell>
          <cell r="B259">
            <v>-6149.5618168932315</v>
          </cell>
          <cell r="C259">
            <v>-7186.4683983684736</v>
          </cell>
          <cell r="D259">
            <v>-6307.1774203731466</v>
          </cell>
          <cell r="E259">
            <v>-5356.6928484715272</v>
          </cell>
          <cell r="F259">
            <v>-4345.373547633063</v>
          </cell>
          <cell r="G259">
            <v>-3250.6314077713837</v>
          </cell>
          <cell r="H259">
            <v>-2063.4063405214497</v>
          </cell>
          <cell r="I259">
            <v>-764.51236211072239</v>
          </cell>
          <cell r="J259">
            <v>664.55273186465115</v>
          </cell>
          <cell r="K259">
            <v>2242.8186303718076</v>
          </cell>
          <cell r="L259">
            <v>3986.4908597260705</v>
          </cell>
          <cell r="M259">
            <v>5889.4805466584112</v>
          </cell>
          <cell r="N259">
            <v>7982.9301758274269</v>
          </cell>
          <cell r="O259">
            <v>10276.921758038619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-2228.576518823691</v>
          </cell>
          <cell r="B260">
            <v>-6469.1391215651211</v>
          </cell>
          <cell r="C260">
            <v>-7545.6446721563771</v>
          </cell>
          <cell r="D260">
            <v>-6658.1481133589486</v>
          </cell>
          <cell r="E260">
            <v>-5735.5634539772436</v>
          </cell>
          <cell r="F260">
            <v>-4757.2940222945936</v>
          </cell>
          <cell r="G260">
            <v>-3714.7107396191677</v>
          </cell>
          <cell r="H260">
            <v>-2575.8475765579251</v>
          </cell>
          <cell r="I260">
            <v>-1310.7077580694672</v>
          </cell>
          <cell r="J260">
            <v>74.885312867677641</v>
          </cell>
          <cell r="K260">
            <v>1591.7134941790159</v>
          </cell>
          <cell r="L260">
            <v>3268.7575479726925</v>
          </cell>
          <cell r="M260">
            <v>5103.2211778838573</v>
          </cell>
          <cell r="N260">
            <v>7117.7524401315359</v>
          </cell>
          <cell r="O260">
            <v>9353.0652462792605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-2521.5093942981675</v>
          </cell>
          <cell r="B261">
            <v>-7581.3127019219937</v>
          </cell>
          <cell r="C261">
            <v>-8838.8421595335567</v>
          </cell>
          <cell r="D261">
            <v>-8058.0653495812794</v>
          </cell>
          <cell r="E261">
            <v>-7237.8562231502519</v>
          </cell>
          <cell r="F261">
            <v>-6368.6065056646057</v>
          </cell>
          <cell r="G261">
            <v>-5432.5905136934407</v>
          </cell>
          <cell r="H261">
            <v>-4412.3196038710612</v>
          </cell>
          <cell r="I261">
            <v>-3299.2643999158736</v>
          </cell>
          <cell r="J261">
            <v>-2094.3968061840978</v>
          </cell>
          <cell r="K261">
            <v>-765.77757273589634</v>
          </cell>
          <cell r="L261">
            <v>698.20889670791962</v>
          </cell>
          <cell r="M261">
            <v>2301.577743695741</v>
          </cell>
          <cell r="N261">
            <v>4074.2645079283211</v>
          </cell>
          <cell r="O261">
            <v>6027.5072441877883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-2527.5618079899036</v>
          </cell>
          <cell r="B262">
            <v>-7619.8689324792831</v>
          </cell>
          <cell r="C262">
            <v>-8902.3326358271661</v>
          </cell>
          <cell r="D262">
            <v>-8122.4572769438746</v>
          </cell>
          <cell r="E262">
            <v>-7305.9666401593886</v>
          </cell>
          <cell r="F262">
            <v>-6449.2227963575406</v>
          </cell>
          <cell r="G262">
            <v>-5521.7603247006318</v>
          </cell>
          <cell r="H262">
            <v>-4524.3515704144338</v>
          </cell>
          <cell r="I262">
            <v>-3427.8549287822157</v>
          </cell>
          <cell r="J262">
            <v>-2220.9373538202699</v>
          </cell>
          <cell r="K262">
            <v>-900.857419410582</v>
          </cell>
          <cell r="L262">
            <v>557.25916233557848</v>
          </cell>
          <cell r="M262">
            <v>2176.6949105365725</v>
          </cell>
          <cell r="N262">
            <v>3944.6730648705807</v>
          </cell>
          <cell r="O262">
            <v>5867.4120240413331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-2234.2900387921982</v>
          </cell>
          <cell r="B263">
            <v>-6488.2535216286342</v>
          </cell>
          <cell r="C263">
            <v>-7584.0565319397629</v>
          </cell>
          <cell r="D263">
            <v>-6712.9813873009225</v>
          </cell>
          <cell r="E263">
            <v>-5779.5321188749786</v>
          </cell>
          <cell r="F263">
            <v>-4784.1675282110273</v>
          </cell>
          <cell r="G263">
            <v>-3735.7126929760207</v>
          </cell>
          <cell r="H263">
            <v>-2589.9703239979162</v>
          </cell>
          <cell r="I263">
            <v>-1341.4866935673151</v>
          </cell>
          <cell r="J263">
            <v>19.96434973839208</v>
          </cell>
          <cell r="K263">
            <v>1528.5506550408199</v>
          </cell>
          <cell r="L263">
            <v>3174.1903949956481</v>
          </cell>
          <cell r="M263">
            <v>4988.5993545787687</v>
          </cell>
          <cell r="N263">
            <v>7002.521515640221</v>
          </cell>
          <cell r="O263">
            <v>9219.7278227602437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-2155.449124583532</v>
          </cell>
          <cell r="B264">
            <v>-6166.8398731632506</v>
          </cell>
          <cell r="C264">
            <v>-7204.8481662266577</v>
          </cell>
          <cell r="D264">
            <v>-6302.488442329648</v>
          </cell>
          <cell r="E264">
            <v>-5348.7500244768553</v>
          </cell>
          <cell r="F264">
            <v>-4320.1517085863816</v>
          </cell>
          <cell r="G264">
            <v>-3226.4184098370674</v>
          </cell>
          <cell r="H264">
            <v>-2045.9187434700264</v>
          </cell>
          <cell r="I264">
            <v>-745.96986339286013</v>
          </cell>
          <cell r="J264">
            <v>676.25993400477114</v>
          </cell>
          <cell r="K264">
            <v>2239.8564832843604</v>
          </cell>
          <cell r="L264">
            <v>3978.0446460908656</v>
          </cell>
          <cell r="M264">
            <v>5875.4078454630126</v>
          </cell>
          <cell r="N264">
            <v>7962.5064593973402</v>
          </cell>
          <cell r="O264">
            <v>10257.99457492578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-2300.8981480041621</v>
          </cell>
          <cell r="B265">
            <v>-6749.2600356111952</v>
          </cell>
          <cell r="C265">
            <v>-7885.0844504396428</v>
          </cell>
          <cell r="D265">
            <v>-7042.805860014867</v>
          </cell>
          <cell r="E265">
            <v>-6151.6826366603409</v>
          </cell>
          <cell r="F265">
            <v>-5201.9546778161794</v>
          </cell>
          <cell r="G265">
            <v>-4178.5544919600679</v>
          </cell>
          <cell r="H265">
            <v>-3072.0793740249146</v>
          </cell>
          <cell r="I265">
            <v>-1849.3555736251162</v>
          </cell>
          <cell r="J265">
            <v>-504.68407874458757</v>
          </cell>
          <cell r="K265">
            <v>964.74158471933652</v>
          </cell>
          <cell r="L265">
            <v>2590.8666912129534</v>
          </cell>
          <cell r="M265">
            <v>4378.8937382989898</v>
          </cell>
          <cell r="N265">
            <v>6348.5062160797816</v>
          </cell>
          <cell r="O265">
            <v>8518.0737543969717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-2218.6575226130508</v>
          </cell>
          <cell r="B266">
            <v>-6432.7846626282571</v>
          </cell>
          <cell r="C266">
            <v>-7523.5151278931526</v>
          </cell>
          <cell r="D266">
            <v>-6659.7879692324132</v>
          </cell>
          <cell r="E266">
            <v>-5735.3916879238923</v>
          </cell>
          <cell r="F266">
            <v>-4742.7245807305426</v>
          </cell>
          <cell r="G266">
            <v>-3674.4334770178325</v>
          </cell>
          <cell r="H266">
            <v>-2517.5186509463069</v>
          </cell>
          <cell r="I266">
            <v>-1249.2165328628616</v>
          </cell>
          <cell r="J266">
            <v>144.15990616502478</v>
          </cell>
          <cell r="K266">
            <v>1678.2957441951701</v>
          </cell>
          <cell r="L266">
            <v>3358.6785371864066</v>
          </cell>
          <cell r="M266">
            <v>5216.2192047051503</v>
          </cell>
          <cell r="N266">
            <v>7254.6663636460171</v>
          </cell>
          <cell r="O266">
            <v>9509.0950436680741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-2499.7115875248574</v>
          </cell>
          <cell r="B267">
            <v>-7503.2679788117239</v>
          </cell>
          <cell r="C267">
            <v>-8763.5307644702825</v>
          </cell>
          <cell r="D267">
            <v>-7988.3162545498117</v>
          </cell>
          <cell r="E267">
            <v>-7159.8029944757309</v>
          </cell>
          <cell r="F267">
            <v>-6285.6199070708008</v>
          </cell>
          <cell r="G267">
            <v>-5356.220198923892</v>
          </cell>
          <cell r="H267">
            <v>-4345.9279259074438</v>
          </cell>
          <cell r="I267">
            <v>-3245.4268851214938</v>
          </cell>
          <cell r="J267">
            <v>-2031.5482640468954</v>
          </cell>
          <cell r="K267">
            <v>-707.4679277132509</v>
          </cell>
          <cell r="L267">
            <v>767.66358920837581</v>
          </cell>
          <cell r="M267">
            <v>2387.8913268924534</v>
          </cell>
          <cell r="N267">
            <v>4171.7409335061475</v>
          </cell>
          <cell r="O267">
            <v>6133.0108232028651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-2464.6940894677514</v>
          </cell>
          <cell r="B268">
            <v>-7369.2616251426844</v>
          </cell>
          <cell r="C268">
            <v>-8605.8676692606095</v>
          </cell>
          <cell r="D268">
            <v>-7814.0523439165554</v>
          </cell>
          <cell r="E268">
            <v>-6972.3878621365229</v>
          </cell>
          <cell r="F268">
            <v>-6080.7445030018926</v>
          </cell>
          <cell r="G268">
            <v>-5137.4430553228804</v>
          </cell>
          <cell r="H268">
            <v>-4115.6499176569041</v>
          </cell>
          <cell r="I268">
            <v>-2989.2769422624938</v>
          </cell>
          <cell r="J268">
            <v>-1750.0474876940993</v>
          </cell>
          <cell r="K268">
            <v>-395.90801713236664</v>
          </cell>
          <cell r="L268">
            <v>1092.9691384137434</v>
          </cell>
          <cell r="M268">
            <v>2729.4089377149025</v>
          </cell>
          <cell r="N268">
            <v>4545.5866544502805</v>
          </cell>
          <cell r="O268">
            <v>6539.9830256449914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-2137.9900739705377</v>
          </cell>
          <cell r="B269">
            <v>-6115.5543226443706</v>
          </cell>
          <cell r="C269">
            <v>-7143.3845229164444</v>
          </cell>
          <cell r="D269">
            <v>-6239.8239486504062</v>
          </cell>
          <cell r="E269">
            <v>-5275.9898385314555</v>
          </cell>
          <cell r="F269">
            <v>-4240.9526957049002</v>
          </cell>
          <cell r="G269">
            <v>-3126.4423602097145</v>
          </cell>
          <cell r="H269">
            <v>-1925.8038123333381</v>
          </cell>
          <cell r="I269">
            <v>-608.522497394075</v>
          </cell>
          <cell r="J269">
            <v>831.97204217167052</v>
          </cell>
          <cell r="K269">
            <v>2418.3365164609168</v>
          </cell>
          <cell r="L269">
            <v>4165.1181769513951</v>
          </cell>
          <cell r="M269">
            <v>6090.9210599258031</v>
          </cell>
          <cell r="N269">
            <v>8215.8916121947241</v>
          </cell>
          <cell r="O269">
            <v>10545.168090169744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-2365.8877014616664</v>
          </cell>
          <cell r="B270">
            <v>-6985.0814152542425</v>
          </cell>
          <cell r="C270">
            <v>-8151.7138984797939</v>
          </cell>
          <cell r="D270">
            <v>-7332.6825262785815</v>
          </cell>
          <cell r="E270">
            <v>-6462.8736333413717</v>
          </cell>
          <cell r="F270">
            <v>-5537.3843009409038</v>
          </cell>
          <cell r="G270">
            <v>-4551.2509112983007</v>
          </cell>
          <cell r="H270">
            <v>-3473.3529685538738</v>
          </cell>
          <cell r="I270">
            <v>-2299.0563375394831</v>
          </cell>
          <cell r="J270">
            <v>-1004.8591756061022</v>
          </cell>
          <cell r="K270">
            <v>423.84872921533702</v>
          </cell>
          <cell r="L270">
            <v>1984.1834517481288</v>
          </cell>
          <cell r="M270">
            <v>3714.3031272740855</v>
          </cell>
          <cell r="N270">
            <v>5616.0317044360772</v>
          </cell>
          <cell r="O270">
            <v>7723.8883552534071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-2506.5516978604878</v>
          </cell>
          <cell r="B271">
            <v>-7527.263268219901</v>
          </cell>
          <cell r="C271">
            <v>-8787.5150496355236</v>
          </cell>
          <cell r="D271">
            <v>-7998.699223047186</v>
          </cell>
          <cell r="E271">
            <v>-7167.6101403482617</v>
          </cell>
          <cell r="F271">
            <v>-6291.5643769151147</v>
          </cell>
          <cell r="G271">
            <v>-5365.9616185314189</v>
          </cell>
          <cell r="H271">
            <v>-4357.5056006198474</v>
          </cell>
          <cell r="I271">
            <v>-3248.2099443576799</v>
          </cell>
          <cell r="J271">
            <v>-2018.6400857907904</v>
          </cell>
          <cell r="K271">
            <v>-674.49687977727012</v>
          </cell>
          <cell r="L271">
            <v>790.67488344868764</v>
          </cell>
          <cell r="M271">
            <v>2401.3804014939233</v>
          </cell>
          <cell r="N271">
            <v>4174.9356776154127</v>
          </cell>
          <cell r="O271">
            <v>6135.0605500650872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-2232.7679401830433</v>
          </cell>
          <cell r="B272">
            <v>-6483.8414593487487</v>
          </cell>
          <cell r="C272">
            <v>-7567.741051526411</v>
          </cell>
          <cell r="D272">
            <v>-6698.6284402103465</v>
          </cell>
          <cell r="E272">
            <v>-5790.0005089925889</v>
          </cell>
          <cell r="F272">
            <v>-4820.3163679568379</v>
          </cell>
          <cell r="G272">
            <v>-3761.1182054132664</v>
          </cell>
          <cell r="H272">
            <v>-2605.8717231517967</v>
          </cell>
          <cell r="I272">
            <v>-1343.3913409375598</v>
          </cell>
          <cell r="J272">
            <v>46.39963267847731</v>
          </cell>
          <cell r="K272">
            <v>1570.9661512390792</v>
          </cell>
          <cell r="L272">
            <v>3242.0389216648682</v>
          </cell>
          <cell r="M272">
            <v>5082.3584532865489</v>
          </cell>
          <cell r="N272">
            <v>7093.2806210049293</v>
          </cell>
          <cell r="O272">
            <v>9307.1016190348237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-2279.243545425099</v>
          </cell>
          <cell r="B273">
            <v>-6658.8268401445093</v>
          </cell>
          <cell r="C273">
            <v>-7776.9060566366543</v>
          </cell>
          <cell r="D273">
            <v>-6920.664530950914</v>
          </cell>
          <cell r="E273">
            <v>-6014.3033612466006</v>
          </cell>
          <cell r="F273">
            <v>-5041.5914113065019</v>
          </cell>
          <cell r="G273">
            <v>-4000.7790862688039</v>
          </cell>
          <cell r="H273">
            <v>-2874.5311263893341</v>
          </cell>
          <cell r="I273">
            <v>-1641.4288534977109</v>
          </cell>
          <cell r="J273">
            <v>-291.42878539460332</v>
          </cell>
          <cell r="K273">
            <v>1201.2236154974128</v>
          </cell>
          <cell r="L273">
            <v>2827.1635917794215</v>
          </cell>
          <cell r="M273">
            <v>4616.614937585201</v>
          </cell>
          <cell r="N273">
            <v>6588.32048996515</v>
          </cell>
          <cell r="O273">
            <v>8763.2355379137389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-2171.7564293852829</v>
          </cell>
          <cell r="B274">
            <v>-6258.5344330055577</v>
          </cell>
          <cell r="C274">
            <v>-7325.8911298245603</v>
          </cell>
          <cell r="D274">
            <v>-6450.6024410883529</v>
          </cell>
          <cell r="E274">
            <v>-5509.5021869795264</v>
          </cell>
          <cell r="F274">
            <v>-4500.6210102270552</v>
          </cell>
          <cell r="G274">
            <v>-3412.3160508764699</v>
          </cell>
          <cell r="H274">
            <v>-2246.3649896565616</v>
          </cell>
          <cell r="I274">
            <v>-968.58122164202177</v>
          </cell>
          <cell r="J274">
            <v>434.98692957627054</v>
          </cell>
          <cell r="K274">
            <v>1994.2491266798165</v>
          </cell>
          <cell r="L274">
            <v>3698.8702135089693</v>
          </cell>
          <cell r="M274">
            <v>5574.913238324516</v>
          </cell>
          <cell r="N274">
            <v>7643.0956544730125</v>
          </cell>
          <cell r="O274">
            <v>9911.6244022916253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-2121.1676989823454</v>
          </cell>
          <cell r="B275">
            <v>-6043.4832709263828</v>
          </cell>
          <cell r="C275">
            <v>-7058.8430325552827</v>
          </cell>
          <cell r="D275">
            <v>-6161.2165216628155</v>
          </cell>
          <cell r="E275">
            <v>-5201.2371939333952</v>
          </cell>
          <cell r="F275">
            <v>-4167.5485872653244</v>
          </cell>
          <cell r="G275">
            <v>-3067.4761224636322</v>
          </cell>
          <cell r="H275">
            <v>-1878.4486072508566</v>
          </cell>
          <cell r="I275">
            <v>-577.67469507915814</v>
          </cell>
          <cell r="J275">
            <v>862.58226047257745</v>
          </cell>
          <cell r="K275">
            <v>2451.5667552798623</v>
          </cell>
          <cell r="L275">
            <v>4194.215661410527</v>
          </cell>
          <cell r="M275">
            <v>6107.8793441807611</v>
          </cell>
          <cell r="N275">
            <v>8214.9314833998633</v>
          </cell>
          <cell r="O275">
            <v>10529.351643970715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-2398.7775945954486</v>
          </cell>
          <cell r="B276">
            <v>-7114.3229903221863</v>
          </cell>
          <cell r="C276">
            <v>-8296.5781818011692</v>
          </cell>
          <cell r="D276">
            <v>-7471.5715322133574</v>
          </cell>
          <cell r="E276">
            <v>-6597.2016638466912</v>
          </cell>
          <cell r="F276">
            <v>-5683.3943154149574</v>
          </cell>
          <cell r="G276">
            <v>-4705.195356143041</v>
          </cell>
          <cell r="H276">
            <v>-3644.8956080692687</v>
          </cell>
          <cell r="I276">
            <v>-2474.8521253358699</v>
          </cell>
          <cell r="J276">
            <v>-1178.8972654563656</v>
          </cell>
          <cell r="K276">
            <v>248.64717311301564</v>
          </cell>
          <cell r="L276">
            <v>1802.524643007941</v>
          </cell>
          <cell r="M276">
            <v>3511.4738795495359</v>
          </cell>
          <cell r="N276">
            <v>5383.7807849220517</v>
          </cell>
          <cell r="O276">
            <v>7446.7124751724104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-2120.7305156764114</v>
          </cell>
          <cell r="B277">
            <v>-6061.6918687307034</v>
          </cell>
          <cell r="C277">
            <v>-7092.3579974264212</v>
          </cell>
          <cell r="D277">
            <v>-6195.0891158000049</v>
          </cell>
          <cell r="E277">
            <v>-5240.0059534990751</v>
          </cell>
          <cell r="F277">
            <v>-4210.8152923873631</v>
          </cell>
          <cell r="G277">
            <v>-3105.7708893406643</v>
          </cell>
          <cell r="H277">
            <v>-1906.2218727492673</v>
          </cell>
          <cell r="I277">
            <v>-591.57653719894267</v>
          </cell>
          <cell r="J277">
            <v>840.38267995902902</v>
          </cell>
          <cell r="K277">
            <v>2420.7906382172514</v>
          </cell>
          <cell r="L277">
            <v>4152.3987876349456</v>
          </cell>
          <cell r="M277">
            <v>6062.2401057855168</v>
          </cell>
          <cell r="N277">
            <v>8181.4216242852672</v>
          </cell>
          <cell r="O277">
            <v>10507.049916923164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-2418.7054518129689</v>
          </cell>
          <cell r="B278">
            <v>-7208.0118096598608</v>
          </cell>
          <cell r="C278">
            <v>-8434.1785305528483</v>
          </cell>
          <cell r="D278">
            <v>-7635.400578412924</v>
          </cell>
          <cell r="E278">
            <v>-6786.2220464113871</v>
          </cell>
          <cell r="F278">
            <v>-5882.9208170517577</v>
          </cell>
          <cell r="G278">
            <v>-4918.6944014910177</v>
          </cell>
          <cell r="H278">
            <v>-3875.0882238047607</v>
          </cell>
          <cell r="I278">
            <v>-2738.7490514809328</v>
          </cell>
          <cell r="J278">
            <v>-1484.6675884282929</v>
          </cell>
          <cell r="K278">
            <v>-101.63193976259558</v>
          </cell>
          <cell r="L278">
            <v>1418.1436987941279</v>
          </cell>
          <cell r="M278">
            <v>3093.1862613435092</v>
          </cell>
          <cell r="N278">
            <v>4945.2285723757286</v>
          </cell>
          <cell r="O278">
            <v>6979.7530813101457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-2555.7937421198444</v>
          </cell>
          <cell r="B279">
            <v>-7714.0844742858117</v>
          </cell>
          <cell r="C279">
            <v>-8994.2531436886384</v>
          </cell>
          <cell r="D279">
            <v>-8218.1821931072627</v>
          </cell>
          <cell r="E279">
            <v>-7418.9538171945851</v>
          </cell>
          <cell r="F279">
            <v>-6567.4807148931859</v>
          </cell>
          <cell r="G279">
            <v>-5651.8906803568116</v>
          </cell>
          <cell r="H279">
            <v>-4658.2308738465254</v>
          </cell>
          <cell r="I279">
            <v>-3566.2802819108169</v>
          </cell>
          <cell r="J279">
            <v>-2371.4372717523797</v>
          </cell>
          <cell r="K279">
            <v>-1070.0599848577688</v>
          </cell>
          <cell r="L279">
            <v>371.19923825189028</v>
          </cell>
          <cell r="M279">
            <v>1957.2825038600943</v>
          </cell>
          <cell r="N279">
            <v>3708.5653962771303</v>
          </cell>
          <cell r="O279">
            <v>5629.9838207072671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-2394.2697532054303</v>
          </cell>
          <cell r="B280">
            <v>-7096.8280109763846</v>
          </cell>
          <cell r="C280">
            <v>-8276.0988036117487</v>
          </cell>
          <cell r="D280">
            <v>-7470.4209521596913</v>
          </cell>
          <cell r="E280">
            <v>-6617.5564404743318</v>
          </cell>
          <cell r="F280">
            <v>-5702.2981818257704</v>
          </cell>
          <cell r="G280">
            <v>-4711.5601881546354</v>
          </cell>
          <cell r="H280">
            <v>-3646.7445449346737</v>
          </cell>
          <cell r="I280">
            <v>-2487.3850259060996</v>
          </cell>
          <cell r="J280">
            <v>-1218.5557938149793</v>
          </cell>
          <cell r="K280">
            <v>180.44347123006406</v>
          </cell>
          <cell r="L280">
            <v>1749.1896736956969</v>
          </cell>
          <cell r="M280">
            <v>3466.1845283477342</v>
          </cell>
          <cell r="N280">
            <v>5355.7784282944349</v>
          </cell>
          <cell r="O280">
            <v>7409.8683216273575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-2225.5783053322025</v>
          </cell>
          <cell r="B281">
            <v>-6448.5156950605888</v>
          </cell>
          <cell r="C281">
            <v>-7519.1265565738258</v>
          </cell>
          <cell r="D281">
            <v>-6625.7140992530049</v>
          </cell>
          <cell r="E281">
            <v>-5689.4708469716998</v>
          </cell>
          <cell r="F281">
            <v>-4715.8938296120677</v>
          </cell>
          <cell r="G281">
            <v>-3669.8485158047692</v>
          </cell>
          <cell r="H281">
            <v>-2524.8196134452064</v>
          </cell>
          <cell r="I281">
            <v>-1270.0863269630784</v>
          </cell>
          <cell r="J281">
            <v>111.61474762994551</v>
          </cell>
          <cell r="K281">
            <v>1641.3623574026508</v>
          </cell>
          <cell r="L281">
            <v>3321.3519011776334</v>
          </cell>
          <cell r="M281">
            <v>5163.9093392604527</v>
          </cell>
          <cell r="N281">
            <v>7197.3843180371186</v>
          </cell>
          <cell r="O281">
            <v>9417.7346599186003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-2212.6940296803427</v>
          </cell>
          <cell r="B282">
            <v>-6406.4409834560256</v>
          </cell>
          <cell r="C282">
            <v>-7489.0106471584104</v>
          </cell>
          <cell r="D282">
            <v>-6596.933674790218</v>
          </cell>
          <cell r="E282">
            <v>-5657.1906342454658</v>
          </cell>
          <cell r="F282">
            <v>-4668.5115350760543</v>
          </cell>
          <cell r="G282">
            <v>-3604.3377069082107</v>
          </cell>
          <cell r="H282">
            <v>-2452.3610371261648</v>
          </cell>
          <cell r="I282">
            <v>-1202.6343919157314</v>
          </cell>
          <cell r="J282">
            <v>177.06845188895898</v>
          </cell>
          <cell r="K282">
            <v>1715.418197013086</v>
          </cell>
          <cell r="L282">
            <v>3406.5765634934473</v>
          </cell>
          <cell r="M282">
            <v>5259.521504497935</v>
          </cell>
          <cell r="N282">
            <v>7303.4580555522307</v>
          </cell>
          <cell r="O282">
            <v>9542.6698892646291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-2447.07756592542</v>
          </cell>
          <cell r="B283">
            <v>-7297.9011342182494</v>
          </cell>
          <cell r="C283">
            <v>-8509.5225998752776</v>
          </cell>
          <cell r="D283">
            <v>-7691.9302957770815</v>
          </cell>
          <cell r="E283">
            <v>-6833.8541535699133</v>
          </cell>
          <cell r="F283">
            <v>-5926.9271569803359</v>
          </cell>
          <cell r="G283">
            <v>-4952.3710524927783</v>
          </cell>
          <cell r="H283">
            <v>-3917.1146122048322</v>
          </cell>
          <cell r="I283">
            <v>-2784.0379407076593</v>
          </cell>
          <cell r="J283">
            <v>-1544.276106579206</v>
          </cell>
          <cell r="K283">
            <v>-166.63651161718249</v>
          </cell>
          <cell r="L283">
            <v>1356.0499736411016</v>
          </cell>
          <cell r="M283">
            <v>3028.131655592571</v>
          </cell>
          <cell r="N283">
            <v>4872.7005655383819</v>
          </cell>
          <cell r="O283">
            <v>6883.832881456382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-2350.3167945211771</v>
          </cell>
          <cell r="B284">
            <v>-6942.6132064049798</v>
          </cell>
          <cell r="C284">
            <v>-8106.9020460025276</v>
          </cell>
          <cell r="D284">
            <v>-7263.7905184990614</v>
          </cell>
          <cell r="E284">
            <v>-6380.846739578642</v>
          </cell>
          <cell r="F284">
            <v>-5444.8748491439319</v>
          </cell>
          <cell r="G284">
            <v>-4429.3069964911165</v>
          </cell>
          <cell r="H284">
            <v>-3332.5882286058431</v>
          </cell>
          <cell r="I284">
            <v>-2143.1661878625082</v>
          </cell>
          <cell r="J284">
            <v>-839.9446569481521</v>
          </cell>
          <cell r="K284">
            <v>596.10444624240313</v>
          </cell>
          <cell r="L284">
            <v>2183.7771704635702</v>
          </cell>
          <cell r="M284">
            <v>3928.3392224399026</v>
          </cell>
          <cell r="N284">
            <v>5847.6384618765387</v>
          </cell>
          <cell r="O284">
            <v>7960.8362162244002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-2512.3636142421897</v>
          </cell>
          <cell r="B285">
            <v>-7557.9801141918279</v>
          </cell>
          <cell r="C285">
            <v>-8820.8168801958655</v>
          </cell>
          <cell r="D285">
            <v>-8027.9394516548091</v>
          </cell>
          <cell r="E285">
            <v>-7200.2505272346061</v>
          </cell>
          <cell r="F285">
            <v>-6327.4660374268979</v>
          </cell>
          <cell r="G285">
            <v>-5392.9529348838823</v>
          </cell>
          <cell r="H285">
            <v>-4396.5911095042866</v>
          </cell>
          <cell r="I285">
            <v>-3307.9805635497346</v>
          </cell>
          <cell r="J285">
            <v>-2119.4874004403732</v>
          </cell>
          <cell r="K285">
            <v>-799.66782879247762</v>
          </cell>
          <cell r="L285">
            <v>666.68999984682523</v>
          </cell>
          <cell r="M285">
            <v>2267.2801557736025</v>
          </cell>
          <cell r="N285">
            <v>4030.005946467375</v>
          </cell>
          <cell r="O285">
            <v>5971.9866609622031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-2557.6102918285997</v>
          </cell>
          <cell r="B286">
            <v>-7724.2691725537443</v>
          </cell>
          <cell r="C286">
            <v>-9011.8179511756334</v>
          </cell>
          <cell r="D286">
            <v>-8233.8024117856112</v>
          </cell>
          <cell r="E286">
            <v>-7419.6843146809915</v>
          </cell>
          <cell r="F286">
            <v>-6564.310799247357</v>
          </cell>
          <cell r="G286">
            <v>-5663.2143980140881</v>
          </cell>
          <cell r="H286">
            <v>-4676.3336666398582</v>
          </cell>
          <cell r="I286">
            <v>-3595.4812420235803</v>
          </cell>
          <cell r="J286">
            <v>-2413.9590427444682</v>
          </cell>
          <cell r="K286">
            <v>-1114.9494862287038</v>
          </cell>
          <cell r="L286">
            <v>318.79024634545192</v>
          </cell>
          <cell r="M286">
            <v>1895.1945801737095</v>
          </cell>
          <cell r="N286">
            <v>3634.2410993142107</v>
          </cell>
          <cell r="O286">
            <v>5553.5279778380827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-2266.7820079877338</v>
          </cell>
          <cell r="B287">
            <v>-6613.1817035482281</v>
          </cell>
          <cell r="C287">
            <v>-7728.5843397979797</v>
          </cell>
          <cell r="D287">
            <v>-6861.9662180971336</v>
          </cell>
          <cell r="E287">
            <v>-5936.1896142661271</v>
          </cell>
          <cell r="F287">
            <v>-4962.8327459081611</v>
          </cell>
          <cell r="G287">
            <v>-3929.8559837081766</v>
          </cell>
          <cell r="H287">
            <v>-2815.5326988090537</v>
          </cell>
          <cell r="I287">
            <v>-1585.9904172564313</v>
          </cell>
          <cell r="J287">
            <v>-231.93822321356799</v>
          </cell>
          <cell r="K287">
            <v>1254.9371414048451</v>
          </cell>
          <cell r="L287">
            <v>2898.119534915123</v>
          </cell>
          <cell r="M287">
            <v>4697.2880950391573</v>
          </cell>
          <cell r="N287">
            <v>6689.630038120722</v>
          </cell>
          <cell r="O287">
            <v>8882.6964577310227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-2235.5148859816718</v>
          </cell>
          <cell r="B288">
            <v>-6499.1627101624108</v>
          </cell>
          <cell r="C288">
            <v>-7594.1510203562211</v>
          </cell>
          <cell r="D288">
            <v>-6730.0333900327814</v>
          </cell>
          <cell r="E288">
            <v>-5812.9928896358178</v>
          </cell>
          <cell r="F288">
            <v>-4832.6264248209673</v>
          </cell>
          <cell r="G288">
            <v>-3790.3017291819137</v>
          </cell>
          <cell r="H288">
            <v>-2664.2835840794469</v>
          </cell>
          <cell r="I288">
            <v>-1423.0680088515139</v>
          </cell>
          <cell r="J288">
            <v>-55.274848673351954</v>
          </cell>
          <cell r="K288">
            <v>1461.5735612548397</v>
          </cell>
          <cell r="L288">
            <v>3130.7385785516899</v>
          </cell>
          <cell r="M288">
            <v>4953.879713984421</v>
          </cell>
          <cell r="N288">
            <v>6961.739820484192</v>
          </cell>
          <cell r="O288">
            <v>9170.8126877027025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-2557.9709232658925</v>
          </cell>
          <cell r="B289">
            <v>-7733.9817091970926</v>
          </cell>
          <cell r="C289">
            <v>-9040.3995414846049</v>
          </cell>
          <cell r="D289">
            <v>-8268.9737069310704</v>
          </cell>
          <cell r="E289">
            <v>-7458.9763794382279</v>
          </cell>
          <cell r="F289">
            <v>-6600.2931581158155</v>
          </cell>
          <cell r="G289">
            <v>-5692.1083366028552</v>
          </cell>
          <cell r="H289">
            <v>-4706.309506349563</v>
          </cell>
          <cell r="I289">
            <v>-3642.0001226859713</v>
          </cell>
          <cell r="J289">
            <v>-2466.0449760536285</v>
          </cell>
          <cell r="K289">
            <v>-1170.6644221639281</v>
          </cell>
          <cell r="L289">
            <v>258.42042957646743</v>
          </cell>
          <cell r="M289">
            <v>1829.7419652489921</v>
          </cell>
          <cell r="N289">
            <v>3559.5095840525073</v>
          </cell>
          <cell r="O289">
            <v>5459.8640573025405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-2247.1241290705848</v>
          </cell>
          <cell r="B290">
            <v>-6537.459806283704</v>
          </cell>
          <cell r="C290">
            <v>-7628.9187678951976</v>
          </cell>
          <cell r="D290">
            <v>-6764.3685145907184</v>
          </cell>
          <cell r="E290">
            <v>-5834.828123638621</v>
          </cell>
          <cell r="F290">
            <v>-4847.5949849253293</v>
          </cell>
          <cell r="G290">
            <v>-3790.7451749088536</v>
          </cell>
          <cell r="H290">
            <v>-2653.8270558366276</v>
          </cell>
          <cell r="I290">
            <v>-1404.1317968009116</v>
          </cell>
          <cell r="J290">
            <v>-31.157491296785544</v>
          </cell>
          <cell r="K290">
            <v>1476.7209769370224</v>
          </cell>
          <cell r="L290">
            <v>3128.000697634136</v>
          </cell>
          <cell r="M290">
            <v>4957.6282725698147</v>
          </cell>
          <cell r="N290">
            <v>6971.1906660693694</v>
          </cell>
          <cell r="O290">
            <v>9199.5457821409454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-2320.0205401810822</v>
          </cell>
          <cell r="B291">
            <v>-6816.3045695442179</v>
          </cell>
          <cell r="C291">
            <v>-7964.2069863687802</v>
          </cell>
          <cell r="D291">
            <v>-7131.678420439559</v>
          </cell>
          <cell r="E291">
            <v>-6238.1614549587557</v>
          </cell>
          <cell r="F291">
            <v>-5297.1835239840984</v>
          </cell>
          <cell r="G291">
            <v>-4278.3679839343795</v>
          </cell>
          <cell r="H291">
            <v>-3175.6642682089296</v>
          </cell>
          <cell r="I291">
            <v>-1980.8249628185424</v>
          </cell>
          <cell r="J291">
            <v>-673.29964399399137</v>
          </cell>
          <cell r="K291">
            <v>773.72926594094497</v>
          </cell>
          <cell r="L291">
            <v>2375.6209238841866</v>
          </cell>
          <cell r="M291">
            <v>4117.9948996752801</v>
          </cell>
          <cell r="N291">
            <v>6034.2109563459444</v>
          </cell>
          <cell r="O291">
            <v>8152.3172744813637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-2283.5346047535454</v>
          </cell>
          <cell r="B292">
            <v>-6672.4806431635434</v>
          </cell>
          <cell r="C292">
            <v>-7780.4502085442018</v>
          </cell>
          <cell r="D292">
            <v>-6925.8136504052363</v>
          </cell>
          <cell r="E292">
            <v>-6027.7597782901339</v>
          </cell>
          <cell r="F292">
            <v>-5065.2475668734805</v>
          </cell>
          <cell r="G292">
            <v>-4031.337908766151</v>
          </cell>
          <cell r="H292">
            <v>-2914.9608991220211</v>
          </cell>
          <cell r="I292">
            <v>-1695.3886505364608</v>
          </cell>
          <cell r="J292">
            <v>-357.05113472458652</v>
          </cell>
          <cell r="K292">
            <v>1121.3519307124229</v>
          </cell>
          <cell r="L292">
            <v>2748.1492847271275</v>
          </cell>
          <cell r="M292">
            <v>4546.7027265679008</v>
          </cell>
          <cell r="N292">
            <v>6523.8822333341841</v>
          </cell>
          <cell r="O292">
            <v>8694.1052611285104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-2109.3372455245285</v>
          </cell>
          <cell r="B293">
            <v>-6019.7644114595569</v>
          </cell>
          <cell r="C293">
            <v>-7043.8516654309406</v>
          </cell>
          <cell r="D293">
            <v>-6137.0224892343031</v>
          </cell>
          <cell r="E293">
            <v>-5170.1451207571035</v>
          </cell>
          <cell r="F293">
            <v>-4147.8219754248212</v>
          </cell>
          <cell r="G293">
            <v>-3053.5254495147424</v>
          </cell>
          <cell r="H293">
            <v>-1857.7003604291301</v>
          </cell>
          <cell r="I293">
            <v>-547.77650457248035</v>
          </cell>
          <cell r="J293">
            <v>886.64679454555153</v>
          </cell>
          <cell r="K293">
            <v>2480.2112396413231</v>
          </cell>
          <cell r="L293">
            <v>4221.2842095233855</v>
          </cell>
          <cell r="M293">
            <v>6138.4088256492159</v>
          </cell>
          <cell r="N293">
            <v>8240.0050540617522</v>
          </cell>
          <cell r="O293">
            <v>10565.632422014651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-2086.0753045433025</v>
          </cell>
          <cell r="B294">
            <v>-5914.1234388543871</v>
          </cell>
          <cell r="C294">
            <v>-6915.1897690514361</v>
          </cell>
          <cell r="D294">
            <v>-5993.1236420768364</v>
          </cell>
          <cell r="E294">
            <v>-5021.9221542062205</v>
          </cell>
          <cell r="F294">
            <v>-3967.9306957703748</v>
          </cell>
          <cell r="G294">
            <v>-2844.221036112313</v>
          </cell>
          <cell r="H294">
            <v>-1620.7640364440713</v>
          </cell>
          <cell r="I294">
            <v>-275.88168201521489</v>
          </cell>
          <cell r="J294">
            <v>1191.4164212801663</v>
          </cell>
          <cell r="K294">
            <v>2813.6338950964241</v>
          </cell>
          <cell r="L294">
            <v>4595.715496500834</v>
          </cell>
          <cell r="M294">
            <v>6550.869871054354</v>
          </cell>
          <cell r="N294">
            <v>8692.3788377168603</v>
          </cell>
          <cell r="O294">
            <v>11055.764383448377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-2393.0116511770457</v>
          </cell>
          <cell r="B295">
            <v>-7105.1945987703757</v>
          </cell>
          <cell r="C295">
            <v>-8307.4990089502226</v>
          </cell>
          <cell r="D295">
            <v>-7501.1838309611339</v>
          </cell>
          <cell r="E295">
            <v>-6648.7785815519464</v>
          </cell>
          <cell r="F295">
            <v>-5727.9289777678605</v>
          </cell>
          <cell r="G295">
            <v>-4748.8725621216081</v>
          </cell>
          <cell r="H295">
            <v>-3700.055494563207</v>
          </cell>
          <cell r="I295">
            <v>-2532.6626337775765</v>
          </cell>
          <cell r="J295">
            <v>-1247.2611971736601</v>
          </cell>
          <cell r="K295">
            <v>165.28033408972692</v>
          </cell>
          <cell r="L295">
            <v>1705.4517838608183</v>
          </cell>
          <cell r="M295">
            <v>3409.1499484525152</v>
          </cell>
          <cell r="N295">
            <v>5271.0592981671853</v>
          </cell>
          <cell r="O295">
            <v>7316.9902663658004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-2347.6544826220065</v>
          </cell>
          <cell r="B296">
            <v>-6922.9039460080048</v>
          </cell>
          <cell r="C296">
            <v>-8097.382565950923</v>
          </cell>
          <cell r="D296">
            <v>-7279.660064348318</v>
          </cell>
          <cell r="E296">
            <v>-6417.5976290293102</v>
          </cell>
          <cell r="F296">
            <v>-5502.5829227931263</v>
          </cell>
          <cell r="G296">
            <v>-4522.0814667658051</v>
          </cell>
          <cell r="H296">
            <v>-3459.172979301276</v>
          </cell>
          <cell r="I296">
            <v>-2286.7387458290195</v>
          </cell>
          <cell r="J296">
            <v>-988.07933179272936</v>
          </cell>
          <cell r="K296">
            <v>420.84573684515942</v>
          </cell>
          <cell r="L296">
            <v>1973.0370576709649</v>
          </cell>
          <cell r="M296">
            <v>3687.081510422463</v>
          </cell>
          <cell r="N296">
            <v>5583.0142219528561</v>
          </cell>
          <cell r="O296">
            <v>7673.6215970439353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-2412.5877895485837</v>
          </cell>
          <cell r="B297">
            <v>-7174.2393507374472</v>
          </cell>
          <cell r="C297">
            <v>-8377.3459090459473</v>
          </cell>
          <cell r="D297">
            <v>-7564.7323445892644</v>
          </cell>
          <cell r="E297">
            <v>-6710.2850041156571</v>
          </cell>
          <cell r="F297">
            <v>-5807.5941724089253</v>
          </cell>
          <cell r="G297">
            <v>-4844.0008716303364</v>
          </cell>
          <cell r="H297">
            <v>-3801.6333610186607</v>
          </cell>
          <cell r="I297">
            <v>-2655.3385698321267</v>
          </cell>
          <cell r="J297">
            <v>-1384.6876008362412</v>
          </cell>
          <cell r="K297">
            <v>11.81625921071403</v>
          </cell>
          <cell r="L297">
            <v>1552.0689416461375</v>
          </cell>
          <cell r="M297">
            <v>3238.1529740658061</v>
          </cell>
          <cell r="N297">
            <v>5098.6819812954955</v>
          </cell>
          <cell r="O297">
            <v>7136.4918352707655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-2499.4184292056862</v>
          </cell>
          <cell r="B298">
            <v>-7500.1018179971416</v>
          </cell>
          <cell r="C298">
            <v>-8744.614272601928</v>
          </cell>
          <cell r="D298">
            <v>-7960.3846057880273</v>
          </cell>
          <cell r="E298">
            <v>-7138.5998524687457</v>
          </cell>
          <cell r="F298">
            <v>-6270.8705131318966</v>
          </cell>
          <cell r="G298">
            <v>-5341.0954094878834</v>
          </cell>
          <cell r="H298">
            <v>-4340.8956569789952</v>
          </cell>
          <cell r="I298">
            <v>-3234.5074196143141</v>
          </cell>
          <cell r="J298">
            <v>-2012.2407128312293</v>
          </cell>
          <cell r="K298">
            <v>-675.81421313754402</v>
          </cell>
          <cell r="L298">
            <v>796.71161075560292</v>
          </cell>
          <cell r="M298">
            <v>2423.9487658208809</v>
          </cell>
          <cell r="N298">
            <v>4207.960518517918</v>
          </cell>
          <cell r="O298">
            <v>6171.0403952683373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-2323.417460195019</v>
          </cell>
          <cell r="B299">
            <v>-6829.9667703816767</v>
          </cell>
          <cell r="C299">
            <v>-7985.3990397510006</v>
          </cell>
          <cell r="D299">
            <v>-7146.6566732031679</v>
          </cell>
          <cell r="E299">
            <v>-6260.2608406882437</v>
          </cell>
          <cell r="F299">
            <v>-5328.6426907456171</v>
          </cell>
          <cell r="G299">
            <v>-4339.0257756846449</v>
          </cell>
          <cell r="H299">
            <v>-3241.1999015406404</v>
          </cell>
          <cell r="I299">
            <v>-2031.8701210827066</v>
          </cell>
          <cell r="J299">
            <v>-708.28631363658576</v>
          </cell>
          <cell r="K299">
            <v>741.22632041292206</v>
          </cell>
          <cell r="L299">
            <v>2340.5563426985891</v>
          </cell>
          <cell r="M299">
            <v>4111.3228103647425</v>
          </cell>
          <cell r="N299">
            <v>6053.9365152234768</v>
          </cell>
          <cell r="O299">
            <v>8187.1826009176557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-2173.5302482604693</v>
          </cell>
          <cell r="B300">
            <v>-6255.8869847878559</v>
          </cell>
          <cell r="C300">
            <v>-7309.6621498358354</v>
          </cell>
          <cell r="D300">
            <v>-6403.8423337496215</v>
          </cell>
          <cell r="E300">
            <v>-5459.1027620780505</v>
          </cell>
          <cell r="F300">
            <v>-4460.0716316330236</v>
          </cell>
          <cell r="G300">
            <v>-3386.4466214373838</v>
          </cell>
          <cell r="H300">
            <v>-2232.3088262586894</v>
          </cell>
          <cell r="I300">
            <v>-963.01711879452273</v>
          </cell>
          <cell r="J300">
            <v>442.82698532265465</v>
          </cell>
          <cell r="K300">
            <v>1994.6978038393538</v>
          </cell>
          <cell r="L300">
            <v>3691.7341383381099</v>
          </cell>
          <cell r="M300">
            <v>5567.0443462376161</v>
          </cell>
          <cell r="N300">
            <v>7613.1325060534573</v>
          </cell>
          <cell r="O300">
            <v>9864.2611633124379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-2284.5892921420482</v>
          </cell>
          <cell r="B301">
            <v>-6674.0755892949419</v>
          </cell>
          <cell r="C301">
            <v>-7800.6596842744902</v>
          </cell>
          <cell r="D301">
            <v>-6941.8834470653128</v>
          </cell>
          <cell r="E301">
            <v>-6034.3625596979264</v>
          </cell>
          <cell r="F301">
            <v>-5074.7533282956992</v>
          </cell>
          <cell r="G301">
            <v>-4038.6520138645296</v>
          </cell>
          <cell r="H301">
            <v>-2921.5421891698106</v>
          </cell>
          <cell r="I301">
            <v>-1708.2804048404664</v>
          </cell>
          <cell r="J301">
            <v>-370.34380897832699</v>
          </cell>
          <cell r="K301">
            <v>1106.9600800376263</v>
          </cell>
          <cell r="L301">
            <v>2730.8864255206913</v>
          </cell>
          <cell r="M301">
            <v>4528.9694552328028</v>
          </cell>
          <cell r="N301">
            <v>6505.1486302838712</v>
          </cell>
          <cell r="O301">
            <v>8680.0826068080441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-2449.1944087006505</v>
          </cell>
          <cell r="B302">
            <v>-7314.8762193922257</v>
          </cell>
          <cell r="C302">
            <v>-8543.2249416238501</v>
          </cell>
          <cell r="D302">
            <v>-7745.7348076030567</v>
          </cell>
          <cell r="E302">
            <v>-6903.628663516718</v>
          </cell>
          <cell r="F302">
            <v>-5998.928893699037</v>
          </cell>
          <cell r="G302">
            <v>-5036.3061029854716</v>
          </cell>
          <cell r="H302">
            <v>-3996.1072201640395</v>
          </cell>
          <cell r="I302">
            <v>-2858.191325456331</v>
          </cell>
          <cell r="J302">
            <v>-1600.2539231884887</v>
          </cell>
          <cell r="K302">
            <v>-233.66633316849652</v>
          </cell>
          <cell r="L302">
            <v>1264.0979505957048</v>
          </cell>
          <cell r="M302">
            <v>2920.6721439650814</v>
          </cell>
          <cell r="N302">
            <v>4741.901296407842</v>
          </cell>
          <cell r="O302">
            <v>6740.4695181973839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-2362.1010491605316</v>
          </cell>
          <cell r="B303">
            <v>-6986.7337473559855</v>
          </cell>
          <cell r="C303">
            <v>-8163.438294532938</v>
          </cell>
          <cell r="D303">
            <v>-7334.1673718286274</v>
          </cell>
          <cell r="E303">
            <v>-6444.0607368485826</v>
          </cell>
          <cell r="F303">
            <v>-5516.2050118159104</v>
          </cell>
          <cell r="G303">
            <v>-4532.0320462666386</v>
          </cell>
          <cell r="H303">
            <v>-3462.7158008935148</v>
          </cell>
          <cell r="I303">
            <v>-2300.2838741862229</v>
          </cell>
          <cell r="J303">
            <v>-1004.4258054393297</v>
          </cell>
          <cell r="K303">
            <v>422.20279871693646</v>
          </cell>
          <cell r="L303">
            <v>1974.8203415953392</v>
          </cell>
          <cell r="M303">
            <v>3694.022937590923</v>
          </cell>
          <cell r="N303">
            <v>5582.3342405577332</v>
          </cell>
          <cell r="O303">
            <v>7653.9978852888098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-2531.7173059716797</v>
          </cell>
          <cell r="B304">
            <v>-7632.9398310634679</v>
          </cell>
          <cell r="C304">
            <v>-8908.2656380575263</v>
          </cell>
          <cell r="D304">
            <v>-8132.5606100481473</v>
          </cell>
          <cell r="E304">
            <v>-7310.685666055746</v>
          </cell>
          <cell r="F304">
            <v>-6439.8129009237919</v>
          </cell>
          <cell r="G304">
            <v>-5509.4384422884232</v>
          </cell>
          <cell r="H304">
            <v>-4510.5367326234109</v>
          </cell>
          <cell r="I304">
            <v>-3415.4476099467506</v>
          </cell>
          <cell r="J304">
            <v>-2213.9794039827129</v>
          </cell>
          <cell r="K304">
            <v>-880.68114053196416</v>
          </cell>
          <cell r="L304">
            <v>586.60400269542788</v>
          </cell>
          <cell r="M304">
            <v>2197.4940118248492</v>
          </cell>
          <cell r="N304">
            <v>3967.2747039661836</v>
          </cell>
          <cell r="O304">
            <v>5896.9488462327517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-2238.3378229323871</v>
          </cell>
          <cell r="B305">
            <v>-6507.687717179534</v>
          </cell>
          <cell r="C305">
            <v>-7607.8722190033977</v>
          </cell>
          <cell r="D305">
            <v>-6743.2302385598086</v>
          </cell>
          <cell r="E305">
            <v>-5814.9948468637403</v>
          </cell>
          <cell r="F305">
            <v>-4838.3562382063619</v>
          </cell>
          <cell r="G305">
            <v>-3785.126399682707</v>
          </cell>
          <cell r="H305">
            <v>-2625.8717432299577</v>
          </cell>
          <cell r="I305">
            <v>-1363.4486894732122</v>
          </cell>
          <cell r="J305">
            <v>11.284428651614434</v>
          </cell>
          <cell r="K305">
            <v>1526.295243101292</v>
          </cell>
          <cell r="L305">
            <v>3192.5453176461629</v>
          </cell>
          <cell r="M305">
            <v>5022.9330439947589</v>
          </cell>
          <cell r="N305">
            <v>7033.0475841453535</v>
          </cell>
          <cell r="O305">
            <v>9250.6992722043287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-2545.5033877215001</v>
          </cell>
          <cell r="B306">
            <v>-7691.6351804723199</v>
          </cell>
          <cell r="C306">
            <v>-8988.0592365111897</v>
          </cell>
          <cell r="D306">
            <v>-8215.851994753486</v>
          </cell>
          <cell r="E306">
            <v>-7401.4850383240728</v>
          </cell>
          <cell r="F306">
            <v>-6554.5596709796582</v>
          </cell>
          <cell r="G306">
            <v>-5652.9729383806616</v>
          </cell>
          <cell r="H306">
            <v>-4673.2458468817595</v>
          </cell>
          <cell r="I306">
            <v>-3597.0306960333796</v>
          </cell>
          <cell r="J306">
            <v>-2417.6325667580268</v>
          </cell>
          <cell r="K306">
            <v>-1108.3388031332652</v>
          </cell>
          <cell r="L306">
            <v>335.36724393691816</v>
          </cell>
          <cell r="M306">
            <v>1925.6931284836812</v>
          </cell>
          <cell r="N306">
            <v>3670.8801949011913</v>
          </cell>
          <cell r="O306">
            <v>5598.20863923664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-2401.767921922662</v>
          </cell>
          <cell r="B307">
            <v>-7129.2837013331009</v>
          </cell>
          <cell r="C307">
            <v>-8330.0332609960824</v>
          </cell>
          <cell r="D307">
            <v>-7500.3058923639755</v>
          </cell>
          <cell r="E307">
            <v>-6627.8064936199626</v>
          </cell>
          <cell r="F307">
            <v>-5717.7889931241762</v>
          </cell>
          <cell r="G307">
            <v>-4734.3916228356993</v>
          </cell>
          <cell r="H307">
            <v>-3680.1522158632138</v>
          </cell>
          <cell r="I307">
            <v>-2527.5472361386574</v>
          </cell>
          <cell r="J307">
            <v>-1251.1605304401237</v>
          </cell>
          <cell r="K307">
            <v>153.98612508808989</v>
          </cell>
          <cell r="L307">
            <v>1692.9876926623622</v>
          </cell>
          <cell r="M307">
            <v>3395.2836937586717</v>
          </cell>
          <cell r="N307">
            <v>5285.8774056655229</v>
          </cell>
          <cell r="O307">
            <v>7346.818859600995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-2144.2928429529848</v>
          </cell>
          <cell r="B308">
            <v>-6139.4953527526504</v>
          </cell>
          <cell r="C308">
            <v>-7178.4502547101392</v>
          </cell>
          <cell r="D308">
            <v>-6294.9576374965873</v>
          </cell>
          <cell r="E308">
            <v>-5354.4757679309405</v>
          </cell>
          <cell r="F308">
            <v>-4331.6059494565507</v>
          </cell>
          <cell r="G308">
            <v>-3240.3322487986829</v>
          </cell>
          <cell r="H308">
            <v>-2060.2168968902624</v>
          </cell>
          <cell r="I308">
            <v>-769.86658577618607</v>
          </cell>
          <cell r="J308">
            <v>655.99010095931339</v>
          </cell>
          <cell r="K308">
            <v>2215.6435017030626</v>
          </cell>
          <cell r="L308">
            <v>3941.3544896104627</v>
          </cell>
          <cell r="M308">
            <v>5839.2679022457869</v>
          </cell>
          <cell r="N308">
            <v>7934.890284545867</v>
          </cell>
          <cell r="O308">
            <v>10243.459045143765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-2360.5778483109843</v>
          </cell>
          <cell r="B309">
            <v>-6977.8916752916284</v>
          </cell>
          <cell r="C309">
            <v>-8158.9711193159173</v>
          </cell>
          <cell r="D309">
            <v>-7327.6560661342191</v>
          </cell>
          <cell r="E309">
            <v>-6456.3653336336502</v>
          </cell>
          <cell r="F309">
            <v>-5535.3501489519358</v>
          </cell>
          <cell r="G309">
            <v>-4547.5902118350868</v>
          </cell>
          <cell r="H309">
            <v>-3462.7616349940522</v>
          </cell>
          <cell r="I309">
            <v>-2278.861318773274</v>
          </cell>
          <cell r="J309">
            <v>-974.22984858694485</v>
          </cell>
          <cell r="K309">
            <v>469.18873226382192</v>
          </cell>
          <cell r="L309">
            <v>2042.566530270225</v>
          </cell>
          <cell r="M309">
            <v>3757.9609466304555</v>
          </cell>
          <cell r="N309">
            <v>5656.1628643274107</v>
          </cell>
          <cell r="O309">
            <v>7752.0315609960908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-2107.0673784289925</v>
          </cell>
          <cell r="B310">
            <v>-6002.1926101309537</v>
          </cell>
          <cell r="C310">
            <v>-7004.694903587364</v>
          </cell>
          <cell r="D310">
            <v>-6095.0825867764424</v>
          </cell>
          <cell r="E310">
            <v>-5122.9256373739581</v>
          </cell>
          <cell r="F310">
            <v>-4095.1155630246485</v>
          </cell>
          <cell r="G310">
            <v>-2997.2614642157446</v>
          </cell>
          <cell r="H310">
            <v>-1797.19812987771</v>
          </cell>
          <cell r="I310">
            <v>-475.16378805707853</v>
          </cell>
          <cell r="J310">
            <v>981.46736867016818</v>
          </cell>
          <cell r="K310">
            <v>2590.7846256728053</v>
          </cell>
          <cell r="L310">
            <v>4361.757903497316</v>
          </cell>
          <cell r="M310">
            <v>6306.7428958668379</v>
          </cell>
          <cell r="N310">
            <v>8441.3820280027612</v>
          </cell>
          <cell r="O310">
            <v>10783.870675357777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-2131.6921205412</v>
          </cell>
          <cell r="B311">
            <v>-6097.2650778052475</v>
          </cell>
          <cell r="C311">
            <v>-7137.8734511847333</v>
          </cell>
          <cell r="D311">
            <v>-6238.7966735776827</v>
          </cell>
          <cell r="E311">
            <v>-5286.1502618163804</v>
          </cell>
          <cell r="F311">
            <v>-4273.2478752842817</v>
          </cell>
          <cell r="G311">
            <v>-3177.952509336239</v>
          </cell>
          <cell r="H311">
            <v>-1988.1651769922951</v>
          </cell>
          <cell r="I311">
            <v>-685.10400091868394</v>
          </cell>
          <cell r="J311">
            <v>753.97296239312448</v>
          </cell>
          <cell r="K311">
            <v>2331.3646324752153</v>
          </cell>
          <cell r="L311">
            <v>4059.7366479129514</v>
          </cell>
          <cell r="M311">
            <v>5971.372543153253</v>
          </cell>
          <cell r="N311">
            <v>8072.1978911775286</v>
          </cell>
          <cell r="O311">
            <v>10397.031997978731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-2433.2194674460347</v>
          </cell>
          <cell r="B312">
            <v>-7239.6130109152045</v>
          </cell>
          <cell r="C312">
            <v>-8447.5587203239102</v>
          </cell>
          <cell r="D312">
            <v>-7639.7409520521614</v>
          </cell>
          <cell r="E312">
            <v>-6790.2313164365351</v>
          </cell>
          <cell r="F312">
            <v>-5900.0594207571676</v>
          </cell>
          <cell r="G312">
            <v>-4931.9391297285028</v>
          </cell>
          <cell r="H312">
            <v>-3883.1989017013584</v>
          </cell>
          <cell r="I312">
            <v>-2731.0433078760684</v>
          </cell>
          <cell r="J312">
            <v>-1469.6639762767513</v>
          </cell>
          <cell r="K312">
            <v>-89.875403094902111</v>
          </cell>
          <cell r="L312">
            <v>1436.2530333929267</v>
          </cell>
          <cell r="M312">
            <v>3109.7763495443733</v>
          </cell>
          <cell r="N312">
            <v>4958.0903443233256</v>
          </cell>
          <cell r="O312">
            <v>6990.8094602304827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-2157.295449817399</v>
          </cell>
          <cell r="B313">
            <v>-6193.0075810406597</v>
          </cell>
          <cell r="C313">
            <v>-7227.6012426795169</v>
          </cell>
          <cell r="D313">
            <v>-6320.0140132368933</v>
          </cell>
          <cell r="E313">
            <v>-5370.9125463467899</v>
          </cell>
          <cell r="F313">
            <v>-4355.4362692382501</v>
          </cell>
          <cell r="G313">
            <v>-3263.7674619060963</v>
          </cell>
          <cell r="H313">
            <v>-2091.81282685618</v>
          </cell>
          <cell r="I313">
            <v>-793.73029100234032</v>
          </cell>
          <cell r="J313">
            <v>648.48013826947556</v>
          </cell>
          <cell r="K313">
            <v>2230.086150255649</v>
          </cell>
          <cell r="L313">
            <v>3959.2037749977344</v>
          </cell>
          <cell r="M313">
            <v>5881.5652963065977</v>
          </cell>
          <cell r="N313">
            <v>7976.8346118931431</v>
          </cell>
          <cell r="O313">
            <v>10266.621796032237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-2488.1577544490037</v>
          </cell>
          <cell r="B314">
            <v>-7459.0252361263911</v>
          </cell>
          <cell r="C314">
            <v>-8707.2393769508635</v>
          </cell>
          <cell r="D314">
            <v>-7911.3206326011241</v>
          </cell>
          <cell r="E314">
            <v>-7081.6536035918461</v>
          </cell>
          <cell r="F314">
            <v>-6202.814140088748</v>
          </cell>
          <cell r="G314">
            <v>-5262.5301605080613</v>
          </cell>
          <cell r="H314">
            <v>-4238.7954745181851</v>
          </cell>
          <cell r="I314">
            <v>-3119.2118676802115</v>
          </cell>
          <cell r="J314">
            <v>-1870.525300269903</v>
          </cell>
          <cell r="K314">
            <v>-508.61664752188977</v>
          </cell>
          <cell r="L314">
            <v>986.2257351489568</v>
          </cell>
          <cell r="M314">
            <v>2621.0126848970635</v>
          </cell>
          <cell r="N314">
            <v>4409.5318288575681</v>
          </cell>
          <cell r="O314">
            <v>6394.34421622838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-2244.5546113844862</v>
          </cell>
          <cell r="B315">
            <v>-6517.4243142064697</v>
          </cell>
          <cell r="C315">
            <v>-7602.7464890868341</v>
          </cell>
          <cell r="D315">
            <v>-6736.2623743969725</v>
          </cell>
          <cell r="E315">
            <v>-5816.6219649850327</v>
          </cell>
          <cell r="F315">
            <v>-4844.0130965094386</v>
          </cell>
          <cell r="G315">
            <v>-3810.5484280282399</v>
          </cell>
          <cell r="H315">
            <v>-2693.1957417249296</v>
          </cell>
          <cell r="I315">
            <v>-1450.1623004440121</v>
          </cell>
          <cell r="J315">
            <v>-58.437085065653328</v>
          </cell>
          <cell r="K315">
            <v>1491.3783901531638</v>
          </cell>
          <cell r="L315">
            <v>3165.7647394596697</v>
          </cell>
          <cell r="M315">
            <v>4998.4495502436985</v>
          </cell>
          <cell r="N315">
            <v>7011.9144599730362</v>
          </cell>
          <cell r="O315">
            <v>9231.9736944010619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-2464.0393277014277</v>
          </cell>
          <cell r="B316">
            <v>-7355.5107012655271</v>
          </cell>
          <cell r="C316">
            <v>-8578.7922078936026</v>
          </cell>
          <cell r="D316">
            <v>-7775.2224021695647</v>
          </cell>
          <cell r="E316">
            <v>-6930.0756442193597</v>
          </cell>
          <cell r="F316">
            <v>-6033.2428697769901</v>
          </cell>
          <cell r="G316">
            <v>-5079.6748910571687</v>
          </cell>
          <cell r="H316">
            <v>-4052.3707373009242</v>
          </cell>
          <cell r="I316">
            <v>-2928.7090141005783</v>
          </cell>
          <cell r="J316">
            <v>-1680.8546781588266</v>
          </cell>
          <cell r="K316">
            <v>-316.2106235051661</v>
          </cell>
          <cell r="L316">
            <v>1186.1662035548638</v>
          </cell>
          <cell r="M316">
            <v>2841.2436115598916</v>
          </cell>
          <cell r="N316">
            <v>4665.6654620995341</v>
          </cell>
          <cell r="O316">
            <v>6664.5578742292428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-2483.0711361197646</v>
          </cell>
          <cell r="B317">
            <v>-7437.6615375523379</v>
          </cell>
          <cell r="C317">
            <v>-8682.3269252873451</v>
          </cell>
          <cell r="D317">
            <v>-7892.1097519037503</v>
          </cell>
          <cell r="E317">
            <v>-7048.1644338040551</v>
          </cell>
          <cell r="F317">
            <v>-6154.4859422843219</v>
          </cell>
          <cell r="G317">
            <v>-5207.0764752771838</v>
          </cell>
          <cell r="H317">
            <v>-4203.6073925310857</v>
          </cell>
          <cell r="I317">
            <v>-3098.7470961118829</v>
          </cell>
          <cell r="J317">
            <v>-1879.7049189040347</v>
          </cell>
          <cell r="K317">
            <v>-528.14196526431317</v>
          </cell>
          <cell r="L317">
            <v>979.66372258192689</v>
          </cell>
          <cell r="M317">
            <v>2631.7714678553994</v>
          </cell>
          <cell r="N317">
            <v>4436.5919572456824</v>
          </cell>
          <cell r="O317">
            <v>6409.8063494783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-2116.376548484237</v>
          </cell>
          <cell r="B318">
            <v>-6045.9379207090351</v>
          </cell>
          <cell r="C318">
            <v>-7075.5715478596694</v>
          </cell>
          <cell r="D318">
            <v>-6171.7799708958692</v>
          </cell>
          <cell r="E318">
            <v>-5198.0685516043059</v>
          </cell>
          <cell r="F318">
            <v>-4158.5429412291687</v>
          </cell>
          <cell r="G318">
            <v>-3067.6383174442026</v>
          </cell>
          <cell r="H318">
            <v>-1878.4100786460858</v>
          </cell>
          <cell r="I318">
            <v>-562.7762694688879</v>
          </cell>
          <cell r="J318">
            <v>885.07711129360928</v>
          </cell>
          <cell r="K318">
            <v>2476.0089811760208</v>
          </cell>
          <cell r="L318">
            <v>4221.3928116388233</v>
          </cell>
          <cell r="M318">
            <v>6148.7582682997026</v>
          </cell>
          <cell r="N318">
            <v>8264.4994563768651</v>
          </cell>
          <cell r="O318">
            <v>10593.095533900232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-2156.0292445309192</v>
          </cell>
          <cell r="B319">
            <v>-6185.5706068351192</v>
          </cell>
          <cell r="C319">
            <v>-7221.0124139337768</v>
          </cell>
          <cell r="D319">
            <v>-6330.9582557391286</v>
          </cell>
          <cell r="E319">
            <v>-5392.0507362068111</v>
          </cell>
          <cell r="F319">
            <v>-4397.5106387418982</v>
          </cell>
          <cell r="G319">
            <v>-3316.5681390314689</v>
          </cell>
          <cell r="H319">
            <v>-2142.4004121864018</v>
          </cell>
          <cell r="I319">
            <v>-850.82306698304569</v>
          </cell>
          <cell r="J319">
            <v>556.93179254005497</v>
          </cell>
          <cell r="K319">
            <v>2100.170442368682</v>
          </cell>
          <cell r="L319">
            <v>3825.2091319392734</v>
          </cell>
          <cell r="M319">
            <v>5714.114878595864</v>
          </cell>
          <cell r="N319">
            <v>7793.6251523105811</v>
          </cell>
          <cell r="O319">
            <v>10080.647059672208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-2232.011832371948</v>
          </cell>
          <cell r="B320">
            <v>-6475.0793728653116</v>
          </cell>
          <cell r="C320">
            <v>-7567.8304824241468</v>
          </cell>
          <cell r="D320">
            <v>-6713.2636887520757</v>
          </cell>
          <cell r="E320">
            <v>-5788.8395111931704</v>
          </cell>
          <cell r="F320">
            <v>-4795.9155559893652</v>
          </cell>
          <cell r="G320">
            <v>-3738.3239212760182</v>
          </cell>
          <cell r="H320">
            <v>-2588.1410742374915</v>
          </cell>
          <cell r="I320">
            <v>-1327.9549629528749</v>
          </cell>
          <cell r="J320">
            <v>42.464441046080097</v>
          </cell>
          <cell r="K320">
            <v>1557.2468746687991</v>
          </cell>
          <cell r="L320">
            <v>3229.1106338319414</v>
          </cell>
          <cell r="M320">
            <v>5067.1356589253264</v>
          </cell>
          <cell r="N320">
            <v>7078.4863658210925</v>
          </cell>
          <cell r="O320">
            <v>9303.2014936836676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-2450.7550228346904</v>
          </cell>
          <cell r="B321">
            <v>-7324.669483805028</v>
          </cell>
          <cell r="C321">
            <v>-8561.4530692951103</v>
          </cell>
          <cell r="D321">
            <v>-7774.3567539464966</v>
          </cell>
          <cell r="E321">
            <v>-6930.7130931245056</v>
          </cell>
          <cell r="F321">
            <v>-6041.5570273197636</v>
          </cell>
          <cell r="G321">
            <v>-5098.2770796134464</v>
          </cell>
          <cell r="H321">
            <v>-4080.2870975529954</v>
          </cell>
          <cell r="I321">
            <v>-2952.5635522595358</v>
          </cell>
          <cell r="J321">
            <v>-1708.0794026886761</v>
          </cell>
          <cell r="K321">
            <v>-342.71929365839372</v>
          </cell>
          <cell r="L321">
            <v>1154.1240960822961</v>
          </cell>
          <cell r="M321">
            <v>2801.2018779062282</v>
          </cell>
          <cell r="N321">
            <v>4612.9072547272008</v>
          </cell>
          <cell r="O321">
            <v>6602.2487011749163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-2332.7179052248071</v>
          </cell>
          <cell r="B322">
            <v>-6860.423818120129</v>
          </cell>
          <cell r="C322">
            <v>-7996.3919360007158</v>
          </cell>
          <cell r="D322">
            <v>-7155.9764570724028</v>
          </cell>
          <cell r="E322">
            <v>-6271.8373750585934</v>
          </cell>
          <cell r="F322">
            <v>-5332.1386910357141</v>
          </cell>
          <cell r="G322">
            <v>-4337.4826511081428</v>
          </cell>
          <cell r="H322">
            <v>-3266.156906451894</v>
          </cell>
          <cell r="I322">
            <v>-2075.6647728239532</v>
          </cell>
          <cell r="J322">
            <v>-760.47442331005175</v>
          </cell>
          <cell r="K322">
            <v>689.28682270688341</v>
          </cell>
          <cell r="L322">
            <v>2285.3788427197883</v>
          </cell>
          <cell r="M322">
            <v>4032.1852318643423</v>
          </cell>
          <cell r="N322">
            <v>5958.2494976286962</v>
          </cell>
          <cell r="O322">
            <v>8083.3166692587611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-2366.5432444571138</v>
          </cell>
          <cell r="B323">
            <v>-6992.5916855961032</v>
          </cell>
          <cell r="C323">
            <v>-8161.939743217702</v>
          </cell>
          <cell r="D323">
            <v>-7338.3751940525526</v>
          </cell>
          <cell r="E323">
            <v>-6465.9393873539893</v>
          </cell>
          <cell r="F323">
            <v>-5537.7578300967898</v>
          </cell>
          <cell r="G323">
            <v>-4548.1009018295381</v>
          </cell>
          <cell r="H323">
            <v>-3478.8521772545437</v>
          </cell>
          <cell r="I323">
            <v>-2301.4380880414174</v>
          </cell>
          <cell r="J323">
            <v>-991.24401668322707</v>
          </cell>
          <cell r="K323">
            <v>448.45722710684834</v>
          </cell>
          <cell r="L323">
            <v>2019.3455334919413</v>
          </cell>
          <cell r="M323">
            <v>3760.4775360974272</v>
          </cell>
          <cell r="N323">
            <v>5674.9544779805638</v>
          </cell>
          <cell r="O323">
            <v>7757.5988720297528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-2491.2016806638812</v>
          </cell>
          <cell r="B324">
            <v>-7478.7180182248121</v>
          </cell>
          <cell r="C324">
            <v>-8749.8286159175186</v>
          </cell>
          <cell r="D324">
            <v>-7967.2353260753189</v>
          </cell>
          <cell r="E324">
            <v>-7144.8670001142345</v>
          </cell>
          <cell r="F324">
            <v>-6276.8690607308627</v>
          </cell>
          <cell r="G324">
            <v>-5353.3916299285574</v>
          </cell>
          <cell r="H324">
            <v>-4355.7818783209095</v>
          </cell>
          <cell r="I324">
            <v>-3247.1771711737083</v>
          </cell>
          <cell r="J324">
            <v>-2023.8374948239107</v>
          </cell>
          <cell r="K324">
            <v>-660.19113586538742</v>
          </cell>
          <cell r="L324">
            <v>812.35610488972293</v>
          </cell>
          <cell r="M324">
            <v>2426.9859023808758</v>
          </cell>
          <cell r="N324">
            <v>4197.0840707624939</v>
          </cell>
          <cell r="O324">
            <v>6139.0873517019536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-2150.128312988978</v>
          </cell>
          <cell r="B325">
            <v>-6166.1278551730984</v>
          </cell>
          <cell r="C325">
            <v>-7212.6048014443058</v>
          </cell>
          <cell r="D325">
            <v>-6314.1342159209171</v>
          </cell>
          <cell r="E325">
            <v>-5370.3956591822562</v>
          </cell>
          <cell r="F325">
            <v>-4352.2728201338296</v>
          </cell>
          <cell r="G325">
            <v>-3263.4391010115014</v>
          </cell>
          <cell r="H325">
            <v>-2080.9850694747247</v>
          </cell>
          <cell r="I325">
            <v>-785.4430157126377</v>
          </cell>
          <cell r="J325">
            <v>642.05728503453713</v>
          </cell>
          <cell r="K325">
            <v>2216.4144505324025</v>
          </cell>
          <cell r="L325">
            <v>3950.4109184013182</v>
          </cell>
          <cell r="M325">
            <v>5852.8155417293829</v>
          </cell>
          <cell r="N325">
            <v>7931.2390466149491</v>
          </cell>
          <cell r="O325">
            <v>10218.110404586499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-2148.5069105059179</v>
          </cell>
          <cell r="B326">
            <v>-6163.594206017644</v>
          </cell>
          <cell r="C326">
            <v>-7213.99967032729</v>
          </cell>
          <cell r="D326">
            <v>-6329.3975812037515</v>
          </cell>
          <cell r="E326">
            <v>-5384.753530983794</v>
          </cell>
          <cell r="F326">
            <v>-4384.7580891286898</v>
          </cell>
          <cell r="G326">
            <v>-3313.0549904243699</v>
          </cell>
          <cell r="H326">
            <v>-2135.1325980288525</v>
          </cell>
          <cell r="I326">
            <v>-829.82298582824467</v>
          </cell>
          <cell r="J326">
            <v>609.23176075580591</v>
          </cell>
          <cell r="K326">
            <v>2182.6149107362371</v>
          </cell>
          <cell r="L326">
            <v>3922.3582177964531</v>
          </cell>
          <cell r="M326">
            <v>5821.8062473460177</v>
          </cell>
          <cell r="N326">
            <v>7901.7181346405505</v>
          </cell>
          <cell r="O326">
            <v>10194.973881613651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-2244.5346595491897</v>
          </cell>
          <cell r="B327">
            <v>-6520.6976770732908</v>
          </cell>
          <cell r="C327">
            <v>-7617.7952543017664</v>
          </cell>
          <cell r="D327">
            <v>-6749.5948336016236</v>
          </cell>
          <cell r="E327">
            <v>-5823.6921263934219</v>
          </cell>
          <cell r="F327">
            <v>-4839.4143859015994</v>
          </cell>
          <cell r="G327">
            <v>-3800.0545216551136</v>
          </cell>
          <cell r="H327">
            <v>-2664.9328807533957</v>
          </cell>
          <cell r="I327">
            <v>-1414.249152031957</v>
          </cell>
          <cell r="J327">
            <v>-23.787955623659066</v>
          </cell>
          <cell r="K327">
            <v>1501.8248715128791</v>
          </cell>
          <cell r="L327">
            <v>3165.0987530648263</v>
          </cell>
          <cell r="M327">
            <v>4988.5319489456724</v>
          </cell>
          <cell r="N327">
            <v>7000.2572450096241</v>
          </cell>
          <cell r="O327">
            <v>9223.8309589403616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-2135.6268795984565</v>
          </cell>
          <cell r="B328">
            <v>-6111.7913808966332</v>
          </cell>
          <cell r="C328">
            <v>-7147.2563084691319</v>
          </cell>
          <cell r="D328">
            <v>-6247.1741222393639</v>
          </cell>
          <cell r="E328">
            <v>-5291.4000866576207</v>
          </cell>
          <cell r="F328">
            <v>-4277.23184410044</v>
          </cell>
          <cell r="G328">
            <v>-3190.9058553153004</v>
          </cell>
          <cell r="H328">
            <v>-2009.5765918405243</v>
          </cell>
          <cell r="I328">
            <v>-717.15980505458867</v>
          </cell>
          <cell r="J328">
            <v>717.67821602667607</v>
          </cell>
          <cell r="K328">
            <v>2304.1575643985871</v>
          </cell>
          <cell r="L328">
            <v>4045.7358010230005</v>
          </cell>
          <cell r="M328">
            <v>5967.7072309275172</v>
          </cell>
          <cell r="N328">
            <v>8069.330400691666</v>
          </cell>
          <cell r="O328">
            <v>10381.117016761524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-2249.2190312300104</v>
          </cell>
          <cell r="B329">
            <v>-6554.1334795499561</v>
          </cell>
          <cell r="C329">
            <v>-7663.8035525665309</v>
          </cell>
          <cell r="D329">
            <v>-6805.5646314943833</v>
          </cell>
          <cell r="E329">
            <v>-5897.3640281451753</v>
          </cell>
          <cell r="F329">
            <v>-4930.7745480658868</v>
          </cell>
          <cell r="G329">
            <v>-3905.8922698464544</v>
          </cell>
          <cell r="H329">
            <v>-2787.5860040476769</v>
          </cell>
          <cell r="I329">
            <v>-1557.9765359630098</v>
          </cell>
          <cell r="J329">
            <v>-201.48319274206838</v>
          </cell>
          <cell r="K329">
            <v>1296.8831316702147</v>
          </cell>
          <cell r="L329">
            <v>2947.512876884683</v>
          </cell>
          <cell r="M329">
            <v>4761.896455824186</v>
          </cell>
          <cell r="N329">
            <v>6740.8976590606435</v>
          </cell>
          <cell r="O329">
            <v>8939.4006595049977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-2553.6555381377029</v>
          </cell>
          <cell r="B330">
            <v>-7694.7860966407616</v>
          </cell>
          <cell r="C330">
            <v>-8963.5494217578944</v>
          </cell>
          <cell r="D330">
            <v>-8192.8192814040012</v>
          </cell>
          <cell r="E330">
            <v>-7371.687255474053</v>
          </cell>
          <cell r="F330">
            <v>-6513.0351648323394</v>
          </cell>
          <cell r="G330">
            <v>-5602.0346187981231</v>
          </cell>
          <cell r="H330">
            <v>-4622.7059628405696</v>
          </cell>
          <cell r="I330">
            <v>-3554.0855778441696</v>
          </cell>
          <cell r="J330">
            <v>-2368.283098582277</v>
          </cell>
          <cell r="K330">
            <v>-1045.0786695011443</v>
          </cell>
          <cell r="L330">
            <v>396.08895075710353</v>
          </cell>
          <cell r="M330">
            <v>1978.3852161602535</v>
          </cell>
          <cell r="N330">
            <v>3740.1281988343226</v>
          </cell>
          <cell r="O330">
            <v>5672.266825217831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-2420.1033169589514</v>
          </cell>
          <cell r="B331">
            <v>-7199.4473554681063</v>
          </cell>
          <cell r="C331">
            <v>-8395.4105965090512</v>
          </cell>
          <cell r="D331">
            <v>-7579.0472999108297</v>
          </cell>
          <cell r="E331">
            <v>-6725.6473561805487</v>
          </cell>
          <cell r="F331">
            <v>-5810.827467474076</v>
          </cell>
          <cell r="G331">
            <v>-4837.4035602677686</v>
          </cell>
          <cell r="H331">
            <v>-3778.3488702310046</v>
          </cell>
          <cell r="I331">
            <v>-2608.8655059965645</v>
          </cell>
          <cell r="J331">
            <v>-1339.6599411207428</v>
          </cell>
          <cell r="K331">
            <v>56.053666402141019</v>
          </cell>
          <cell r="L331">
            <v>1590.064553030179</v>
          </cell>
          <cell r="M331">
            <v>3286.7195806922869</v>
          </cell>
          <cell r="N331">
            <v>5147.4022642490345</v>
          </cell>
          <cell r="O331">
            <v>7213.3469986851915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-2212.4396275163008</v>
          </cell>
          <cell r="B332">
            <v>-6408.7050717548218</v>
          </cell>
          <cell r="C332">
            <v>-7466.8625862563904</v>
          </cell>
          <cell r="D332">
            <v>-6584.8798674286518</v>
          </cell>
          <cell r="E332">
            <v>-5663.2695025275361</v>
          </cell>
          <cell r="F332">
            <v>-4672.1475256601698</v>
          </cell>
          <cell r="G332">
            <v>-3607.9084152661039</v>
          </cell>
          <cell r="H332">
            <v>-2441.9522918344883</v>
          </cell>
          <cell r="I332">
            <v>-1179.8605618405384</v>
          </cell>
          <cell r="J332">
            <v>207.0847034172192</v>
          </cell>
          <cell r="K332">
            <v>1731.9221065360002</v>
          </cell>
          <cell r="L332">
            <v>3422.9053134056262</v>
          </cell>
          <cell r="M332">
            <v>5277.1742318517636</v>
          </cell>
          <cell r="N332">
            <v>7316.3822923215903</v>
          </cell>
          <cell r="O332">
            <v>9561.5372748543195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-2301.3235886317084</v>
          </cell>
          <cell r="B333">
            <v>-6744.1517583513423</v>
          </cell>
          <cell r="C333">
            <v>-7873.7972221576538</v>
          </cell>
          <cell r="D333">
            <v>-7032.4345741468869</v>
          </cell>
          <cell r="E333">
            <v>-6139.5439546739808</v>
          </cell>
          <cell r="F333">
            <v>-5196.1433011841355</v>
          </cell>
          <cell r="G333">
            <v>-4178.4191383593661</v>
          </cell>
          <cell r="H333">
            <v>-3066.2343419890158</v>
          </cell>
          <cell r="I333">
            <v>-1850.9912416293364</v>
          </cell>
          <cell r="J333">
            <v>-524.33658281671546</v>
          </cell>
          <cell r="K333">
            <v>939.11469656870372</v>
          </cell>
          <cell r="L333">
            <v>2543.0023325180564</v>
          </cell>
          <cell r="M333">
            <v>4310.0386162757341</v>
          </cell>
          <cell r="N333">
            <v>6264.8268565360586</v>
          </cell>
          <cell r="O333">
            <v>8413.6970405136981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-2132.935994815623</v>
          </cell>
          <cell r="B334">
            <v>-6085.4167285394597</v>
          </cell>
          <cell r="C334">
            <v>-7110.5639107145416</v>
          </cell>
          <cell r="D334">
            <v>-6207.967861744748</v>
          </cell>
          <cell r="E334">
            <v>-5260.6308036148012</v>
          </cell>
          <cell r="F334">
            <v>-4252.5459590185619</v>
          </cell>
          <cell r="G334">
            <v>-3146.1623690100623</v>
          </cell>
          <cell r="H334">
            <v>-1923.1272161508477</v>
          </cell>
          <cell r="I334">
            <v>-591.04961071197738</v>
          </cell>
          <cell r="J334">
            <v>850.41754990443133</v>
          </cell>
          <cell r="K334">
            <v>2441.1037381745664</v>
          </cell>
          <cell r="L334">
            <v>4198.0147041010068</v>
          </cell>
          <cell r="M334">
            <v>6123.7801868549313</v>
          </cell>
          <cell r="N334">
            <v>8234.7381646664635</v>
          </cell>
          <cell r="O334">
            <v>10552.998765918121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-2351.2512880720728</v>
          </cell>
          <cell r="B335">
            <v>-6937.864886128159</v>
          </cell>
          <cell r="C335">
            <v>-8113.8283930463613</v>
          </cell>
          <cell r="D335">
            <v>-7288.9259233050643</v>
          </cell>
          <cell r="E335">
            <v>-6411.644805263436</v>
          </cell>
          <cell r="F335">
            <v>-5481.9080072385523</v>
          </cell>
          <cell r="G335">
            <v>-4476.8705111074169</v>
          </cell>
          <cell r="H335">
            <v>-3378.3688723980681</v>
          </cell>
          <cell r="I335">
            <v>-2175.7140120753011</v>
          </cell>
          <cell r="J335">
            <v>-868.19965597757107</v>
          </cell>
          <cell r="K335">
            <v>564.3895927645143</v>
          </cell>
          <cell r="L335">
            <v>2152.5397783188951</v>
          </cell>
          <cell r="M335">
            <v>3892.4692848036029</v>
          </cell>
          <cell r="N335">
            <v>5815.0792447638669</v>
          </cell>
          <cell r="O335">
            <v>7920.5611883198517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-2284.4167419911637</v>
          </cell>
          <cell r="B336">
            <v>-6690.1709486315603</v>
          </cell>
          <cell r="C336">
            <v>-7823.2327206784639</v>
          </cell>
          <cell r="D336">
            <v>-6967.108946620815</v>
          </cell>
          <cell r="E336">
            <v>-6065.7866971029389</v>
          </cell>
          <cell r="F336">
            <v>-5107.301082242675</v>
          </cell>
          <cell r="G336">
            <v>-4078.5964076661467</v>
          </cell>
          <cell r="H336">
            <v>-2953.2840488707343</v>
          </cell>
          <cell r="I336">
            <v>-1732.8043442305561</v>
          </cell>
          <cell r="J336">
            <v>-393.65395729479735</v>
          </cell>
          <cell r="K336">
            <v>1090.35860386381</v>
          </cell>
          <cell r="L336">
            <v>2714.4053019207481</v>
          </cell>
          <cell r="M336">
            <v>4510.7032192179504</v>
          </cell>
          <cell r="N336">
            <v>6479.2898982668539</v>
          </cell>
          <cell r="O336">
            <v>8648.2912468459726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-2364.2096516642682</v>
          </cell>
          <cell r="B337">
            <v>-6984.1544169438666</v>
          </cell>
          <cell r="C337">
            <v>-8158.9945280445445</v>
          </cell>
          <cell r="D337">
            <v>-7336.9812944609967</v>
          </cell>
          <cell r="E337">
            <v>-6465.2654467794118</v>
          </cell>
          <cell r="F337">
            <v>-5534.7816822726036</v>
          </cell>
          <cell r="G337">
            <v>-4533.759717467432</v>
          </cell>
          <cell r="H337">
            <v>-3449.6067163480784</v>
          </cell>
          <cell r="I337">
            <v>-2268.3209557087353</v>
          </cell>
          <cell r="J337">
            <v>-970.29507470290446</v>
          </cell>
          <cell r="K337">
            <v>465.30125429960765</v>
          </cell>
          <cell r="L337">
            <v>2047.2028835077556</v>
          </cell>
          <cell r="M337">
            <v>3786.7310308703923</v>
          </cell>
          <cell r="N337">
            <v>5692.0829104497379</v>
          </cell>
          <cell r="O337">
            <v>7786.691271214725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-2346.4663191629852</v>
          </cell>
          <cell r="B338">
            <v>-6919.2662986392679</v>
          </cell>
          <cell r="C338">
            <v>-8086.8378052699327</v>
          </cell>
          <cell r="D338">
            <v>-7256.4152143482343</v>
          </cell>
          <cell r="E338">
            <v>-6381.6379945990375</v>
          </cell>
          <cell r="F338">
            <v>-5447.8255997675697</v>
          </cell>
          <cell r="G338">
            <v>-4452.5673153814287</v>
          </cell>
          <cell r="H338">
            <v>-3383.3465251698462</v>
          </cell>
          <cell r="I338">
            <v>-2205.3739801156557</v>
          </cell>
          <cell r="J338">
            <v>-904.70403037528388</v>
          </cell>
          <cell r="K338">
            <v>535.83426707001365</v>
          </cell>
          <cell r="L338">
            <v>2126.7741459280064</v>
          </cell>
          <cell r="M338">
            <v>3866.7162039959335</v>
          </cell>
          <cell r="N338">
            <v>5774.1411414994664</v>
          </cell>
          <cell r="O338">
            <v>7882.6262657518473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-2162.673965443933</v>
          </cell>
          <cell r="B339">
            <v>-6212.3704509335639</v>
          </cell>
          <cell r="C339">
            <v>-7265.2939325758962</v>
          </cell>
          <cell r="D339">
            <v>-6388.3707804829783</v>
          </cell>
          <cell r="E339">
            <v>-5450.7869696286243</v>
          </cell>
          <cell r="F339">
            <v>-4450.5930720931137</v>
          </cell>
          <cell r="G339">
            <v>-3383.2276720683012</v>
          </cell>
          <cell r="H339">
            <v>-2216.610779953583</v>
          </cell>
          <cell r="I339">
            <v>-922.45216009820251</v>
          </cell>
          <cell r="J339">
            <v>492.83600885734671</v>
          </cell>
          <cell r="K339">
            <v>2043.1390902543587</v>
          </cell>
          <cell r="L339">
            <v>3747.4753615314121</v>
          </cell>
          <cell r="M339">
            <v>5645.118843258595</v>
          </cell>
          <cell r="N339">
            <v>7726.8550041554181</v>
          </cell>
          <cell r="O339">
            <v>10003.455379006316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-2448.2572894784194</v>
          </cell>
          <cell r="B340">
            <v>-7307.2501882067745</v>
          </cell>
          <cell r="C340">
            <v>-8530.2189743583294</v>
          </cell>
          <cell r="D340">
            <v>-7731.8854966386607</v>
          </cell>
          <cell r="E340">
            <v>-6875.9528176748299</v>
          </cell>
          <cell r="F340">
            <v>-5947.4760068250644</v>
          </cell>
          <cell r="G340">
            <v>-4965.0115212825631</v>
          </cell>
          <cell r="H340">
            <v>-3921.0990366385872</v>
          </cell>
          <cell r="I340">
            <v>-2791.8049757370068</v>
          </cell>
          <cell r="J340">
            <v>-1544.3121050503739</v>
          </cell>
          <cell r="K340">
            <v>-167.50175422172529</v>
          </cell>
          <cell r="L340">
            <v>1350.8842788762249</v>
          </cell>
          <cell r="M340">
            <v>3028.3474608145534</v>
          </cell>
          <cell r="N340">
            <v>4877.5219174841395</v>
          </cell>
          <cell r="O340">
            <v>6902.4359519595237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-2519.0647786355885</v>
          </cell>
          <cell r="B341">
            <v>-7575.0216131251154</v>
          </cell>
          <cell r="C341">
            <v>-8844.1801283006316</v>
          </cell>
          <cell r="D341">
            <v>-8061.4040758381525</v>
          </cell>
          <cell r="E341">
            <v>-7236.3661326778692</v>
          </cell>
          <cell r="F341">
            <v>-6370.314882910875</v>
          </cell>
          <cell r="G341">
            <v>-5444.8967209586754</v>
          </cell>
          <cell r="H341">
            <v>-4450.9342228495207</v>
          </cell>
          <cell r="I341">
            <v>-3370.821525158849</v>
          </cell>
          <cell r="J341">
            <v>-2170.4341248038936</v>
          </cell>
          <cell r="K341">
            <v>-845.56624919912724</v>
          </cell>
          <cell r="L341">
            <v>608.24002026126118</v>
          </cell>
          <cell r="M341">
            <v>2214.2663182268388</v>
          </cell>
          <cell r="N341">
            <v>3984.6756559880532</v>
          </cell>
          <cell r="O341">
            <v>5941.9852096381755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-2319.9003635599352</v>
          </cell>
          <cell r="B342">
            <v>-6822.2198346493678</v>
          </cell>
          <cell r="C342">
            <v>-7983.1115373200755</v>
          </cell>
          <cell r="D342">
            <v>-7147.0907454550406</v>
          </cell>
          <cell r="E342">
            <v>-6262.2320161435564</v>
          </cell>
          <cell r="F342">
            <v>-5310.0708557172693</v>
          </cell>
          <cell r="G342">
            <v>-4294.9202902694415</v>
          </cell>
          <cell r="H342">
            <v>-3219.9412064684007</v>
          </cell>
          <cell r="I342">
            <v>-2033.0496153761351</v>
          </cell>
          <cell r="J342">
            <v>-726.9196936508157</v>
          </cell>
          <cell r="K342">
            <v>700.74923611711836</v>
          </cell>
          <cell r="L342">
            <v>2290.4121243964933</v>
          </cell>
          <cell r="M342">
            <v>4047.0422942547752</v>
          </cell>
          <cell r="N342">
            <v>5988.752863284878</v>
          </cell>
          <cell r="O342">
            <v>8109.286449475896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-2530.9015180349488</v>
          </cell>
          <cell r="B343">
            <v>-7625.9701591594339</v>
          </cell>
          <cell r="C343">
            <v>-8910.4237471266588</v>
          </cell>
          <cell r="D343">
            <v>-8142.2809593629381</v>
          </cell>
          <cell r="E343">
            <v>-7334.1664085470929</v>
          </cell>
          <cell r="F343">
            <v>-6474.4800890380593</v>
          </cell>
          <cell r="G343">
            <v>-5548.2399144763012</v>
          </cell>
          <cell r="H343">
            <v>-4551.3912779915536</v>
          </cell>
          <cell r="I343">
            <v>-3464.0193410526435</v>
          </cell>
          <cell r="J343">
            <v>-2270.4213484219858</v>
          </cell>
          <cell r="K343">
            <v>-961.96123145361719</v>
          </cell>
          <cell r="L343">
            <v>485.08328487970084</v>
          </cell>
          <cell r="M343">
            <v>2077.738506517172</v>
          </cell>
          <cell r="N343">
            <v>3842.7139932788095</v>
          </cell>
          <cell r="O343">
            <v>5772.3552882338245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-2337.3060699868256</v>
          </cell>
          <cell r="B344">
            <v>-6885.4785780038492</v>
          </cell>
          <cell r="C344">
            <v>-8041.6119696035466</v>
          </cell>
          <cell r="D344">
            <v>-7208.8571930924318</v>
          </cell>
          <cell r="E344">
            <v>-6322.7396290762472</v>
          </cell>
          <cell r="F344">
            <v>-5386.3711536031897</v>
          </cell>
          <cell r="G344">
            <v>-4384.8918697964536</v>
          </cell>
          <cell r="H344">
            <v>-3296.1333077668651</v>
          </cell>
          <cell r="I344">
            <v>-2108.6444926256891</v>
          </cell>
          <cell r="J344">
            <v>-799.17241214039132</v>
          </cell>
          <cell r="K344">
            <v>646.96705172895759</v>
          </cell>
          <cell r="L344">
            <v>2233.9550254279338</v>
          </cell>
          <cell r="M344">
            <v>3983.0547928065298</v>
          </cell>
          <cell r="N344">
            <v>5912.2567537691275</v>
          </cell>
          <cell r="O344">
            <v>8040.3122451580821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-2539.6320517483591</v>
          </cell>
          <cell r="B345">
            <v>-7664.2918038853677</v>
          </cell>
          <cell r="C345">
            <v>-8951.6313356711144</v>
          </cell>
          <cell r="D345">
            <v>-8174.9679732674949</v>
          </cell>
          <cell r="E345">
            <v>-7369.6063449729245</v>
          </cell>
          <cell r="F345">
            <v>-6523.3217609697922</v>
          </cell>
          <cell r="G345">
            <v>-5621.3009510360453</v>
          </cell>
          <cell r="H345">
            <v>-4632.3292995027186</v>
          </cell>
          <cell r="I345">
            <v>-3555.5246099938518</v>
          </cell>
          <cell r="J345">
            <v>-2372.7735168332301</v>
          </cell>
          <cell r="K345">
            <v>-1068.6851302091909</v>
          </cell>
          <cell r="L345">
            <v>365.39201455509499</v>
          </cell>
          <cell r="M345">
            <v>1942.625297434965</v>
          </cell>
          <cell r="N345">
            <v>3683.6783731882338</v>
          </cell>
          <cell r="O345">
            <v>5592.0593611203749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-2154.3261880373052</v>
          </cell>
          <cell r="B346">
            <v>-6185.9500908283771</v>
          </cell>
          <cell r="C346">
            <v>-7224.7103131485528</v>
          </cell>
          <cell r="D346">
            <v>-6327.9118171399323</v>
          </cell>
          <cell r="E346">
            <v>-5372.4457231836468</v>
          </cell>
          <cell r="F346">
            <v>-4358.5577938936494</v>
          </cell>
          <cell r="G346">
            <v>-3272.5890557221333</v>
          </cell>
          <cell r="H346">
            <v>-2087.2813538625105</v>
          </cell>
          <cell r="I346">
            <v>-790.59680707306381</v>
          </cell>
          <cell r="J346">
            <v>649.58577380977135</v>
          </cell>
          <cell r="K346">
            <v>2220.9841764185126</v>
          </cell>
          <cell r="L346">
            <v>3944.8703783749679</v>
          </cell>
          <cell r="M346">
            <v>5853.2161962374294</v>
          </cell>
          <cell r="N346">
            <v>7949.3014877165497</v>
          </cell>
          <cell r="O346">
            <v>10238.534845545635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-2549.8275517763459</v>
          </cell>
          <cell r="B347">
            <v>-7691.5430767189946</v>
          </cell>
          <cell r="C347">
            <v>-8976.954626914141</v>
          </cell>
          <cell r="D347">
            <v>-8198.9280014420056</v>
          </cell>
          <cell r="E347">
            <v>-7374.9896684396972</v>
          </cell>
          <cell r="F347">
            <v>-6512.3129056113776</v>
          </cell>
          <cell r="G347">
            <v>-5592.8901913179743</v>
          </cell>
          <cell r="H347">
            <v>-4602.1636830319076</v>
          </cell>
          <cell r="I347">
            <v>-3516.567069998825</v>
          </cell>
          <cell r="J347">
            <v>-2322.9726108208988</v>
          </cell>
          <cell r="K347">
            <v>-1004.0802728070217</v>
          </cell>
          <cell r="L347">
            <v>445.35239744400758</v>
          </cell>
          <cell r="M347">
            <v>2041.5699780809996</v>
          </cell>
          <cell r="N347">
            <v>3795.999617518733</v>
          </cell>
          <cell r="O347">
            <v>5727.5822059534694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-2169.9997003029739</v>
          </cell>
          <cell r="B348">
            <v>-6241.5861026576358</v>
          </cell>
          <cell r="C348">
            <v>-7299.3954836529465</v>
          </cell>
          <cell r="D348">
            <v>-6403.9159654384348</v>
          </cell>
          <cell r="E348">
            <v>-5462.0002334122437</v>
          </cell>
          <cell r="F348">
            <v>-4448.7552991140428</v>
          </cell>
          <cell r="G348">
            <v>-3363.1175957501491</v>
          </cell>
          <cell r="H348">
            <v>-2170.066951893331</v>
          </cell>
          <cell r="I348">
            <v>-885.44288033568228</v>
          </cell>
          <cell r="J348">
            <v>536.01249117107795</v>
          </cell>
          <cell r="K348">
            <v>2099.8690868131334</v>
          </cell>
          <cell r="L348">
            <v>3816.2045555360701</v>
          </cell>
          <cell r="M348">
            <v>5701.3611700297961</v>
          </cell>
          <cell r="N348">
            <v>7786.6190846956297</v>
          </cell>
          <cell r="O348">
            <v>10090.212616191995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-2465.6625776123078</v>
          </cell>
          <cell r="B349">
            <v>-7374.2229041809733</v>
          </cell>
          <cell r="C349">
            <v>-8613.303017695951</v>
          </cell>
          <cell r="D349">
            <v>-7814.703871802426</v>
          </cell>
          <cell r="E349">
            <v>-6971.3085033256502</v>
          </cell>
          <cell r="F349">
            <v>-6077.0797339029459</v>
          </cell>
          <cell r="G349">
            <v>-5122.5850346522484</v>
          </cell>
          <cell r="H349">
            <v>-4072.4927183650452</v>
          </cell>
          <cell r="I349">
            <v>-2922.2335323966781</v>
          </cell>
          <cell r="J349">
            <v>-1677.2683665738609</v>
          </cell>
          <cell r="K349">
            <v>-304.85408868078389</v>
          </cell>
          <cell r="L349">
            <v>1204.5203262702637</v>
          </cell>
          <cell r="M349">
            <v>2863.5193383710284</v>
          </cell>
          <cell r="N349">
            <v>4668.509657604488</v>
          </cell>
          <cell r="O349">
            <v>6664.542597422771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-2487.2586649487339</v>
          </cell>
          <cell r="B350">
            <v>-7439.8431841364199</v>
          </cell>
          <cell r="C350">
            <v>-8669.3125871773245</v>
          </cell>
          <cell r="D350">
            <v>-7878.9999505882843</v>
          </cell>
          <cell r="E350">
            <v>-7054.3489670862209</v>
          </cell>
          <cell r="F350">
            <v>-6179.9211482166584</v>
          </cell>
          <cell r="G350">
            <v>-5234.2970273243918</v>
          </cell>
          <cell r="H350">
            <v>-4214.0928094101964</v>
          </cell>
          <cell r="I350">
            <v>-3088.9693936535086</v>
          </cell>
          <cell r="J350">
            <v>-1856.2108278754013</v>
          </cell>
          <cell r="K350">
            <v>-494.26911604581454</v>
          </cell>
          <cell r="L350">
            <v>994.10569608436231</v>
          </cell>
          <cell r="M350">
            <v>2626.88126544939</v>
          </cell>
          <cell r="N350">
            <v>4419.5681578966824</v>
          </cell>
          <cell r="O350">
            <v>6399.6744630036255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-2500.3896260417837</v>
          </cell>
          <cell r="B351">
            <v>-7506.6816929242332</v>
          </cell>
          <cell r="C351">
            <v>-8751.6287154267629</v>
          </cell>
          <cell r="D351">
            <v>-7953.8574996319112</v>
          </cell>
          <cell r="E351">
            <v>-7124.6557281665755</v>
          </cell>
          <cell r="F351">
            <v>-6253.3710433321439</v>
          </cell>
          <cell r="G351">
            <v>-5319.1653675806901</v>
          </cell>
          <cell r="H351">
            <v>-4311.1922495500694</v>
          </cell>
          <cell r="I351">
            <v>-3197.5009444005318</v>
          </cell>
          <cell r="J351">
            <v>-1968.4505407383742</v>
          </cell>
          <cell r="K351">
            <v>-628.61545461394326</v>
          </cell>
          <cell r="L351">
            <v>840.48943457334826</v>
          </cell>
          <cell r="M351">
            <v>2463.6060428296328</v>
          </cell>
          <cell r="N351">
            <v>4245.3236745086397</v>
          </cell>
          <cell r="O351">
            <v>6207.0492380292671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-2496.6899443854804</v>
          </cell>
          <cell r="B352">
            <v>-7500.6106021254036</v>
          </cell>
          <cell r="C352">
            <v>-8761.8446265881284</v>
          </cell>
          <cell r="D352">
            <v>-7957.5443027960919</v>
          </cell>
          <cell r="E352">
            <v>-7119.315896904548</v>
          </cell>
          <cell r="F352">
            <v>-6234.2259066455254</v>
          </cell>
          <cell r="G352">
            <v>-5289.1559326110009</v>
          </cell>
          <cell r="H352">
            <v>-4271.5451298233575</v>
          </cell>
          <cell r="I352">
            <v>-3154.1146104586451</v>
          </cell>
          <cell r="J352">
            <v>-1924.5186066387721</v>
          </cell>
          <cell r="K352">
            <v>-570.45096896217353</v>
          </cell>
          <cell r="L352">
            <v>901.73788219438211</v>
          </cell>
          <cell r="M352">
            <v>2521.3781896355913</v>
          </cell>
          <cell r="N352">
            <v>4324.4169313206885</v>
          </cell>
          <cell r="O352">
            <v>6322.4440684868414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-2254.6045197932831</v>
          </cell>
          <cell r="B353">
            <v>-6563.3324135336725</v>
          </cell>
          <cell r="C353">
            <v>-7672.6584763136952</v>
          </cell>
          <cell r="D353">
            <v>-6822.2145121903741</v>
          </cell>
          <cell r="E353">
            <v>-5916.3170420623119</v>
          </cell>
          <cell r="F353">
            <v>-4935.3152638762749</v>
          </cell>
          <cell r="G353">
            <v>-3887.5315157929899</v>
          </cell>
          <cell r="H353">
            <v>-2763.8547322642371</v>
          </cell>
          <cell r="I353">
            <v>-1527.3108798685503</v>
          </cell>
          <cell r="J353">
            <v>-166.41913819973212</v>
          </cell>
          <cell r="K353">
            <v>1323.3162612848425</v>
          </cell>
          <cell r="L353">
            <v>2969.7685922913774</v>
          </cell>
          <cell r="M353">
            <v>4785.4267654388404</v>
          </cell>
          <cell r="N353">
            <v>6776.6601576262237</v>
          </cell>
          <cell r="O353">
            <v>8971.6466505748213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-2382.9981569218926</v>
          </cell>
          <cell r="B354">
            <v>-7068.6687173972905</v>
          </cell>
          <cell r="C354">
            <v>-8267.7873075401549</v>
          </cell>
          <cell r="D354">
            <v>-7449.4674256182416</v>
          </cell>
          <cell r="E354">
            <v>-6593.542682488981</v>
          </cell>
          <cell r="F354">
            <v>-5677.0431071073735</v>
          </cell>
          <cell r="G354">
            <v>-4694.8243623451071</v>
          </cell>
          <cell r="H354">
            <v>-3626.6530691173666</v>
          </cell>
          <cell r="I354">
            <v>-2461.5821055875217</v>
          </cell>
          <cell r="J354">
            <v>-1181.6922771599764</v>
          </cell>
          <cell r="K354">
            <v>233.42655678421167</v>
          </cell>
          <cell r="L354">
            <v>1777.3493746963322</v>
          </cell>
          <cell r="M354">
            <v>3490.956834400291</v>
          </cell>
          <cell r="N354">
            <v>5377.1583906418618</v>
          </cell>
          <cell r="O354">
            <v>7449.1483242796021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-2492.3369812929122</v>
          </cell>
          <cell r="B355">
            <v>-7490.3468589869044</v>
          </cell>
          <cell r="C355">
            <v>-8754.8433777099053</v>
          </cell>
          <cell r="D355">
            <v>-7979.545451120287</v>
          </cell>
          <cell r="E355">
            <v>-7163.5520446026621</v>
          </cell>
          <cell r="F355">
            <v>-6288.0042526036168</v>
          </cell>
          <cell r="G355">
            <v>-5360.9617652956922</v>
          </cell>
          <cell r="H355">
            <v>-4339.898525056622</v>
          </cell>
          <cell r="I355">
            <v>-3219.2165840575649</v>
          </cell>
          <cell r="J355">
            <v>-1998.7785293097738</v>
          </cell>
          <cell r="K355">
            <v>-646.68545698790365</v>
          </cell>
          <cell r="L355">
            <v>833.90655268749458</v>
          </cell>
          <cell r="M355">
            <v>2457.5533027639171</v>
          </cell>
          <cell r="N355">
            <v>4243.4141470062177</v>
          </cell>
          <cell r="O355">
            <v>6214.2783862105134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-2256.7897348440233</v>
          </cell>
          <cell r="B356">
            <v>-6572.4168178612081</v>
          </cell>
          <cell r="C356">
            <v>-7683.0070964323859</v>
          </cell>
          <cell r="D356">
            <v>-6831.6995644909375</v>
          </cell>
          <cell r="E356">
            <v>-5927.0695897921278</v>
          </cell>
          <cell r="F356">
            <v>-4960.3064219437365</v>
          </cell>
          <cell r="G356">
            <v>-3914.5848980011287</v>
          </cell>
          <cell r="H356">
            <v>-2783.9693253805626</v>
          </cell>
          <cell r="I356">
            <v>-1537.3906668476343</v>
          </cell>
          <cell r="J356">
            <v>-175.82509629593031</v>
          </cell>
          <cell r="K356">
            <v>1318.7407891441533</v>
          </cell>
          <cell r="L356">
            <v>2961.1081328558621</v>
          </cell>
          <cell r="M356">
            <v>4766.1456032736724</v>
          </cell>
          <cell r="N356">
            <v>6764.5264825560707</v>
          </cell>
          <cell r="O356">
            <v>8952.8531398364357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-2493.6961181051684</v>
          </cell>
          <cell r="B357">
            <v>-7479.9236066882186</v>
          </cell>
          <cell r="C357">
            <v>-8734.737534001044</v>
          </cell>
          <cell r="D357">
            <v>-7944.2282705829057</v>
          </cell>
          <cell r="E357">
            <v>-7103.8287504996342</v>
          </cell>
          <cell r="F357">
            <v>-6211.0121272299139</v>
          </cell>
          <cell r="G357">
            <v>-5257.0185173321379</v>
          </cell>
          <cell r="H357">
            <v>-4235.7229205966632</v>
          </cell>
          <cell r="I357">
            <v>-3122.9980691304959</v>
          </cell>
          <cell r="J357">
            <v>-1901.2064350488602</v>
          </cell>
          <cell r="K357">
            <v>-560.6751281996776</v>
          </cell>
          <cell r="L357">
            <v>922.90639709935965</v>
          </cell>
          <cell r="M357">
            <v>2552.6935484184601</v>
          </cell>
          <cell r="N357">
            <v>4349.1393307495127</v>
          </cell>
          <cell r="O357">
            <v>6326.8789960574522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-2542.9047178406213</v>
          </cell>
          <cell r="B358">
            <v>-7662.9125575733451</v>
          </cell>
          <cell r="C358">
            <v>-8942.8837017194983</v>
          </cell>
          <cell r="D358">
            <v>-8173.4751264180586</v>
          </cell>
          <cell r="E358">
            <v>-7356.0125875923732</v>
          </cell>
          <cell r="F358">
            <v>-6501.3912674736657</v>
          </cell>
          <cell r="G358">
            <v>-5582.9795916758167</v>
          </cell>
          <cell r="H358">
            <v>-4584.421680450002</v>
          </cell>
          <cell r="I358">
            <v>-3502.3403239021927</v>
          </cell>
          <cell r="J358">
            <v>-2304.5569285859674</v>
          </cell>
          <cell r="K358">
            <v>-991.77947491665702</v>
          </cell>
          <cell r="L358">
            <v>443.8223749305858</v>
          </cell>
          <cell r="M358">
            <v>2021.6870050031862</v>
          </cell>
          <cell r="N358">
            <v>3768.6306227293494</v>
          </cell>
          <cell r="O358">
            <v>5683.5252143807702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-2551.8165805315507</v>
          </cell>
          <cell r="B359">
            <v>-7700.1971200808039</v>
          </cell>
          <cell r="C359">
            <v>-8988.7677313106342</v>
          </cell>
          <cell r="D359">
            <v>-8224.9456222198132</v>
          </cell>
          <cell r="E359">
            <v>-7414.3049901393579</v>
          </cell>
          <cell r="F359">
            <v>-6556.496258111828</v>
          </cell>
          <cell r="G359">
            <v>-5655.0719128500468</v>
          </cell>
          <cell r="H359">
            <v>-4692.6313134644279</v>
          </cell>
          <cell r="I359">
            <v>-3630.1238002491582</v>
          </cell>
          <cell r="J359">
            <v>-2446.6935416598917</v>
          </cell>
          <cell r="K359">
            <v>-1144.8158849687245</v>
          </cell>
          <cell r="L359">
            <v>281.21520350890285</v>
          </cell>
          <cell r="M359">
            <v>1864.1540131930767</v>
          </cell>
          <cell r="N359">
            <v>3611.7814431437205</v>
          </cell>
          <cell r="O359">
            <v>5511.8784205515367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-2095.6142306605566</v>
          </cell>
          <cell r="B360">
            <v>-5957.2339480339733</v>
          </cell>
          <cell r="C360">
            <v>-6972.5807005413853</v>
          </cell>
          <cell r="D360">
            <v>-6068.8228829380687</v>
          </cell>
          <cell r="E360">
            <v>-5092.6514178570878</v>
          </cell>
          <cell r="F360">
            <v>-4048.0428509463591</v>
          </cell>
          <cell r="G360">
            <v>-2925.0696233521203</v>
          </cell>
          <cell r="H360">
            <v>-1699.5500520476842</v>
          </cell>
          <cell r="I360">
            <v>-353.09520309470821</v>
          </cell>
          <cell r="J360">
            <v>1115.8759945381969</v>
          </cell>
          <cell r="K360">
            <v>2732.0976504368682</v>
          </cell>
          <cell r="L360">
            <v>4503.8862220920973</v>
          </cell>
          <cell r="M360">
            <v>6450.4757216508251</v>
          </cell>
          <cell r="N360">
            <v>8593.1180732306457</v>
          </cell>
          <cell r="O360">
            <v>10952.040464618407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-2173.1833268172554</v>
          </cell>
          <cell r="B361">
            <v>-6263.7860100724338</v>
          </cell>
          <cell r="C361">
            <v>-7324.9213153618011</v>
          </cell>
          <cell r="D361">
            <v>-6446.6268709157421</v>
          </cell>
          <cell r="E361">
            <v>-5500.086999756486</v>
          </cell>
          <cell r="F361">
            <v>-4500.9714259701641</v>
          </cell>
          <cell r="G361">
            <v>-3430.695566401861</v>
          </cell>
          <cell r="H361">
            <v>-2271.5560003954865</v>
          </cell>
          <cell r="I361">
            <v>-993.00391519390325</v>
          </cell>
          <cell r="J361">
            <v>420.01555781137603</v>
          </cell>
          <cell r="K361">
            <v>1973.8245162641626</v>
          </cell>
          <cell r="L361">
            <v>3674.9775068468375</v>
          </cell>
          <cell r="M361">
            <v>5544.3752567486645</v>
          </cell>
          <cell r="N361">
            <v>7607.1490930129112</v>
          </cell>
          <cell r="O361">
            <v>9877.205735630143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-2162.8164533310173</v>
          </cell>
          <cell r="B362">
            <v>-6209.7053030779225</v>
          </cell>
          <cell r="C362">
            <v>-7251.0145944218293</v>
          </cell>
          <cell r="D362">
            <v>-6367.5426488250687</v>
          </cell>
          <cell r="E362">
            <v>-5431.7653544210043</v>
          </cell>
          <cell r="F362">
            <v>-4439.0821492277955</v>
          </cell>
          <cell r="G362">
            <v>-3371.3459028183343</v>
          </cell>
          <cell r="H362">
            <v>-2206.2989748390601</v>
          </cell>
          <cell r="I362">
            <v>-911.86593225864021</v>
          </cell>
          <cell r="J362">
            <v>514.72736980841159</v>
          </cell>
          <cell r="K362">
            <v>2088.3790875743584</v>
          </cell>
          <cell r="L362">
            <v>3816.5430366830637</v>
          </cell>
          <cell r="M362">
            <v>5709.8643022076194</v>
          </cell>
          <cell r="N362">
            <v>7793.0505262605284</v>
          </cell>
          <cell r="O362">
            <v>10083.5836963204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-2101.6555954875785</v>
          </cell>
          <cell r="B363">
            <v>-5972.056755903006</v>
          </cell>
          <cell r="C363">
            <v>-6982.1448063960688</v>
          </cell>
          <cell r="D363">
            <v>-6084.7542755681416</v>
          </cell>
          <cell r="E363">
            <v>-5111.7076301250954</v>
          </cell>
          <cell r="F363">
            <v>-4069.1943747624109</v>
          </cell>
          <cell r="G363">
            <v>-2956.8763993354291</v>
          </cell>
          <cell r="H363">
            <v>-1742.2147899435456</v>
          </cell>
          <cell r="I363">
            <v>-413.62505651733414</v>
          </cell>
          <cell r="J363">
            <v>1046.7119243254456</v>
          </cell>
          <cell r="K363">
            <v>2644.6193536034507</v>
          </cell>
          <cell r="L363">
            <v>4401.2635330820849</v>
          </cell>
          <cell r="M363">
            <v>6346.8840034643954</v>
          </cell>
          <cell r="N363">
            <v>8483.4049221019668</v>
          </cell>
          <cell r="O363">
            <v>10831.996309397638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-2207.0939935122965</v>
          </cell>
          <cell r="B364">
            <v>-6382.6274859630921</v>
          </cell>
          <cell r="C364">
            <v>-7450.5207116225774</v>
          </cell>
          <cell r="D364">
            <v>-6564.7158970766295</v>
          </cell>
          <cell r="E364">
            <v>-5635.1329855651638</v>
          </cell>
          <cell r="F364">
            <v>-4637.4958970265516</v>
          </cell>
          <cell r="G364">
            <v>-3571.3971502866816</v>
          </cell>
          <cell r="H364">
            <v>-2419.7554217978018</v>
          </cell>
          <cell r="I364">
            <v>-1161.429812490923</v>
          </cell>
          <cell r="J364">
            <v>234.62846900264623</v>
          </cell>
          <cell r="K364">
            <v>1765.9642005073638</v>
          </cell>
          <cell r="L364">
            <v>3452.8091105322155</v>
          </cell>
          <cell r="M364">
            <v>5308.6720288324495</v>
          </cell>
          <cell r="N364">
            <v>7357.5754211369394</v>
          </cell>
          <cell r="O364">
            <v>9609.2030208776196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-2122.806704823166</v>
          </cell>
          <cell r="B365">
            <v>-6056.9176954619834</v>
          </cell>
          <cell r="C365">
            <v>-7085.1969766424863</v>
          </cell>
          <cell r="D365">
            <v>-6194.3437507098242</v>
          </cell>
          <cell r="E365">
            <v>-5240.3260496490566</v>
          </cell>
          <cell r="F365">
            <v>-4206.0112983486615</v>
          </cell>
          <cell r="G365">
            <v>-3096.1531013432</v>
          </cell>
          <cell r="H365">
            <v>-1901.4334857811925</v>
          </cell>
          <cell r="I365">
            <v>-587.70237225367578</v>
          </cell>
          <cell r="J365">
            <v>859.44888077919916</v>
          </cell>
          <cell r="K365">
            <v>2455.0649220534242</v>
          </cell>
          <cell r="L365">
            <v>4202.7610708814209</v>
          </cell>
          <cell r="M365">
            <v>6106.8376371080303</v>
          </cell>
          <cell r="N365">
            <v>8205.0590917071895</v>
          </cell>
          <cell r="O365">
            <v>10524.061829119972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-2205.1516397649198</v>
          </cell>
          <cell r="B366">
            <v>-6376.2804041126074</v>
          </cell>
          <cell r="C366">
            <v>-7456.2747050600401</v>
          </cell>
          <cell r="D366">
            <v>-6594.856264785727</v>
          </cell>
          <cell r="E366">
            <v>-5681.9096652873441</v>
          </cell>
          <cell r="F366">
            <v>-4688.6922060682064</v>
          </cell>
          <cell r="G366">
            <v>-3612.4847963153725</v>
          </cell>
          <cell r="H366">
            <v>-2456.0124439417841</v>
          </cell>
          <cell r="I366">
            <v>-1201.8417683377281</v>
          </cell>
          <cell r="J366">
            <v>180.55725714267533</v>
          </cell>
          <cell r="K366">
            <v>1696.9491662591049</v>
          </cell>
          <cell r="L366">
            <v>3372.726163478183</v>
          </cell>
          <cell r="M366">
            <v>5207.3835808000795</v>
          </cell>
          <cell r="N366">
            <v>7225.4663529465715</v>
          </cell>
          <cell r="O366">
            <v>9453.958371849114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-2144.2225380760078</v>
          </cell>
          <cell r="B367">
            <v>-6145.5421168511521</v>
          </cell>
          <cell r="C367">
            <v>-7184.4943250583783</v>
          </cell>
          <cell r="D367">
            <v>-6285.7892916934425</v>
          </cell>
          <cell r="E367">
            <v>-5327.5375688918466</v>
          </cell>
          <cell r="F367">
            <v>-4301.8976797854666</v>
          </cell>
          <cell r="G367">
            <v>-3186.6776067808896</v>
          </cell>
          <cell r="H367">
            <v>-1979.3383885409896</v>
          </cell>
          <cell r="I367">
            <v>-673.69953044245642</v>
          </cell>
          <cell r="J367">
            <v>766.93999972163681</v>
          </cell>
          <cell r="K367">
            <v>2348.6199716970759</v>
          </cell>
          <cell r="L367">
            <v>4085.960442078811</v>
          </cell>
          <cell r="M367">
            <v>5993.4860214300688</v>
          </cell>
          <cell r="N367">
            <v>8095.4553469801613</v>
          </cell>
          <cell r="O367">
            <v>10437.406529542855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-2445.1545694371357</v>
          </cell>
          <cell r="B368">
            <v>-7292.8907610001334</v>
          </cell>
          <cell r="C368">
            <v>-8507.2176424265563</v>
          </cell>
          <cell r="D368">
            <v>-7696.401634183846</v>
          </cell>
          <cell r="E368">
            <v>-6837.9853376613355</v>
          </cell>
          <cell r="F368">
            <v>-5927.1879711230176</v>
          </cell>
          <cell r="G368">
            <v>-4965.5841044206745</v>
          </cell>
          <cell r="H368">
            <v>-3917.5066741683304</v>
          </cell>
          <cell r="I368">
            <v>-2760.0204657203303</v>
          </cell>
          <cell r="J368">
            <v>-1495.3944585001429</v>
          </cell>
          <cell r="K368">
            <v>-122.64290930068358</v>
          </cell>
          <cell r="L368">
            <v>1388.5822016728723</v>
          </cell>
          <cell r="M368">
            <v>3055.8786060393654</v>
          </cell>
          <cell r="N368">
            <v>4905.5818209495956</v>
          </cell>
          <cell r="O368">
            <v>6922.7252377399991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-2395.7076975169552</v>
          </cell>
          <cell r="B369">
            <v>-7099.8253911214269</v>
          </cell>
          <cell r="C369">
            <v>-8286.0236826892142</v>
          </cell>
          <cell r="D369">
            <v>-7466.0646916932046</v>
          </cell>
          <cell r="E369">
            <v>-6586.7943461944533</v>
          </cell>
          <cell r="F369">
            <v>-5642.8599486312078</v>
          </cell>
          <cell r="G369">
            <v>-4653.2076379583386</v>
          </cell>
          <cell r="H369">
            <v>-3597.9535063939056</v>
          </cell>
          <cell r="I369">
            <v>-2434.2657212950176</v>
          </cell>
          <cell r="J369">
            <v>-1162.3210192726328</v>
          </cell>
          <cell r="K369">
            <v>248.10369995607653</v>
          </cell>
          <cell r="L369">
            <v>1805.2011563488418</v>
          </cell>
          <cell r="M369">
            <v>3514.3544527086574</v>
          </cell>
          <cell r="N369">
            <v>5394.9939373522211</v>
          </cell>
          <cell r="O369">
            <v>7470.9289889598285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-2556.8548042449956</v>
          </cell>
          <cell r="B370">
            <v>-7719.6820925529801</v>
          </cell>
          <cell r="C370">
            <v>-9014.997204770676</v>
          </cell>
          <cell r="D370">
            <v>-8255.7177501152582</v>
          </cell>
          <cell r="E370">
            <v>-7452.1001916285459</v>
          </cell>
          <cell r="F370">
            <v>-6599.8410775485509</v>
          </cell>
          <cell r="G370">
            <v>-5698.901127507992</v>
          </cell>
          <cell r="H370">
            <v>-4724.8634517681348</v>
          </cell>
          <cell r="I370">
            <v>-3646.43116801631</v>
          </cell>
          <cell r="J370">
            <v>-2458.4789283194145</v>
          </cell>
          <cell r="K370">
            <v>-1153.0494224093788</v>
          </cell>
          <cell r="L370">
            <v>280.0639633366622</v>
          </cell>
          <cell r="M370">
            <v>1870.9075659266391</v>
          </cell>
          <cell r="N370">
            <v>3620.8043519837684</v>
          </cell>
          <cell r="O370">
            <v>5538.3320856955788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-2129.7921815639829</v>
          </cell>
          <cell r="B371">
            <v>-6085.5566748846995</v>
          </cell>
          <cell r="C371">
            <v>-7097.6949517858184</v>
          </cell>
          <cell r="D371">
            <v>-6180.5575389090991</v>
          </cell>
          <cell r="E371">
            <v>-5224.1574540516158</v>
          </cell>
          <cell r="F371">
            <v>-4208.5613884740878</v>
          </cell>
          <cell r="G371">
            <v>-3120.9861325108232</v>
          </cell>
          <cell r="H371">
            <v>-1923.0537944197242</v>
          </cell>
          <cell r="I371">
            <v>-603.73057002669907</v>
          </cell>
          <cell r="J371">
            <v>832.14975828093077</v>
          </cell>
          <cell r="K371">
            <v>2407.3549338938628</v>
          </cell>
          <cell r="L371">
            <v>4149.9776848666488</v>
          </cell>
          <cell r="M371">
            <v>6081.6505339394153</v>
          </cell>
          <cell r="N371">
            <v>8195.6690965816688</v>
          </cell>
          <cell r="O371">
            <v>10508.80606440402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-2325.6030737879478</v>
          </cell>
          <cell r="B372">
            <v>-6846.8861974166766</v>
          </cell>
          <cell r="C372">
            <v>-7999.9629603289495</v>
          </cell>
          <cell r="D372">
            <v>-7153.9484666005492</v>
          </cell>
          <cell r="E372">
            <v>-6268.2162247613105</v>
          </cell>
          <cell r="F372">
            <v>-5325.4321995862892</v>
          </cell>
          <cell r="G372">
            <v>-4312.1220525750286</v>
          </cell>
          <cell r="H372">
            <v>-3214.621636534629</v>
          </cell>
          <cell r="I372">
            <v>-2014.599469449719</v>
          </cell>
          <cell r="J372">
            <v>-678.51503788520938</v>
          </cell>
          <cell r="K372">
            <v>784.99953344036635</v>
          </cell>
          <cell r="L372">
            <v>2392.9055207669221</v>
          </cell>
          <cell r="M372">
            <v>4158.6285215386015</v>
          </cell>
          <cell r="N372">
            <v>6088.4050600662622</v>
          </cell>
          <cell r="O372">
            <v>8212.5945527392614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-2290.4639027600806</v>
          </cell>
          <cell r="B373">
            <v>-6713.9681103356043</v>
          </cell>
          <cell r="C373">
            <v>-7845.4780539120575</v>
          </cell>
          <cell r="D373">
            <v>-6986.4966652058738</v>
          </cell>
          <cell r="E373">
            <v>-6086.6676602816942</v>
          </cell>
          <cell r="F373">
            <v>-5137.7880410759035</v>
          </cell>
          <cell r="G373">
            <v>-4122.6106538913518</v>
          </cell>
          <cell r="H373">
            <v>-3010.2167667932958</v>
          </cell>
          <cell r="I373">
            <v>-1792.5135661794679</v>
          </cell>
          <cell r="J373">
            <v>-451.89914322283664</v>
          </cell>
          <cell r="K373">
            <v>1028.6486256299556</v>
          </cell>
          <cell r="L373">
            <v>2643.9671248536069</v>
          </cell>
          <cell r="M373">
            <v>4416.1958541876902</v>
          </cell>
          <cell r="N373">
            <v>6388.9304610773943</v>
          </cell>
          <cell r="O373">
            <v>8554.9666723642567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-2231.3775368650395</v>
          </cell>
          <cell r="B374">
            <v>-6477.9258824710323</v>
          </cell>
          <cell r="C374">
            <v>-7581.6848121114308</v>
          </cell>
          <cell r="D374">
            <v>-6725.2682693674415</v>
          </cell>
          <cell r="E374">
            <v>-5790.3571564056174</v>
          </cell>
          <cell r="F374">
            <v>-4782.4000294883863</v>
          </cell>
          <cell r="G374">
            <v>-3716.611052713035</v>
          </cell>
          <cell r="H374">
            <v>-2573.1065009775384</v>
          </cell>
          <cell r="I374">
            <v>-1317.9580828244434</v>
          </cell>
          <cell r="J374">
            <v>58.109812981592114</v>
          </cell>
          <cell r="K374">
            <v>1571.8335880141456</v>
          </cell>
          <cell r="L374">
            <v>3248.2773192467812</v>
          </cell>
          <cell r="M374">
            <v>5094.3038126428737</v>
          </cell>
          <cell r="N374">
            <v>7120.4597462626334</v>
          </cell>
          <cell r="O374">
            <v>9358.3113588187334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-2152.6095276972483</v>
          </cell>
          <cell r="B375">
            <v>-6180.7857812036118</v>
          </cell>
          <cell r="C375">
            <v>-7246.8012729752154</v>
          </cell>
          <cell r="D375">
            <v>-6370.5582489423077</v>
          </cell>
          <cell r="E375">
            <v>-5425.8381318661859</v>
          </cell>
          <cell r="F375">
            <v>-4421.3776414882323</v>
          </cell>
          <cell r="G375">
            <v>-3344.0252384814453</v>
          </cell>
          <cell r="H375">
            <v>-2182.1460616181193</v>
          </cell>
          <cell r="I375">
            <v>-902.22626806201379</v>
          </cell>
          <cell r="J375">
            <v>525.41467271217755</v>
          </cell>
          <cell r="K375">
            <v>2098.7191963877845</v>
          </cell>
          <cell r="L375">
            <v>3823.9301161947642</v>
          </cell>
          <cell r="M375">
            <v>5726.8841813452082</v>
          </cell>
          <cell r="N375">
            <v>7806.8157718195316</v>
          </cell>
          <cell r="O375">
            <v>10098.967320450178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-2124.7956643574166</v>
          </cell>
          <cell r="B376">
            <v>-6070.0643150040905</v>
          </cell>
          <cell r="C376">
            <v>-7088.9875880812924</v>
          </cell>
          <cell r="D376">
            <v>-6176.4302827433476</v>
          </cell>
          <cell r="E376">
            <v>-5217.1952637488148</v>
          </cell>
          <cell r="F376">
            <v>-4190.4775237009617</v>
          </cell>
          <cell r="G376">
            <v>-3091.5777520781294</v>
          </cell>
          <cell r="H376">
            <v>-1894.9861809866286</v>
          </cell>
          <cell r="I376">
            <v>-579.81410587345817</v>
          </cell>
          <cell r="J376">
            <v>867.98120593809335</v>
          </cell>
          <cell r="K376">
            <v>2460.3939106157254</v>
          </cell>
          <cell r="L376">
            <v>4208.0423303977459</v>
          </cell>
          <cell r="M376">
            <v>6114.5456851481649</v>
          </cell>
          <cell r="N376">
            <v>8215.9364172137848</v>
          </cell>
          <cell r="O376">
            <v>10541.104306780897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-2347.5150925443913</v>
          </cell>
          <cell r="B377">
            <v>-6919.1420424823182</v>
          </cell>
          <cell r="C377">
            <v>-8083.981300079955</v>
          </cell>
          <cell r="D377">
            <v>-7257.9368578786907</v>
          </cell>
          <cell r="E377">
            <v>-6371.9356225158572</v>
          </cell>
          <cell r="F377">
            <v>-5429.6640439603743</v>
          </cell>
          <cell r="G377">
            <v>-4432.8801734856961</v>
          </cell>
          <cell r="H377">
            <v>-3353.6941848836796</v>
          </cell>
          <cell r="I377">
            <v>-2169.6290727532541</v>
          </cell>
          <cell r="J377">
            <v>-867.68087560178139</v>
          </cell>
          <cell r="K377">
            <v>568.47893634626541</v>
          </cell>
          <cell r="L377">
            <v>2155.1605513867171</v>
          </cell>
          <cell r="M377">
            <v>3915.9248071656471</v>
          </cell>
          <cell r="N377">
            <v>5837.4386986259278</v>
          </cell>
          <cell r="O377">
            <v>7938.8011795490938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-2491.0909988875806</v>
          </cell>
          <cell r="B378">
            <v>-7471.7982337205221</v>
          </cell>
          <cell r="C378">
            <v>-8717.9272153197253</v>
          </cell>
          <cell r="D378">
            <v>-7922.4618518036623</v>
          </cell>
          <cell r="E378">
            <v>-7086.6218675518448</v>
          </cell>
          <cell r="F378">
            <v>-6198.2057203432632</v>
          </cell>
          <cell r="G378">
            <v>-5261.8130564653229</v>
          </cell>
          <cell r="H378">
            <v>-4235.9477464275369</v>
          </cell>
          <cell r="I378">
            <v>-3120.4945413033161</v>
          </cell>
          <cell r="J378">
            <v>-1899.5939151948644</v>
          </cell>
          <cell r="K378">
            <v>-561.36130215498622</v>
          </cell>
          <cell r="L378">
            <v>916.97433649649815</v>
          </cell>
          <cell r="M378">
            <v>2543.1087734721677</v>
          </cell>
          <cell r="N378">
            <v>4332.8858653418019</v>
          </cell>
          <cell r="O378">
            <v>6297.4863620138749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-2099.8754971450903</v>
          </cell>
          <cell r="B379">
            <v>-5975.5822678602271</v>
          </cell>
          <cell r="C379">
            <v>-6991.4383687329528</v>
          </cell>
          <cell r="D379">
            <v>-6092.0030104427269</v>
          </cell>
          <cell r="E379">
            <v>-5127.7036959646557</v>
          </cell>
          <cell r="F379">
            <v>-4104.8588029055754</v>
          </cell>
          <cell r="G379">
            <v>-3007.3046763454213</v>
          </cell>
          <cell r="H379">
            <v>-1818.4082543996008</v>
          </cell>
          <cell r="I379">
            <v>-502.41735406823568</v>
          </cell>
          <cell r="J379">
            <v>949.16426141099487</v>
          </cell>
          <cell r="K379">
            <v>2545.6541890663193</v>
          </cell>
          <cell r="L379">
            <v>4306.3836403826053</v>
          </cell>
          <cell r="M379">
            <v>6238.5229787530961</v>
          </cell>
          <cell r="N379">
            <v>8369.6970341941196</v>
          </cell>
          <cell r="O379">
            <v>10717.837910625811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-2222.0424367587839</v>
          </cell>
          <cell r="B380">
            <v>-6433.3258557452491</v>
          </cell>
          <cell r="C380">
            <v>-7514.3713181219018</v>
          </cell>
          <cell r="D380">
            <v>-6643.3638330597742</v>
          </cell>
          <cell r="E380">
            <v>-5732.279153649084</v>
          </cell>
          <cell r="F380">
            <v>-4755.6379183958334</v>
          </cell>
          <cell r="G380">
            <v>-3708.9443270720867</v>
          </cell>
          <cell r="H380">
            <v>-2555.2452570572286</v>
          </cell>
          <cell r="I380">
            <v>-1288.4847417588608</v>
          </cell>
          <cell r="J380">
            <v>99.267007303790635</v>
          </cell>
          <cell r="K380">
            <v>1615.6900616747862</v>
          </cell>
          <cell r="L380">
            <v>3285.8923601170991</v>
          </cell>
          <cell r="M380">
            <v>5124.5247286926715</v>
          </cell>
          <cell r="N380">
            <v>7139.0149814333827</v>
          </cell>
          <cell r="O380">
            <v>9368.1236659707338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-2152.1891714807102</v>
          </cell>
          <cell r="B381">
            <v>-6175.8846503327477</v>
          </cell>
          <cell r="C381">
            <v>-7214.0031356467025</v>
          </cell>
          <cell r="D381">
            <v>-6317.1865707072884</v>
          </cell>
          <cell r="E381">
            <v>-5353.2805364563046</v>
          </cell>
          <cell r="F381">
            <v>-4331.0794177860589</v>
          </cell>
          <cell r="G381">
            <v>-3251.8398624863221</v>
          </cell>
          <cell r="H381">
            <v>-2081.2395303314934</v>
          </cell>
          <cell r="I381">
            <v>-768.04860366830417</v>
          </cell>
          <cell r="J381">
            <v>672.79383304468172</v>
          </cell>
          <cell r="K381">
            <v>2243.6663011117789</v>
          </cell>
          <cell r="L381">
            <v>3975.5738181043962</v>
          </cell>
          <cell r="M381">
            <v>5874.8472144240159</v>
          </cell>
          <cell r="N381">
            <v>7964.1843428044949</v>
          </cell>
          <cell r="O381">
            <v>10279.119682412711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-2229.4004023787143</v>
          </cell>
          <cell r="B382">
            <v>-6474.8973006026472</v>
          </cell>
          <cell r="C382">
            <v>-7572.1451273297016</v>
          </cell>
          <cell r="D382">
            <v>-6711.2371661403431</v>
          </cell>
          <cell r="E382">
            <v>-5788.6806480460746</v>
          </cell>
          <cell r="F382">
            <v>-4799.4043108267824</v>
          </cell>
          <cell r="G382">
            <v>-3734.18204010112</v>
          </cell>
          <cell r="H382">
            <v>-2592.9178436589386</v>
          </cell>
          <cell r="I382">
            <v>-1355.0829696493536</v>
          </cell>
          <cell r="J382">
            <v>15.012141319785123</v>
          </cell>
          <cell r="K382">
            <v>1518.1611459810058</v>
          </cell>
          <cell r="L382">
            <v>3165.3368046191208</v>
          </cell>
          <cell r="M382">
            <v>4993.3165640714751</v>
          </cell>
          <cell r="N382">
            <v>7007.6504876011031</v>
          </cell>
          <cell r="O382">
            <v>9216.1231078498367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-2337.3895527038312</v>
          </cell>
          <cell r="B383">
            <v>-6884.9265393762207</v>
          </cell>
          <cell r="C383">
            <v>-8044.468535436562</v>
          </cell>
          <cell r="D383">
            <v>-7215.6985480791927</v>
          </cell>
          <cell r="E383">
            <v>-6342.2125728404462</v>
          </cell>
          <cell r="F383">
            <v>-5409.7201560687472</v>
          </cell>
          <cell r="G383">
            <v>-4411.323387413885</v>
          </cell>
          <cell r="H383">
            <v>-3330.6553468203174</v>
          </cell>
          <cell r="I383">
            <v>-2155.1250956029839</v>
          </cell>
          <cell r="J383">
            <v>-855.13491732309012</v>
          </cell>
          <cell r="K383">
            <v>577.63649867735512</v>
          </cell>
          <cell r="L383">
            <v>2157.3977903235764</v>
          </cell>
          <cell r="M383">
            <v>3905.6874946609182</v>
          </cell>
          <cell r="N383">
            <v>5826.6094648489443</v>
          </cell>
          <cell r="O383">
            <v>7928.5847891901176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-2332.2906497804574</v>
          </cell>
          <cell r="B384">
            <v>-6864.6046511928989</v>
          </cell>
          <cell r="C384">
            <v>-8015.2678562339479</v>
          </cell>
          <cell r="D384">
            <v>-7157.42289702994</v>
          </cell>
          <cell r="E384">
            <v>-6267.6146421604271</v>
          </cell>
          <cell r="F384">
            <v>-5327.1750297350773</v>
          </cell>
          <cell r="G384">
            <v>-4322.7125957075405</v>
          </cell>
          <cell r="H384">
            <v>-3231.9737145228614</v>
          </cell>
          <cell r="I384">
            <v>-2025.3155281515455</v>
          </cell>
          <cell r="J384">
            <v>-686.88426008443196</v>
          </cell>
          <cell r="K384">
            <v>762.77236488742221</v>
          </cell>
          <cell r="L384">
            <v>2352.7852268915767</v>
          </cell>
          <cell r="M384">
            <v>4106.7596617264389</v>
          </cell>
          <cell r="N384">
            <v>6040.222789839956</v>
          </cell>
          <cell r="O384">
            <v>8156.32615186771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-2149.1469049235043</v>
          </cell>
          <cell r="B385">
            <v>-6173.9606299610177</v>
          </cell>
          <cell r="C385">
            <v>-7230.2090185165507</v>
          </cell>
          <cell r="D385">
            <v>-6338.4985969446789</v>
          </cell>
          <cell r="E385">
            <v>-5395.1394144227888</v>
          </cell>
          <cell r="F385">
            <v>-4376.7084404284933</v>
          </cell>
          <cell r="G385">
            <v>-3280.5969473858549</v>
          </cell>
          <cell r="H385">
            <v>-2098.2729692442899</v>
          </cell>
          <cell r="I385">
            <v>-803.07587901916827</v>
          </cell>
          <cell r="J385">
            <v>620.30852415388154</v>
          </cell>
          <cell r="K385">
            <v>2196.5418538111066</v>
          </cell>
          <cell r="L385">
            <v>3924.0415470438243</v>
          </cell>
          <cell r="M385">
            <v>5817.2357361135655</v>
          </cell>
          <cell r="N385">
            <v>7908.5832715815268</v>
          </cell>
          <cell r="O385">
            <v>10225.605317674064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-2272.7201332235259</v>
          </cell>
          <cell r="B386">
            <v>-6636.6345712857328</v>
          </cell>
          <cell r="C386">
            <v>-7761.17978853353</v>
          </cell>
          <cell r="D386">
            <v>-6909.0315098469209</v>
          </cell>
          <cell r="E386">
            <v>-6010.3256190458706</v>
          </cell>
          <cell r="F386">
            <v>-5060.1512738984047</v>
          </cell>
          <cell r="G386">
            <v>-4035.7240160682795</v>
          </cell>
          <cell r="H386">
            <v>-2913.3634417538865</v>
          </cell>
          <cell r="I386">
            <v>-1683.8933901853497</v>
          </cell>
          <cell r="J386">
            <v>-334.90543676829833</v>
          </cell>
          <cell r="K386">
            <v>1147.0940623362999</v>
          </cell>
          <cell r="L386">
            <v>2774.3602096080999</v>
          </cell>
          <cell r="M386">
            <v>4573.9150684038341</v>
          </cell>
          <cell r="N386">
            <v>6557.0605006207234</v>
          </cell>
          <cell r="O386">
            <v>8732.6766598848226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-2277.2644968811646</v>
          </cell>
          <cell r="B387">
            <v>-6657.506157073276</v>
          </cell>
          <cell r="C387">
            <v>-7783.6392727636066</v>
          </cell>
          <cell r="D387">
            <v>-6932.9876091325987</v>
          </cell>
          <cell r="E387">
            <v>-6029.4323898154726</v>
          </cell>
          <cell r="F387">
            <v>-5076.5434700145397</v>
          </cell>
          <cell r="G387">
            <v>-4067.9108410128415</v>
          </cell>
          <cell r="H387">
            <v>-2969.8311284341898</v>
          </cell>
          <cell r="I387">
            <v>-1755.3187643931569</v>
          </cell>
          <cell r="J387">
            <v>-415.88231137246498</v>
          </cell>
          <cell r="K387">
            <v>1056.6263143142917</v>
          </cell>
          <cell r="L387">
            <v>2677.5445975738635</v>
          </cell>
          <cell r="M387">
            <v>4465.8766528513515</v>
          </cell>
          <cell r="N387">
            <v>6429.0691055023008</v>
          </cell>
          <cell r="O387">
            <v>8579.693160100609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-2421.8615779929014</v>
          </cell>
          <cell r="B388">
            <v>-7217.5726158592443</v>
          </cell>
          <cell r="C388">
            <v>-8438.4662152060992</v>
          </cell>
          <cell r="D388">
            <v>-7640.5052243453483</v>
          </cell>
          <cell r="E388">
            <v>-6794.6796588456664</v>
          </cell>
          <cell r="F388">
            <v>-5903.4280036969094</v>
          </cell>
          <cell r="G388">
            <v>-4952.9100018640574</v>
          </cell>
          <cell r="H388">
            <v>-3912.5120982011731</v>
          </cell>
          <cell r="I388">
            <v>-2781.2289351054528</v>
          </cell>
          <cell r="J388">
            <v>-1538.6658817473992</v>
          </cell>
          <cell r="K388">
            <v>-175.3116995136796</v>
          </cell>
          <cell r="L388">
            <v>1334.1125365686257</v>
          </cell>
          <cell r="M388">
            <v>3004.3507005640458</v>
          </cell>
          <cell r="N388">
            <v>4843.5856328768477</v>
          </cell>
          <cell r="O388">
            <v>6860.0283123391546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-2291.1034239735004</v>
          </cell>
          <cell r="B389">
            <v>-6709.6991220744185</v>
          </cell>
          <cell r="C389">
            <v>-7837.4114110977107</v>
          </cell>
          <cell r="D389">
            <v>-6977.3647067066886</v>
          </cell>
          <cell r="E389">
            <v>-6052.7509172640166</v>
          </cell>
          <cell r="F389">
            <v>-5082.4796077874644</v>
          </cell>
          <cell r="G389">
            <v>-4052.1622306228328</v>
          </cell>
          <cell r="H389">
            <v>-2937.8917387262095</v>
          </cell>
          <cell r="I389">
            <v>-1704.315353211508</v>
          </cell>
          <cell r="J389">
            <v>-344.8858828834841</v>
          </cell>
          <cell r="K389">
            <v>1155.1949879161818</v>
          </cell>
          <cell r="L389">
            <v>2798.5236785295447</v>
          </cell>
          <cell r="M389">
            <v>4594.1433110916623</v>
          </cell>
          <cell r="N389">
            <v>6553.2612142611097</v>
          </cell>
          <cell r="O389">
            <v>8728.924758957819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-2304.4405636581255</v>
          </cell>
          <cell r="B390">
            <v>-6749.8812908817645</v>
          </cell>
          <cell r="C390">
            <v>-7884.3933472203407</v>
          </cell>
          <cell r="D390">
            <v>-7043.3881729115519</v>
          </cell>
          <cell r="E390">
            <v>-6145.6706630866029</v>
          </cell>
          <cell r="F390">
            <v>-5193.5494504301605</v>
          </cell>
          <cell r="G390">
            <v>-4178.3182297798048</v>
          </cell>
          <cell r="H390">
            <v>-3060.3875782264554</v>
          </cell>
          <cell r="I390">
            <v>-1833.792626935629</v>
          </cell>
          <cell r="J390">
            <v>-500.96417948938438</v>
          </cell>
          <cell r="K390">
            <v>966.92605608424788</v>
          </cell>
          <cell r="L390">
            <v>2592.1099716986705</v>
          </cell>
          <cell r="M390">
            <v>4384.0451929426181</v>
          </cell>
          <cell r="N390">
            <v>6359.4533348808272</v>
          </cell>
          <cell r="O390">
            <v>8525.3761375762278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-2271.6231664375941</v>
          </cell>
          <cell r="B391">
            <v>-6624.5744890112928</v>
          </cell>
          <cell r="C391">
            <v>-7726.6218244765132</v>
          </cell>
          <cell r="D391">
            <v>-6866.8897819391368</v>
          </cell>
          <cell r="E391">
            <v>-5947.7268539147799</v>
          </cell>
          <cell r="F391">
            <v>-4975.1516305129098</v>
          </cell>
          <cell r="G391">
            <v>-3930.7843172321186</v>
          </cell>
          <cell r="H391">
            <v>-2792.1388418693414</v>
          </cell>
          <cell r="I391">
            <v>-1537.2632860345764</v>
          </cell>
          <cell r="J391">
            <v>-178.88982098185204</v>
          </cell>
          <cell r="K391">
            <v>1309.408305228528</v>
          </cell>
          <cell r="L391">
            <v>2947.8227806018554</v>
          </cell>
          <cell r="M391">
            <v>4764.877040200734</v>
          </cell>
          <cell r="N391">
            <v>6751.4656804146471</v>
          </cell>
          <cell r="O391">
            <v>8949.2629336060763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-2400.9220784517288</v>
          </cell>
          <cell r="B392">
            <v>-7130.8165912805889</v>
          </cell>
          <cell r="C392">
            <v>-8322.2875038431885</v>
          </cell>
          <cell r="D392">
            <v>-7503.1617126256833</v>
          </cell>
          <cell r="E392">
            <v>-6646.5094012531117</v>
          </cell>
          <cell r="F392">
            <v>-5732.5094146963538</v>
          </cell>
          <cell r="G392">
            <v>-4757.3607819143708</v>
          </cell>
          <cell r="H392">
            <v>-3710.6642270702609</v>
          </cell>
          <cell r="I392">
            <v>-2563.7663831734749</v>
          </cell>
          <cell r="J392">
            <v>-1283.2232800077495</v>
          </cell>
          <cell r="K392">
            <v>125.0397574706725</v>
          </cell>
          <cell r="L392">
            <v>1661.3244380822666</v>
          </cell>
          <cell r="M392">
            <v>3346.9184373321064</v>
          </cell>
          <cell r="N392">
            <v>5216.5447114678145</v>
          </cell>
          <cell r="O392">
            <v>7272.7938996285484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-2474.5956900988072</v>
          </cell>
          <cell r="B393">
            <v>-7411.8612559753992</v>
          </cell>
          <cell r="C393">
            <v>-8650.5497631871895</v>
          </cell>
          <cell r="D393">
            <v>-7865.6875546725369</v>
          </cell>
          <cell r="E393">
            <v>-7025.8881329151172</v>
          </cell>
          <cell r="F393">
            <v>-6134.8893482611484</v>
          </cell>
          <cell r="G393">
            <v>-5195.5529680076443</v>
          </cell>
          <cell r="H393">
            <v>-4167.7472288057461</v>
          </cell>
          <cell r="I393">
            <v>-3034.8181621576673</v>
          </cell>
          <cell r="J393">
            <v>-1796.8221034292721</v>
          </cell>
          <cell r="K393">
            <v>-444.99074202505182</v>
          </cell>
          <cell r="L393">
            <v>1044.502098578188</v>
          </cell>
          <cell r="M393">
            <v>2694.1974126151081</v>
          </cell>
          <cell r="N393">
            <v>4508.7662955531259</v>
          </cell>
          <cell r="O393">
            <v>6490.6713892547914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-2506.6250194691374</v>
          </cell>
          <cell r="B394">
            <v>-7520.6558074404657</v>
          </cell>
          <cell r="C394">
            <v>-8770.7947844924674</v>
          </cell>
          <cell r="D394">
            <v>-7982.4637840465903</v>
          </cell>
          <cell r="E394">
            <v>-7152.6682101531251</v>
          </cell>
          <cell r="F394">
            <v>-6280.0911882299515</v>
          </cell>
          <cell r="G394">
            <v>-5344.0312225838015</v>
          </cell>
          <cell r="H394">
            <v>-4331.2720261169734</v>
          </cell>
          <cell r="I394">
            <v>-3241.8926022714832</v>
          </cell>
          <cell r="J394">
            <v>-2037.1953811041171</v>
          </cell>
          <cell r="K394">
            <v>-695.29720260679983</v>
          </cell>
          <cell r="L394">
            <v>777.53276233313136</v>
          </cell>
          <cell r="M394">
            <v>2386.9821262809833</v>
          </cell>
          <cell r="N394">
            <v>4155.3950435585512</v>
          </cell>
          <cell r="O394">
            <v>6105.9405532385472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-2202.2756619910051</v>
          </cell>
          <cell r="B395">
            <v>-6362.5322318611743</v>
          </cell>
          <cell r="C395">
            <v>-7433.3950649693588</v>
          </cell>
          <cell r="D395">
            <v>-6555.2088268051675</v>
          </cell>
          <cell r="E395">
            <v>-5623.3417827215208</v>
          </cell>
          <cell r="F395">
            <v>-4625.8374955209129</v>
          </cell>
          <cell r="G395">
            <v>-3551.3631895874387</v>
          </cell>
          <cell r="H395">
            <v>-2379.9236358640687</v>
          </cell>
          <cell r="I395">
            <v>-1096.1178315432314</v>
          </cell>
          <cell r="J395">
            <v>301.50748846592631</v>
          </cell>
          <cell r="K395">
            <v>1835.4784486433769</v>
          </cell>
          <cell r="L395">
            <v>3538.6997760555355</v>
          </cell>
          <cell r="M395">
            <v>5405.1109186021686</v>
          </cell>
          <cell r="N395">
            <v>7449.5815872800258</v>
          </cell>
          <cell r="O395">
            <v>9704.2527208797183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-2204.6592142813438</v>
          </cell>
          <cell r="B396">
            <v>-6360.0131848665114</v>
          </cell>
          <cell r="C396">
            <v>-7425.0785167773092</v>
          </cell>
          <cell r="D396">
            <v>-6552.3666442065669</v>
          </cell>
          <cell r="E396">
            <v>-5621.3427364657991</v>
          </cell>
          <cell r="F396">
            <v>-4619.3421409604989</v>
          </cell>
          <cell r="G396">
            <v>-3546.2330308273927</v>
          </cell>
          <cell r="H396">
            <v>-2385.1945310993897</v>
          </cell>
          <cell r="I396">
            <v>-1117.1125146008258</v>
          </cell>
          <cell r="J396">
            <v>279.76707811932368</v>
          </cell>
          <cell r="K396">
            <v>1812.7402284513387</v>
          </cell>
          <cell r="L396">
            <v>3504.5425202306587</v>
          </cell>
          <cell r="M396">
            <v>5356.5535361300717</v>
          </cell>
          <cell r="N396">
            <v>7403.3592645418848</v>
          </cell>
          <cell r="O396">
            <v>9658.5534300888758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-2344.2060550221672</v>
          </cell>
          <cell r="B397">
            <v>-6910.914994681274</v>
          </cell>
          <cell r="C397">
            <v>-8073.4931680401842</v>
          </cell>
          <cell r="D397">
            <v>-7240.2454471485253</v>
          </cell>
          <cell r="E397">
            <v>-6361.9376312967497</v>
          </cell>
          <cell r="F397">
            <v>-5433.4885706304058</v>
          </cell>
          <cell r="G397">
            <v>-4442.1238380720933</v>
          </cell>
          <cell r="H397">
            <v>-3370.4347890792246</v>
          </cell>
          <cell r="I397">
            <v>-2177.6112943198368</v>
          </cell>
          <cell r="J397">
            <v>-875.2726459890514</v>
          </cell>
          <cell r="K397">
            <v>562.30498309565564</v>
          </cell>
          <cell r="L397">
            <v>2147.3215230505493</v>
          </cell>
          <cell r="M397">
            <v>3899.2566416146683</v>
          </cell>
          <cell r="N397">
            <v>5825.6873740283727</v>
          </cell>
          <cell r="O397">
            <v>7936.7473995140108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-2257.3525841153933</v>
          </cell>
          <cell r="B398">
            <v>-6583.3087594958724</v>
          </cell>
          <cell r="C398">
            <v>-7703.159089733932</v>
          </cell>
          <cell r="D398">
            <v>-6857.6384968126276</v>
          </cell>
          <cell r="E398">
            <v>-5965.0607883617567</v>
          </cell>
          <cell r="F398">
            <v>-5002.4014035137079</v>
          </cell>
          <cell r="G398">
            <v>-3958.9628343708059</v>
          </cell>
          <cell r="H398">
            <v>-2834.8186948450102</v>
          </cell>
          <cell r="I398">
            <v>-1594.4919929419766</v>
          </cell>
          <cell r="J398">
            <v>-248.39196559092971</v>
          </cell>
          <cell r="K398">
            <v>1243.2058213808421</v>
          </cell>
          <cell r="L398">
            <v>2877.3351599840116</v>
          </cell>
          <cell r="M398">
            <v>4684.43652571232</v>
          </cell>
          <cell r="N398">
            <v>6672.012730262526</v>
          </cell>
          <cell r="O398">
            <v>8850.1920213691174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-2325.4473213380561</v>
          </cell>
          <cell r="B399">
            <v>-6833.661562585432</v>
          </cell>
          <cell r="C399">
            <v>-7985.4612506306521</v>
          </cell>
          <cell r="D399">
            <v>-7147.5219980463571</v>
          </cell>
          <cell r="E399">
            <v>-6261.299297391357</v>
          </cell>
          <cell r="F399">
            <v>-5312.9949141464176</v>
          </cell>
          <cell r="G399">
            <v>-4295.8501382271488</v>
          </cell>
          <cell r="H399">
            <v>-3198.3830968486745</v>
          </cell>
          <cell r="I399">
            <v>-2006.9955426118136</v>
          </cell>
          <cell r="J399">
            <v>-693.12342226197791</v>
          </cell>
          <cell r="K399">
            <v>746.15287519270157</v>
          </cell>
          <cell r="L399">
            <v>2334.1296788514064</v>
          </cell>
          <cell r="M399">
            <v>4085.2000391035126</v>
          </cell>
          <cell r="N399">
            <v>6014.7252724987902</v>
          </cell>
          <cell r="O399">
            <v>8144.3309752528121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-2274.5363482429207</v>
          </cell>
          <cell r="B400">
            <v>-6641.1874603872229</v>
          </cell>
          <cell r="C400">
            <v>-7765.2264118685107</v>
          </cell>
          <cell r="D400">
            <v>-6903.9159167290773</v>
          </cell>
          <cell r="E400">
            <v>-5996.2502438664833</v>
          </cell>
          <cell r="F400">
            <v>-5026.6554439387119</v>
          </cell>
          <cell r="G400">
            <v>-4005.2254786611461</v>
          </cell>
          <cell r="H400">
            <v>-2900.9462140226951</v>
          </cell>
          <cell r="I400">
            <v>-1672.5615901963185</v>
          </cell>
          <cell r="J400">
            <v>-319.54227272015197</v>
          </cell>
          <cell r="K400">
            <v>1163.4363122491445</v>
          </cell>
          <cell r="L400">
            <v>2791.5741524673208</v>
          </cell>
          <cell r="M400">
            <v>4576.5002508016823</v>
          </cell>
          <cell r="N400">
            <v>6550.2475823399418</v>
          </cell>
          <cell r="O400">
            <v>8725.0535998171636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-2317.600607465396</v>
          </cell>
          <cell r="B401">
            <v>-6806.309870201394</v>
          </cell>
          <cell r="C401">
            <v>-7957.5048485086218</v>
          </cell>
          <cell r="D401">
            <v>-7112.3866391052743</v>
          </cell>
          <cell r="E401">
            <v>-6221.3648573730643</v>
          </cell>
          <cell r="F401">
            <v>-5272.0796814749083</v>
          </cell>
          <cell r="G401">
            <v>-4264.1513340208166</v>
          </cell>
          <cell r="H401">
            <v>-3169.3501578919559</v>
          </cell>
          <cell r="I401">
            <v>-1960.2115621051976</v>
          </cell>
          <cell r="J401">
            <v>-635.68671267753939</v>
          </cell>
          <cell r="K401">
            <v>822.82500800659159</v>
          </cell>
          <cell r="L401">
            <v>2424.7919545947971</v>
          </cell>
          <cell r="M401">
            <v>4196.251871686809</v>
          </cell>
          <cell r="N401">
            <v>6143.8006012233545</v>
          </cell>
          <cell r="O401">
            <v>8280.8086613292344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-2211.7832259226216</v>
          </cell>
          <cell r="B402">
            <v>-6399.7393213601126</v>
          </cell>
          <cell r="C402">
            <v>-7477.7267525518282</v>
          </cell>
          <cell r="D402">
            <v>-6601.6835309499629</v>
          </cell>
          <cell r="E402">
            <v>-5679.2532041242857</v>
          </cell>
          <cell r="F402">
            <v>-4690.8589475082499</v>
          </cell>
          <cell r="G402">
            <v>-3626.8242658765366</v>
          </cell>
          <cell r="H402">
            <v>-2478.0241904655932</v>
          </cell>
          <cell r="I402">
            <v>-1214.2605005462594</v>
          </cell>
          <cell r="J402">
            <v>173.81546215248392</v>
          </cell>
          <cell r="K402">
            <v>1695.3776190659053</v>
          </cell>
          <cell r="L402">
            <v>3375.8712286625478</v>
          </cell>
          <cell r="M402">
            <v>5218.7132140865033</v>
          </cell>
          <cell r="N402">
            <v>7245.2770971551354</v>
          </cell>
          <cell r="O402">
            <v>9479.8251894553214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-2195.2431767382282</v>
          </cell>
          <cell r="B403">
            <v>-6336.4176677177702</v>
          </cell>
          <cell r="C403">
            <v>-7390.9718245975682</v>
          </cell>
          <cell r="D403">
            <v>-6492.3390317244848</v>
          </cell>
          <cell r="E403">
            <v>-5562.9415826721797</v>
          </cell>
          <cell r="F403">
            <v>-4570.8868653719283</v>
          </cell>
          <cell r="G403">
            <v>-3505.5987088700858</v>
          </cell>
          <cell r="H403">
            <v>-2331.8432236496847</v>
          </cell>
          <cell r="I403">
            <v>-1040.3741203811669</v>
          </cell>
          <cell r="J403">
            <v>360.71733593570127</v>
          </cell>
          <cell r="K403">
            <v>1913.2351421439269</v>
          </cell>
          <cell r="L403">
            <v>3615.2185657180621</v>
          </cell>
          <cell r="M403">
            <v>5480.740883641075</v>
          </cell>
          <cell r="N403">
            <v>7531.7426464841883</v>
          </cell>
          <cell r="O403">
            <v>9780.6984355053792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-2207.5811831325086</v>
          </cell>
          <cell r="B404">
            <v>-6392.0504441010507</v>
          </cell>
          <cell r="C404">
            <v>-7481.1258593352823</v>
          </cell>
          <cell r="D404">
            <v>-6607.2238318186428</v>
          </cell>
          <cell r="E404">
            <v>-5672.8655463299065</v>
          </cell>
          <cell r="F404">
            <v>-4688.9834053128898</v>
          </cell>
          <cell r="G404">
            <v>-3631.7410772560256</v>
          </cell>
          <cell r="H404">
            <v>-2486.8282836133185</v>
          </cell>
          <cell r="I404">
            <v>-1219.971384045994</v>
          </cell>
          <cell r="J404">
            <v>194.09932978291027</v>
          </cell>
          <cell r="K404">
            <v>1744.0677651904309</v>
          </cell>
          <cell r="L404">
            <v>3445.0067366489484</v>
          </cell>
          <cell r="M404">
            <v>5300.8453105080334</v>
          </cell>
          <cell r="N404">
            <v>7335.5655601721774</v>
          </cell>
          <cell r="O404">
            <v>9579.4317775658856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-2118.6060335412653</v>
          </cell>
          <cell r="B405">
            <v>-6045.8271056913518</v>
          </cell>
          <cell r="C405">
            <v>-7069.1039321888748</v>
          </cell>
          <cell r="D405">
            <v>-6172.1548622616701</v>
          </cell>
          <cell r="E405">
            <v>-5221.5942714886605</v>
          </cell>
          <cell r="F405">
            <v>-4206.7777384181991</v>
          </cell>
          <cell r="G405">
            <v>-3104.5199817060961</v>
          </cell>
          <cell r="H405">
            <v>-1899.1539890618285</v>
          </cell>
          <cell r="I405">
            <v>-589.5274385807669</v>
          </cell>
          <cell r="J405">
            <v>844.7530477111103</v>
          </cell>
          <cell r="K405">
            <v>2424.0357315064866</v>
          </cell>
          <cell r="L405">
            <v>4171.4638945143215</v>
          </cell>
          <cell r="M405">
            <v>6078.3234615881693</v>
          </cell>
          <cell r="N405">
            <v>8185.524039259305</v>
          </cell>
          <cell r="O405">
            <v>10502.865097956106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-2482.9963416637725</v>
          </cell>
          <cell r="B406">
            <v>-7438.7437407440293</v>
          </cell>
          <cell r="C406">
            <v>-8684.9754987005799</v>
          </cell>
          <cell r="D406">
            <v>-7879.0485819102232</v>
          </cell>
          <cell r="E406">
            <v>-7038.1170880724994</v>
          </cell>
          <cell r="F406">
            <v>-6157.509783509674</v>
          </cell>
          <cell r="G406">
            <v>-5206.8354393109039</v>
          </cell>
          <cell r="H406">
            <v>-4175.24833592902</v>
          </cell>
          <cell r="I406">
            <v>-3055.1161159189201</v>
          </cell>
          <cell r="J406">
            <v>-1828.4720633722109</v>
          </cell>
          <cell r="K406">
            <v>-477.12730080576415</v>
          </cell>
          <cell r="L406">
            <v>1004.5022065430562</v>
          </cell>
          <cell r="M406">
            <v>2628.1619634741046</v>
          </cell>
          <cell r="N406">
            <v>4426.8974350250819</v>
          </cell>
          <cell r="O406">
            <v>6427.1794843649323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-2334.3028078160864</v>
          </cell>
          <cell r="B407">
            <v>-6854.7938895133038</v>
          </cell>
          <cell r="C407">
            <v>-7981.7015534851989</v>
          </cell>
          <cell r="D407">
            <v>-7132.5085753381045</v>
          </cell>
          <cell r="E407">
            <v>-6241.2632849025431</v>
          </cell>
          <cell r="F407">
            <v>-5299.8569832579551</v>
          </cell>
          <cell r="G407">
            <v>-4286.3597316527439</v>
          </cell>
          <cell r="H407">
            <v>-3187.3423374364879</v>
          </cell>
          <cell r="I407">
            <v>-1986.6582649723773</v>
          </cell>
          <cell r="J407">
            <v>-663.57318188638612</v>
          </cell>
          <cell r="K407">
            <v>807.34236892221134</v>
          </cell>
          <cell r="L407">
            <v>2420.7575358045319</v>
          </cell>
          <cell r="M407">
            <v>4216.1394763095159</v>
          </cell>
          <cell r="N407">
            <v>6168.1215148599385</v>
          </cell>
          <cell r="O407">
            <v>8303.5169412104642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-2360.523580405616</v>
          </cell>
          <cell r="B408">
            <v>-6969.7011079547865</v>
          </cell>
          <cell r="C408">
            <v>-8132.6348224064914</v>
          </cell>
          <cell r="D408">
            <v>-7291.5068006930887</v>
          </cell>
          <cell r="E408">
            <v>-6409.8675238402466</v>
          </cell>
          <cell r="F408">
            <v>-5480.1721758855892</v>
          </cell>
          <cell r="G408">
            <v>-4463.0175731921599</v>
          </cell>
          <cell r="H408">
            <v>-3366.5499247826342</v>
          </cell>
          <cell r="I408">
            <v>-2183.1312386244799</v>
          </cell>
          <cell r="J408">
            <v>-880.11150604201964</v>
          </cell>
          <cell r="K408">
            <v>537.61414976680635</v>
          </cell>
          <cell r="L408">
            <v>2105.939841718166</v>
          </cell>
          <cell r="M408">
            <v>3845.157756179412</v>
          </cell>
          <cell r="N408">
            <v>5743.2710781757951</v>
          </cell>
          <cell r="O408">
            <v>7835.0587358996563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-2437.3606358300249</v>
          </cell>
          <cell r="B409">
            <v>-7268.5887076921708</v>
          </cell>
          <cell r="C409">
            <v>-8488.3791799571518</v>
          </cell>
          <cell r="D409">
            <v>-7679.7411004646865</v>
          </cell>
          <cell r="E409">
            <v>-6815.4658385685452</v>
          </cell>
          <cell r="F409">
            <v>-5909.9853503712575</v>
          </cell>
          <cell r="G409">
            <v>-4951.3188832276246</v>
          </cell>
          <cell r="H409">
            <v>-3905.7557500900894</v>
          </cell>
          <cell r="I409">
            <v>-2748.4491629872682</v>
          </cell>
          <cell r="J409">
            <v>-1486.842668087857</v>
          </cell>
          <cell r="K409">
            <v>-107.20616315159023</v>
          </cell>
          <cell r="L409">
            <v>1408.5046328867663</v>
          </cell>
          <cell r="M409">
            <v>3080.913106706781</v>
          </cell>
          <cell r="N409">
            <v>4923.6672908897008</v>
          </cell>
          <cell r="O409">
            <v>6963.3402715295806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-2439.7993012185843</v>
          </cell>
          <cell r="B410">
            <v>-7282.2158874664674</v>
          </cell>
          <cell r="C410">
            <v>-8505.3358973613904</v>
          </cell>
          <cell r="D410">
            <v>-7703.747852896</v>
          </cell>
          <cell r="E410">
            <v>-6855.980901012822</v>
          </cell>
          <cell r="F410">
            <v>-5951.6039893568313</v>
          </cell>
          <cell r="G410">
            <v>-4998.2273950493227</v>
          </cell>
          <cell r="H410">
            <v>-3967.7801318602633</v>
          </cell>
          <cell r="I410">
            <v>-2831.0193450677552</v>
          </cell>
          <cell r="J410">
            <v>-1563.3990329613462</v>
          </cell>
          <cell r="K410">
            <v>-159.46881462996808</v>
          </cell>
          <cell r="L410">
            <v>1374.629153052404</v>
          </cell>
          <cell r="M410">
            <v>3056.7406040308092</v>
          </cell>
          <cell r="N410">
            <v>4901.2889580465808</v>
          </cell>
          <cell r="O410">
            <v>6939.0021322741368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-2254.9584261571749</v>
          </cell>
          <cell r="B411">
            <v>-6568.1210582637877</v>
          </cell>
          <cell r="C411">
            <v>-7674.6295964949686</v>
          </cell>
          <cell r="D411">
            <v>-6806.935167673726</v>
          </cell>
          <cell r="E411">
            <v>-5885.4488262779823</v>
          </cell>
          <cell r="F411">
            <v>-4912.5315266580074</v>
          </cell>
          <cell r="G411">
            <v>-3864.0991991105484</v>
          </cell>
          <cell r="H411">
            <v>-2737.3477121636479</v>
          </cell>
          <cell r="I411">
            <v>-1496.756922973638</v>
          </cell>
          <cell r="J411">
            <v>-125.78130612004222</v>
          </cell>
          <cell r="K411">
            <v>1379.0343224857888</v>
          </cell>
          <cell r="L411">
            <v>3041.2997812684407</v>
          </cell>
          <cell r="M411">
            <v>4858.6618152879928</v>
          </cell>
          <cell r="N411">
            <v>6842.8269484507946</v>
          </cell>
          <cell r="O411">
            <v>9038.6483761876079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-2418.1696274695219</v>
          </cell>
          <cell r="B412">
            <v>-7186.9503209774748</v>
          </cell>
          <cell r="C412">
            <v>-8385.9581871902683</v>
          </cell>
          <cell r="D412">
            <v>-7550.9463298590917</v>
          </cell>
          <cell r="E412">
            <v>-6676.8337980384495</v>
          </cell>
          <cell r="F412">
            <v>-5753.9647345188541</v>
          </cell>
          <cell r="G412">
            <v>-4762.5231716390344</v>
          </cell>
          <cell r="H412">
            <v>-3699.374796673666</v>
          </cell>
          <cell r="I412">
            <v>-2535.1565535449563</v>
          </cell>
          <cell r="J412">
            <v>-1250.4950793488304</v>
          </cell>
          <cell r="K412">
            <v>161.06962003631799</v>
          </cell>
          <cell r="L412">
            <v>1712.9567950800549</v>
          </cell>
          <cell r="M412">
            <v>3423.0898993049373</v>
          </cell>
          <cell r="N412">
            <v>5305.4405726295972</v>
          </cell>
          <cell r="O412">
            <v>7361.8533404531572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-2459.4175615369186</v>
          </cell>
          <cell r="B413">
            <v>-7351.8392879620351</v>
          </cell>
          <cell r="C413">
            <v>-8581.8484843108708</v>
          </cell>
          <cell r="D413">
            <v>-7786.1003219997365</v>
          </cell>
          <cell r="E413">
            <v>-6936.1466507150944</v>
          </cell>
          <cell r="F413">
            <v>-6041.3189502656523</v>
          </cell>
          <cell r="G413">
            <v>-5076.8946992914452</v>
          </cell>
          <cell r="H413">
            <v>-4033.7715908162154</v>
          </cell>
          <cell r="I413">
            <v>-2900.4847487365196</v>
          </cell>
          <cell r="J413">
            <v>-1653.2786970297109</v>
          </cell>
          <cell r="K413">
            <v>-286.99001514093152</v>
          </cell>
          <cell r="L413">
            <v>1224.8008316018891</v>
          </cell>
          <cell r="M413">
            <v>2892.4184847934994</v>
          </cell>
          <cell r="N413">
            <v>4724.6810320564946</v>
          </cell>
          <cell r="O413">
            <v>6733.633630420386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-2168.9438192839489</v>
          </cell>
          <cell r="B414">
            <v>-6242.5007093831637</v>
          </cell>
          <cell r="C414">
            <v>-7291.1877568791979</v>
          </cell>
          <cell r="D414">
            <v>-6381.7029943363996</v>
          </cell>
          <cell r="E414">
            <v>-5416.6293523565246</v>
          </cell>
          <cell r="F414">
            <v>-4390.6163375619772</v>
          </cell>
          <cell r="G414">
            <v>-3305.301498312595</v>
          </cell>
          <cell r="H414">
            <v>-2124.1161682882253</v>
          </cell>
          <cell r="I414">
            <v>-816.73538858888651</v>
          </cell>
          <cell r="J414">
            <v>622.88575121754195</v>
          </cell>
          <cell r="K414">
            <v>2187.2380301806597</v>
          </cell>
          <cell r="L414">
            <v>3909.3921407318812</v>
          </cell>
          <cell r="M414">
            <v>5812.1857525196074</v>
          </cell>
          <cell r="N414">
            <v>7903.6811225285192</v>
          </cell>
          <cell r="O414">
            <v>10208.3212616077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-2171.1339599004109</v>
          </cell>
          <cell r="B415">
            <v>-6247.0130585659936</v>
          </cell>
          <cell r="C415">
            <v>-7299.9761254046389</v>
          </cell>
          <cell r="D415">
            <v>-6406.5617099357814</v>
          </cell>
          <cell r="E415">
            <v>-5461.663918207897</v>
          </cell>
          <cell r="F415">
            <v>-4458.3039326079079</v>
          </cell>
          <cell r="G415">
            <v>-3373.201443079437</v>
          </cell>
          <cell r="H415">
            <v>-2196.3728110925908</v>
          </cell>
          <cell r="I415">
            <v>-912.23255066559943</v>
          </cell>
          <cell r="J415">
            <v>497.78957235518601</v>
          </cell>
          <cell r="K415">
            <v>2052.6175295235389</v>
          </cell>
          <cell r="L415">
            <v>3754.5700230608963</v>
          </cell>
          <cell r="M415">
            <v>5652.5469893127283</v>
          </cell>
          <cell r="N415">
            <v>7739.5423631191252</v>
          </cell>
          <cell r="O415">
            <v>10015.315499427623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-2334.9634235395411</v>
          </cell>
          <cell r="B416">
            <v>-6881.3854384057413</v>
          </cell>
          <cell r="C416">
            <v>-8044.4584154405029</v>
          </cell>
          <cell r="D416">
            <v>-7198.1696531618927</v>
          </cell>
          <cell r="E416">
            <v>-6323.0917640771177</v>
          </cell>
          <cell r="F416">
            <v>-5384.2999909528598</v>
          </cell>
          <cell r="G416">
            <v>-4386.1332908161403</v>
          </cell>
          <cell r="H416">
            <v>-3304.260702750109</v>
          </cell>
          <cell r="I416">
            <v>-2114.9942812369727</v>
          </cell>
          <cell r="J416">
            <v>-804.85790430598104</v>
          </cell>
          <cell r="K416">
            <v>629.44831594059599</v>
          </cell>
          <cell r="L416">
            <v>2215.2309159006895</v>
          </cell>
          <cell r="M416">
            <v>3959.8237895111192</v>
          </cell>
          <cell r="N416">
            <v>5873.4255246127959</v>
          </cell>
          <cell r="O416">
            <v>7987.3198555878416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-2286.6755460375598</v>
          </cell>
          <cell r="B417">
            <v>-6699.7627499375367</v>
          </cell>
          <cell r="C417">
            <v>-7846.2354874569182</v>
          </cell>
          <cell r="D417">
            <v>-7017.2923258180936</v>
          </cell>
          <cell r="E417">
            <v>-6125.3460562702849</v>
          </cell>
          <cell r="F417">
            <v>-5178.5252697846672</v>
          </cell>
          <cell r="G417">
            <v>-4162.0147674137024</v>
          </cell>
          <cell r="H417">
            <v>-3051.0164865440165</v>
          </cell>
          <cell r="I417">
            <v>-1824.7053666747286</v>
          </cell>
          <cell r="J417">
            <v>-469.66202076210095</v>
          </cell>
          <cell r="K417">
            <v>1000.2718947630185</v>
          </cell>
          <cell r="L417">
            <v>2613.0501749951982</v>
          </cell>
          <cell r="M417">
            <v>4390.5468198652006</v>
          </cell>
          <cell r="N417">
            <v>6356.1124042376514</v>
          </cell>
          <cell r="O417">
            <v>8505.3014617122499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-2228.9926942051497</v>
          </cell>
          <cell r="B418">
            <v>-6472.7259721619239</v>
          </cell>
          <cell r="C418">
            <v>-7571.6997456467143</v>
          </cell>
          <cell r="D418">
            <v>-6698.7968422208105</v>
          </cell>
          <cell r="E418">
            <v>-5786.1892764828744</v>
          </cell>
          <cell r="F418">
            <v>-4820.8591324195113</v>
          </cell>
          <cell r="G418">
            <v>-3777.7364299838582</v>
          </cell>
          <cell r="H418">
            <v>-2652.8329111610069</v>
          </cell>
          <cell r="I418">
            <v>-1414.8676711630283</v>
          </cell>
          <cell r="J418">
            <v>-37.108934861014973</v>
          </cell>
          <cell r="K418">
            <v>1478.7140091269459</v>
          </cell>
          <cell r="L418">
            <v>3151.2053568201941</v>
          </cell>
          <cell r="M418">
            <v>4987.2970677968688</v>
          </cell>
          <cell r="N418">
            <v>7000.2556049079876</v>
          </cell>
          <cell r="O418">
            <v>9209.604296028172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-2212.8520863944987</v>
          </cell>
          <cell r="B419">
            <v>-6405.0416445200335</v>
          </cell>
          <cell r="C419">
            <v>-7472.0657679702172</v>
          </cell>
          <cell r="D419">
            <v>-6591.3455544740273</v>
          </cell>
          <cell r="E419">
            <v>-5664.5951100236698</v>
          </cell>
          <cell r="F419">
            <v>-4680.8767573213072</v>
          </cell>
          <cell r="G419">
            <v>-3610.6029931320413</v>
          </cell>
          <cell r="H419">
            <v>-2452.8911162646873</v>
          </cell>
          <cell r="I419">
            <v>-1190.0691178019222</v>
          </cell>
          <cell r="J419">
            <v>195.24628348512695</v>
          </cell>
          <cell r="K419">
            <v>1716.3691139352445</v>
          </cell>
          <cell r="L419">
            <v>3398.3718207400238</v>
          </cell>
          <cell r="M419">
            <v>5268.2717309046393</v>
          </cell>
          <cell r="N419">
            <v>7308.9595870196299</v>
          </cell>
          <cell r="O419">
            <v>9546.5423954876387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-2097.5129207340142</v>
          </cell>
          <cell r="B420">
            <v>-5964.8262516867617</v>
          </cell>
          <cell r="C420">
            <v>-6976.4673587699817</v>
          </cell>
          <cell r="D420">
            <v>-6072.7212346886245</v>
          </cell>
          <cell r="E420">
            <v>-5107.857828770173</v>
          </cell>
          <cell r="F420">
            <v>-4070.6227148184421</v>
          </cell>
          <cell r="G420">
            <v>-2962.1375829313729</v>
          </cell>
          <cell r="H420">
            <v>-1758.595663399203</v>
          </cell>
          <cell r="I420">
            <v>-439.59894050889932</v>
          </cell>
          <cell r="J420">
            <v>1015.6087394265015</v>
          </cell>
          <cell r="K420">
            <v>2625.1138197996847</v>
          </cell>
          <cell r="L420">
            <v>4381.1970793630217</v>
          </cell>
          <cell r="M420">
            <v>6302.0930523726183</v>
          </cell>
          <cell r="N420">
            <v>8434.7656997612903</v>
          </cell>
          <cell r="O420">
            <v>10793.810856345679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-2384.7610268501135</v>
          </cell>
          <cell r="B421">
            <v>-7066.9895652867617</v>
          </cell>
          <cell r="C421">
            <v>-8258.6799939860211</v>
          </cell>
          <cell r="D421">
            <v>-7438.5275790153082</v>
          </cell>
          <cell r="E421">
            <v>-6571.1927310215797</v>
          </cell>
          <cell r="F421">
            <v>-5652.3065591560053</v>
          </cell>
          <cell r="G421">
            <v>-4668.0107488350895</v>
          </cell>
          <cell r="H421">
            <v>-3607.7990105054978</v>
          </cell>
          <cell r="I421">
            <v>-2443.5630714797262</v>
          </cell>
          <cell r="J421">
            <v>-1158.3481664612787</v>
          </cell>
          <cell r="K421">
            <v>256.1410028130087</v>
          </cell>
          <cell r="L421">
            <v>1810.6075874090097</v>
          </cell>
          <cell r="M421">
            <v>3511.0803332597225</v>
          </cell>
          <cell r="N421">
            <v>5380.1205689192884</v>
          </cell>
          <cell r="O421">
            <v>7442.931893709766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-2319.3366147512634</v>
          </cell>
          <cell r="B422">
            <v>-6812.7576266720762</v>
          </cell>
          <cell r="C422">
            <v>-7957.1050718819752</v>
          </cell>
          <cell r="D422">
            <v>-7119.8806069174943</v>
          </cell>
          <cell r="E422">
            <v>-6248.2610926420621</v>
          </cell>
          <cell r="F422">
            <v>-5317.22717493236</v>
          </cell>
          <cell r="G422">
            <v>-4313.2065438850286</v>
          </cell>
          <cell r="H422">
            <v>-3217.8325343627534</v>
          </cell>
          <cell r="I422">
            <v>-2021.0660469642003</v>
          </cell>
          <cell r="J422">
            <v>-694.98072236471035</v>
          </cell>
          <cell r="K422">
            <v>756.34782879504087</v>
          </cell>
          <cell r="L422">
            <v>2339.6264940236197</v>
          </cell>
          <cell r="M422">
            <v>4094.7713023854285</v>
          </cell>
          <cell r="N422">
            <v>6032.3258236972233</v>
          </cell>
          <cell r="O422">
            <v>8167.1909170827921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-2461.7010606111512</v>
          </cell>
          <cell r="B423">
            <v>-7366.8490970350367</v>
          </cell>
          <cell r="C423">
            <v>-8610.1964305903402</v>
          </cell>
          <cell r="D423">
            <v>-7826.7103648530956</v>
          </cell>
          <cell r="E423">
            <v>-6997.3224365666601</v>
          </cell>
          <cell r="F423">
            <v>-6112.5265342175935</v>
          </cell>
          <cell r="G423">
            <v>-5169.3159470378105</v>
          </cell>
          <cell r="H423">
            <v>-4145.7473139098111</v>
          </cell>
          <cell r="I423">
            <v>-3030.3791156147513</v>
          </cell>
          <cell r="J423">
            <v>-1807.5143967327133</v>
          </cell>
          <cell r="K423">
            <v>-455.36366286796999</v>
          </cell>
          <cell r="L423">
            <v>1030.7663311896511</v>
          </cell>
          <cell r="M423">
            <v>2668.6597919592587</v>
          </cell>
          <cell r="N423">
            <v>4472.4878559687022</v>
          </cell>
          <cell r="O423">
            <v>6448.4555280022905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-2343.9362776248381</v>
          </cell>
          <cell r="B424">
            <v>-6906.9984827166863</v>
          </cell>
          <cell r="C424">
            <v>-8052.1277388585759</v>
          </cell>
          <cell r="D424">
            <v>-7206.9217219135344</v>
          </cell>
          <cell r="E424">
            <v>-6325.3291936472033</v>
          </cell>
          <cell r="F424">
            <v>-5396.2401762265408</v>
          </cell>
          <cell r="G424">
            <v>-4390.7542055659651</v>
          </cell>
          <cell r="H424">
            <v>-3293.3564980211613</v>
          </cell>
          <cell r="I424">
            <v>-2104.5133055580131</v>
          </cell>
          <cell r="J424">
            <v>-786.8232776136349</v>
          </cell>
          <cell r="K424">
            <v>675.31201567051028</v>
          </cell>
          <cell r="L424">
            <v>2273.462742240928</v>
          </cell>
          <cell r="M424">
            <v>4028.6253410921154</v>
          </cell>
          <cell r="N424">
            <v>5979.6154560293699</v>
          </cell>
          <cell r="O424">
            <v>8105.9599025180187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-2178.0339552171513</v>
          </cell>
          <cell r="B425">
            <v>-6278.9024400172284</v>
          </cell>
          <cell r="C425">
            <v>-7332.5977685533289</v>
          </cell>
          <cell r="D425">
            <v>-6440.7428686952753</v>
          </cell>
          <cell r="E425">
            <v>-5501.7102479050891</v>
          </cell>
          <cell r="F425">
            <v>-4509.3242306246921</v>
          </cell>
          <cell r="G425">
            <v>-3425.6813096541537</v>
          </cell>
          <cell r="H425">
            <v>-2252.1774347897331</v>
          </cell>
          <cell r="I425">
            <v>-963.95095040031651</v>
          </cell>
          <cell r="J425">
            <v>449.136889581991</v>
          </cell>
          <cell r="K425">
            <v>1993.7351244167401</v>
          </cell>
          <cell r="L425">
            <v>3704.9289738187404</v>
          </cell>
          <cell r="M425">
            <v>5579.1535425817237</v>
          </cell>
          <cell r="N425">
            <v>7644.7060542104864</v>
          </cell>
          <cell r="O425">
            <v>9915.9058676588629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-2282.2323614013712</v>
          </cell>
          <cell r="B426">
            <v>-6667.6927278862486</v>
          </cell>
          <cell r="C426">
            <v>-7801.2138513950404</v>
          </cell>
          <cell r="D426">
            <v>-6955.0613605060335</v>
          </cell>
          <cell r="E426">
            <v>-6060.5059978327636</v>
          </cell>
          <cell r="F426">
            <v>-5111.8352048833358</v>
          </cell>
          <cell r="G426">
            <v>-4080.3588645775621</v>
          </cell>
          <cell r="H426">
            <v>-2950.8229315946846</v>
          </cell>
          <cell r="I426">
            <v>-1722.2190674569586</v>
          </cell>
          <cell r="J426">
            <v>-372.37807573742208</v>
          </cell>
          <cell r="K426">
            <v>1116.9461097923408</v>
          </cell>
          <cell r="L426">
            <v>2749.1890205887039</v>
          </cell>
          <cell r="M426">
            <v>4542.6300060871672</v>
          </cell>
          <cell r="N426">
            <v>6508.4372057679811</v>
          </cell>
          <cell r="O426">
            <v>8681.6911938366502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-2229.9723003028857</v>
          </cell>
          <cell r="B427">
            <v>-6482.3451450462026</v>
          </cell>
          <cell r="C427">
            <v>-7584.6598018751856</v>
          </cell>
          <cell r="D427">
            <v>-6712.5132099738312</v>
          </cell>
          <cell r="E427">
            <v>-5786.0716805112506</v>
          </cell>
          <cell r="F427">
            <v>-4814.225810059037</v>
          </cell>
          <cell r="G427">
            <v>-3757.4795918810969</v>
          </cell>
          <cell r="H427">
            <v>-2607.7796553695534</v>
          </cell>
          <cell r="I427">
            <v>-1356.5496416655296</v>
          </cell>
          <cell r="J427">
            <v>26.561260257220205</v>
          </cell>
          <cell r="K427">
            <v>1543.6634442733866</v>
          </cell>
          <cell r="L427">
            <v>3215.2049940578895</v>
          </cell>
          <cell r="M427">
            <v>5046.3913843188102</v>
          </cell>
          <cell r="N427">
            <v>7065.1503996237961</v>
          </cell>
          <cell r="O427">
            <v>9281.1166048657506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-2409.4212021592534</v>
          </cell>
          <cell r="B428">
            <v>-7161.5137415229301</v>
          </cell>
          <cell r="C428">
            <v>-8355.4148821221515</v>
          </cell>
          <cell r="D428">
            <v>-7543.9421665763539</v>
          </cell>
          <cell r="E428">
            <v>-6681.2047709851395</v>
          </cell>
          <cell r="F428">
            <v>-5773.8097194755064</v>
          </cell>
          <cell r="G428">
            <v>-4801.9507807797181</v>
          </cell>
          <cell r="H428">
            <v>-3742.6219857280907</v>
          </cell>
          <cell r="I428">
            <v>-2587.3927015224849</v>
          </cell>
          <cell r="J428">
            <v>-1321.3817624214955</v>
          </cell>
          <cell r="K428">
            <v>66.890829888117111</v>
          </cell>
          <cell r="L428">
            <v>1588.6139673653065</v>
          </cell>
          <cell r="M428">
            <v>3281.901974088958</v>
          </cell>
          <cell r="N428">
            <v>5145.7269714576205</v>
          </cell>
          <cell r="O428">
            <v>7199.1932851472402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-2386.9948867514113</v>
          </cell>
          <cell r="B429">
            <v>-7072.8468829562353</v>
          </cell>
          <cell r="C429">
            <v>-8257.0318800303485</v>
          </cell>
          <cell r="D429">
            <v>-7424.6317033086698</v>
          </cell>
          <cell r="E429">
            <v>-6548.9615214972755</v>
          </cell>
          <cell r="F429">
            <v>-5635.7487097435142</v>
          </cell>
          <cell r="G429">
            <v>-4664.9381163623339</v>
          </cell>
          <cell r="H429">
            <v>-3599.1908613408723</v>
          </cell>
          <cell r="I429">
            <v>-2426.1997711158947</v>
          </cell>
          <cell r="J429">
            <v>-1120.5696693529153</v>
          </cell>
          <cell r="K429">
            <v>297.89867875114021</v>
          </cell>
          <cell r="L429">
            <v>1853.4215878124612</v>
          </cell>
          <cell r="M429">
            <v>3577.8917151370852</v>
          </cell>
          <cell r="N429">
            <v>5483.2373227129838</v>
          </cell>
          <cell r="O429">
            <v>7577.1963224802475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-2274.5392944914638</v>
          </cell>
          <cell r="B430">
            <v>-6649.7490511558881</v>
          </cell>
          <cell r="C430">
            <v>-7780.6480539564282</v>
          </cell>
          <cell r="D430">
            <v>-6923.7528789728021</v>
          </cell>
          <cell r="E430">
            <v>-6011.045045431878</v>
          </cell>
          <cell r="F430">
            <v>-5042.8979213773173</v>
          </cell>
          <cell r="G430">
            <v>-4006.8979195550669</v>
          </cell>
          <cell r="H430">
            <v>-2880.1191568056252</v>
          </cell>
          <cell r="I430">
            <v>-1640.1424712773389</v>
          </cell>
          <cell r="J430">
            <v>-287.14016503708086</v>
          </cell>
          <cell r="K430">
            <v>1203.1523092398127</v>
          </cell>
          <cell r="L430">
            <v>2833.198421523668</v>
          </cell>
          <cell r="M430">
            <v>4626.059339875409</v>
          </cell>
          <cell r="N430">
            <v>6589.822722483269</v>
          </cell>
          <cell r="O430">
            <v>8769.7808029514908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-2303.261287500226</v>
          </cell>
          <cell r="B431">
            <v>-6757.3146292794117</v>
          </cell>
          <cell r="C431">
            <v>-7901.8209851215997</v>
          </cell>
          <cell r="D431">
            <v>-7044.2706238674136</v>
          </cell>
          <cell r="E431">
            <v>-6155.7926047082328</v>
          </cell>
          <cell r="F431">
            <v>-5213.6829368261206</v>
          </cell>
          <cell r="G431">
            <v>-4190.4614290103409</v>
          </cell>
          <cell r="H431">
            <v>-3081.699966469806</v>
          </cell>
          <cell r="I431">
            <v>-1870.3077435709004</v>
          </cell>
          <cell r="J431">
            <v>-540.45534966229457</v>
          </cell>
          <cell r="K431">
            <v>928.55817581880808</v>
          </cell>
          <cell r="L431">
            <v>2542.5385279372576</v>
          </cell>
          <cell r="M431">
            <v>4311.4883110297742</v>
          </cell>
          <cell r="N431">
            <v>6269.3793571528395</v>
          </cell>
          <cell r="O431">
            <v>8422.8817327300203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-2115.9443735386376</v>
          </cell>
          <cell r="B432">
            <v>-6040.906970188742</v>
          </cell>
          <cell r="C432">
            <v>-7070.6066819023436</v>
          </cell>
          <cell r="D432">
            <v>-6178.214680577581</v>
          </cell>
          <cell r="E432">
            <v>-5221.4245325391785</v>
          </cell>
          <cell r="F432">
            <v>-4186.7762652257634</v>
          </cell>
          <cell r="G432">
            <v>-3079.5107328019985</v>
          </cell>
          <cell r="H432">
            <v>-1871.5633448430656</v>
          </cell>
          <cell r="I432">
            <v>-548.15281508883834</v>
          </cell>
          <cell r="J432">
            <v>895.17248016209635</v>
          </cell>
          <cell r="K432">
            <v>2485.6452707875033</v>
          </cell>
          <cell r="L432">
            <v>4219.9645016321883</v>
          </cell>
          <cell r="M432">
            <v>6123.8947515057807</v>
          </cell>
          <cell r="N432">
            <v>8227.1518984294053</v>
          </cell>
          <cell r="O432">
            <v>10535.093619108884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-2198.7450626737768</v>
          </cell>
          <cell r="B433">
            <v>-6350.7446874652051</v>
          </cell>
          <cell r="C433">
            <v>-7405.9657021996591</v>
          </cell>
          <cell r="D433">
            <v>-6511.5808923631703</v>
          </cell>
          <cell r="E433">
            <v>-5567.1579868008212</v>
          </cell>
          <cell r="F433">
            <v>-4567.4755793738123</v>
          </cell>
          <cell r="G433">
            <v>-3487.640399294462</v>
          </cell>
          <cell r="H433">
            <v>-2330.1707015557822</v>
          </cell>
          <cell r="I433">
            <v>-1062.8119825230533</v>
          </cell>
          <cell r="J433">
            <v>339.9027359414477</v>
          </cell>
          <cell r="K433">
            <v>1878.673510554705</v>
          </cell>
          <cell r="L433">
            <v>3571.7479627469002</v>
          </cell>
          <cell r="M433">
            <v>5440.4001025398229</v>
          </cell>
          <cell r="N433">
            <v>7497.3300406017806</v>
          </cell>
          <cell r="O433">
            <v>9751.3771907684459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-2315.5244388652268</v>
          </cell>
          <cell r="B434">
            <v>-6793.3904264645598</v>
          </cell>
          <cell r="C434">
            <v>-7918.5157315670604</v>
          </cell>
          <cell r="D434">
            <v>-7070.6826510738438</v>
          </cell>
          <cell r="E434">
            <v>-6175.4503085770302</v>
          </cell>
          <cell r="F434">
            <v>-5217.7222426539493</v>
          </cell>
          <cell r="G434">
            <v>-4194.5592243166648</v>
          </cell>
          <cell r="H434">
            <v>-3090.1253402673533</v>
          </cell>
          <cell r="I434">
            <v>-1883.159854896021</v>
          </cell>
          <cell r="J434">
            <v>-548.53699836287115</v>
          </cell>
          <cell r="K434">
            <v>921.81546748993117</v>
          </cell>
          <cell r="L434">
            <v>2521.8273819624796</v>
          </cell>
          <cell r="M434">
            <v>4287.9381693462201</v>
          </cell>
          <cell r="N434">
            <v>6249.081218935281</v>
          </cell>
          <cell r="O434">
            <v>8398.7688499030846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-2473.3602707532964</v>
          </cell>
          <cell r="B435">
            <v>-7403.2687257713642</v>
          </cell>
          <cell r="C435">
            <v>-8644.6436658835501</v>
          </cell>
          <cell r="D435">
            <v>-7852.0936290878399</v>
          </cell>
          <cell r="E435">
            <v>-7018.2548055462021</v>
          </cell>
          <cell r="F435">
            <v>-6131.2522667434259</v>
          </cell>
          <cell r="G435">
            <v>-5184.5750211586274</v>
          </cell>
          <cell r="H435">
            <v>-4151.7889039720976</v>
          </cell>
          <cell r="I435">
            <v>-3026.5973500564278</v>
          </cell>
          <cell r="J435">
            <v>-1794.3563076382543</v>
          </cell>
          <cell r="K435">
            <v>-440.95232896930554</v>
          </cell>
          <cell r="L435">
            <v>1060.1977723446887</v>
          </cell>
          <cell r="M435">
            <v>2714.1091563469408</v>
          </cell>
          <cell r="N435">
            <v>4519.5707769751552</v>
          </cell>
          <cell r="O435">
            <v>6508.6880462405279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-2209.8242352648203</v>
          </cell>
          <cell r="B436">
            <v>-6385.8962962640526</v>
          </cell>
          <cell r="C436">
            <v>-7453.0413340283621</v>
          </cell>
          <cell r="D436">
            <v>-6571.6732264770681</v>
          </cell>
          <cell r="E436">
            <v>-5646.8476633173086</v>
          </cell>
          <cell r="F436">
            <v>-4654.5926300166057</v>
          </cell>
          <cell r="G436">
            <v>-3588.5662740869743</v>
          </cell>
          <cell r="H436">
            <v>-2441.4231536612442</v>
          </cell>
          <cell r="I436">
            <v>-1188.094734850742</v>
          </cell>
          <cell r="J436">
            <v>204.39764747307328</v>
          </cell>
          <cell r="K436">
            <v>1729.1876719024096</v>
          </cell>
          <cell r="L436">
            <v>3396.8867498450454</v>
          </cell>
          <cell r="M436">
            <v>5239.3456155641907</v>
          </cell>
          <cell r="N436">
            <v>7292.700137498914</v>
          </cell>
          <cell r="O436">
            <v>9558.412122694217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-2318.7533064915065</v>
          </cell>
          <cell r="B437">
            <v>-6806.6264286662126</v>
          </cell>
          <cell r="C437">
            <v>-7947.2788846036437</v>
          </cell>
          <cell r="D437">
            <v>-7105.2385670264694</v>
          </cell>
          <cell r="E437">
            <v>-6208.1616774890108</v>
          </cell>
          <cell r="F437">
            <v>-5256.2903900055517</v>
          </cell>
          <cell r="G437">
            <v>-4240.1925253949612</v>
          </cell>
          <cell r="H437">
            <v>-3143.6959285196717</v>
          </cell>
          <cell r="I437">
            <v>-1934.0211591217846</v>
          </cell>
          <cell r="J437">
            <v>-602.89276536475609</v>
          </cell>
          <cell r="K437">
            <v>851.69011914448822</v>
          </cell>
          <cell r="L437">
            <v>2452.3643488736161</v>
          </cell>
          <cell r="M437">
            <v>4227.3544066709546</v>
          </cell>
          <cell r="N437">
            <v>6182.4384838194001</v>
          </cell>
          <cell r="O437">
            <v>8321.3658631251019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-2193.3883455481946</v>
          </cell>
          <cell r="B438">
            <v>-6332.5557414105006</v>
          </cell>
          <cell r="C438">
            <v>-7394.93311613485</v>
          </cell>
          <cell r="D438">
            <v>-6511.6833612509536</v>
          </cell>
          <cell r="E438">
            <v>-5576.3922809886863</v>
          </cell>
          <cell r="F438">
            <v>-4578.7737648472066</v>
          </cell>
          <cell r="G438">
            <v>-3509.4640076013475</v>
          </cell>
          <cell r="H438">
            <v>-2341.6086609723707</v>
          </cell>
          <cell r="I438">
            <v>-1067.8610535335292</v>
          </cell>
          <cell r="J438">
            <v>325.20692525968013</v>
          </cell>
          <cell r="K438">
            <v>1871.5334718305485</v>
          </cell>
          <cell r="L438">
            <v>3573.1593293556907</v>
          </cell>
          <cell r="M438">
            <v>5434.7757246972114</v>
          </cell>
          <cell r="N438">
            <v>7484.4245639359724</v>
          </cell>
          <cell r="O438">
            <v>9742.2207826037738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-2127.0526695631811</v>
          </cell>
          <cell r="B439">
            <v>-6081.1821716973345</v>
          </cell>
          <cell r="C439">
            <v>-7109.9314059541202</v>
          </cell>
          <cell r="D439">
            <v>-6215.7974238032994</v>
          </cell>
          <cell r="E439">
            <v>-5274.7039929216498</v>
          </cell>
          <cell r="F439">
            <v>-4248.3869534631913</v>
          </cell>
          <cell r="G439">
            <v>-3133.2708336326345</v>
          </cell>
          <cell r="H439">
            <v>-1926.262454220539</v>
          </cell>
          <cell r="I439">
            <v>-600.50523985751477</v>
          </cell>
          <cell r="J439">
            <v>853.4549166677275</v>
          </cell>
          <cell r="K439">
            <v>2441.3295808837984</v>
          </cell>
          <cell r="L439">
            <v>4176.0950407842774</v>
          </cell>
          <cell r="M439">
            <v>6073.420816944792</v>
          </cell>
          <cell r="N439">
            <v>8175.1917311260513</v>
          </cell>
          <cell r="O439">
            <v>10485.939676938604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-2243.6698351995838</v>
          </cell>
          <cell r="B440">
            <v>-6543.3753551794871</v>
          </cell>
          <cell r="C440">
            <v>-7663.4140111635725</v>
          </cell>
          <cell r="D440">
            <v>-6811.5461291595948</v>
          </cell>
          <cell r="E440">
            <v>-5889.7221847326682</v>
          </cell>
          <cell r="F440">
            <v>-4894.1008404393842</v>
          </cell>
          <cell r="G440">
            <v>-3847.3966404656512</v>
          </cell>
          <cell r="H440">
            <v>-2722.7745328598489</v>
          </cell>
          <cell r="I440">
            <v>-1475.6142451946437</v>
          </cell>
          <cell r="J440">
            <v>-115.00789581237325</v>
          </cell>
          <cell r="K440">
            <v>1378.0050701968962</v>
          </cell>
          <cell r="L440">
            <v>3024.7222374104731</v>
          </cell>
          <cell r="M440">
            <v>4844.912440972349</v>
          </cell>
          <cell r="N440">
            <v>6849.1974195085404</v>
          </cell>
          <cell r="O440">
            <v>9058.2752285444585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-2199.2418671809896</v>
          </cell>
          <cell r="B441">
            <v>-6356.8059680611668</v>
          </cell>
          <cell r="C441">
            <v>-7428.5439224203001</v>
          </cell>
          <cell r="D441">
            <v>-6549.389293339661</v>
          </cell>
          <cell r="E441">
            <v>-5615.1487783059692</v>
          </cell>
          <cell r="F441">
            <v>-4620.0527014818863</v>
          </cell>
          <cell r="G441">
            <v>-3559.2881630297375</v>
          </cell>
          <cell r="H441">
            <v>-2395.6285092527796</v>
          </cell>
          <cell r="I441">
            <v>-1113.6625616354424</v>
          </cell>
          <cell r="J441">
            <v>293.95969046798604</v>
          </cell>
          <cell r="K441">
            <v>1839.0884913692671</v>
          </cell>
          <cell r="L441">
            <v>3539.2841324142119</v>
          </cell>
          <cell r="M441">
            <v>5397.3960171256003</v>
          </cell>
          <cell r="N441">
            <v>7440.4732440604621</v>
          </cell>
          <cell r="O441">
            <v>9696.4875772354862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-2348.2554878614274</v>
          </cell>
          <cell r="B442">
            <v>-6922.0749390641467</v>
          </cell>
          <cell r="C442">
            <v>-8083.2744351006386</v>
          </cell>
          <cell r="D442">
            <v>-7248.4220689181166</v>
          </cell>
          <cell r="E442">
            <v>-6375.0390940373563</v>
          </cell>
          <cell r="F442">
            <v>-5447.8438493690628</v>
          </cell>
          <cell r="G442">
            <v>-4449.2419817943355</v>
          </cell>
          <cell r="H442">
            <v>-3363.0662238476484</v>
          </cell>
          <cell r="I442">
            <v>-2176.8096940706396</v>
          </cell>
          <cell r="J442">
            <v>-880.72669704702673</v>
          </cell>
          <cell r="K442">
            <v>558.61681255516851</v>
          </cell>
          <cell r="L442">
            <v>2132.8268172814501</v>
          </cell>
          <cell r="M442">
            <v>3877.6301878300997</v>
          </cell>
          <cell r="N442">
            <v>5803.9941730883147</v>
          </cell>
          <cell r="O442">
            <v>7918.4098921187224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-2552.7440179912883</v>
          </cell>
          <cell r="B443">
            <v>-7705.7382986666698</v>
          </cell>
          <cell r="C443">
            <v>-8998.6910697841449</v>
          </cell>
          <cell r="D443">
            <v>-8235.8936321803994</v>
          </cell>
          <cell r="E443">
            <v>-7428.2136636961723</v>
          </cell>
          <cell r="F443">
            <v>-6577.5396741594359</v>
          </cell>
          <cell r="G443">
            <v>-5663.2979695820814</v>
          </cell>
          <cell r="H443">
            <v>-4678.6485467215089</v>
          </cell>
          <cell r="I443">
            <v>-3601.9845965045806</v>
          </cell>
          <cell r="J443">
            <v>-2424.2585546927753</v>
          </cell>
          <cell r="K443">
            <v>-1121.0375157142792</v>
          </cell>
          <cell r="L443">
            <v>297.76596887376144</v>
          </cell>
          <cell r="M443">
            <v>1855.1480318721162</v>
          </cell>
          <cell r="N443">
            <v>3578.8909007841917</v>
          </cell>
          <cell r="O443">
            <v>5479.1275172062706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-2089.663774821865</v>
          </cell>
          <cell r="B444">
            <v>-5932.1140502278076</v>
          </cell>
          <cell r="C444">
            <v>-6936.7955106299496</v>
          </cell>
          <cell r="D444">
            <v>-6037.608877518639</v>
          </cell>
          <cell r="E444">
            <v>-5084.5508854471527</v>
          </cell>
          <cell r="F444">
            <v>-4047.3894356526098</v>
          </cell>
          <cell r="G444">
            <v>-2931.9613131683072</v>
          </cell>
          <cell r="H444">
            <v>-1730.1079543746978</v>
          </cell>
          <cell r="I444">
            <v>-409.51887579380167</v>
          </cell>
          <cell r="J444">
            <v>1054.1749159890987</v>
          </cell>
          <cell r="K444">
            <v>2650.322248937362</v>
          </cell>
          <cell r="L444">
            <v>4420.0391417057954</v>
          </cell>
          <cell r="M444">
            <v>6357.4456675837446</v>
          </cell>
          <cell r="N444">
            <v>8502.348433039615</v>
          </cell>
          <cell r="O444">
            <v>10857.318968139709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-2427.7419230962755</v>
          </cell>
          <cell r="B445">
            <v>-7228.1246697125052</v>
          </cell>
          <cell r="C445">
            <v>-8427.0114811267413</v>
          </cell>
          <cell r="D445">
            <v>-7605.1375199170743</v>
          </cell>
          <cell r="E445">
            <v>-6731.2486844361101</v>
          </cell>
          <cell r="F445">
            <v>-5809.3826656175479</v>
          </cell>
          <cell r="G445">
            <v>-4826.5259117093728</v>
          </cell>
          <cell r="H445">
            <v>-3762.5846856902745</v>
          </cell>
          <cell r="I445">
            <v>-2588.2032924417931</v>
          </cell>
          <cell r="J445">
            <v>-1311.9358067436963</v>
          </cell>
          <cell r="K445">
            <v>89.426354356028241</v>
          </cell>
          <cell r="L445">
            <v>1641.5867068047739</v>
          </cell>
          <cell r="M445">
            <v>3333.3659010587644</v>
          </cell>
          <cell r="N445">
            <v>5192.281498419783</v>
          </cell>
          <cell r="O445">
            <v>7245.6653527924227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-2173.4784530331335</v>
          </cell>
          <cell r="B446">
            <v>-6255.2398089823819</v>
          </cell>
          <cell r="C446">
            <v>-7309.0237669348544</v>
          </cell>
          <cell r="D446">
            <v>-6412.9368521715305</v>
          </cell>
          <cell r="E446">
            <v>-5467.5136654245161</v>
          </cell>
          <cell r="F446">
            <v>-4460.9462592270102</v>
          </cell>
          <cell r="G446">
            <v>-3391.7616926485503</v>
          </cell>
          <cell r="H446">
            <v>-2234.3873752974773</v>
          </cell>
          <cell r="I446">
            <v>-954.68001041818763</v>
          </cell>
          <cell r="J446">
            <v>449.55137422940885</v>
          </cell>
          <cell r="K446">
            <v>1994.2528210239795</v>
          </cell>
          <cell r="L446">
            <v>3697.3762582307709</v>
          </cell>
          <cell r="M446">
            <v>5569.9115505899708</v>
          </cell>
          <cell r="N446">
            <v>7620.4906597276085</v>
          </cell>
          <cell r="O446">
            <v>9886.6364755763952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-2180.4242056159183</v>
          </cell>
          <cell r="B447">
            <v>-6279.171446799046</v>
          </cell>
          <cell r="C447">
            <v>-7347.9812208261783</v>
          </cell>
          <cell r="D447">
            <v>-6466.6376945313687</v>
          </cell>
          <cell r="E447">
            <v>-5523.253024951714</v>
          </cell>
          <cell r="F447">
            <v>-4522.3330689532959</v>
          </cell>
          <cell r="G447">
            <v>-3445.8078107513506</v>
          </cell>
          <cell r="H447">
            <v>-2279.8756761133782</v>
          </cell>
          <cell r="I447">
            <v>-1000.6263021245824</v>
          </cell>
          <cell r="J447">
            <v>392.0578524113983</v>
          </cell>
          <cell r="K447">
            <v>1936.6876312063607</v>
          </cell>
          <cell r="L447">
            <v>3631.3058988828716</v>
          </cell>
          <cell r="M447">
            <v>5502.9821117459333</v>
          </cell>
          <cell r="N447">
            <v>7564.2748275535423</v>
          </cell>
          <cell r="O447">
            <v>9829.3887375075574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-2528.6076638052405</v>
          </cell>
          <cell r="B448">
            <v>-7620.2744509432814</v>
          </cell>
          <cell r="C448">
            <v>-8898.5805736491766</v>
          </cell>
          <cell r="D448">
            <v>-8106.7976609495045</v>
          </cell>
          <cell r="E448">
            <v>-7275.4498095403533</v>
          </cell>
          <cell r="F448">
            <v>-6401.2761797365411</v>
          </cell>
          <cell r="G448">
            <v>-5491.0476360783478</v>
          </cell>
          <cell r="H448">
            <v>-4507.6391072506067</v>
          </cell>
          <cell r="I448">
            <v>-3415.9449464473319</v>
          </cell>
          <cell r="J448">
            <v>-2224.73880500924</v>
          </cell>
          <cell r="K448">
            <v>-911.50784132576302</v>
          </cell>
          <cell r="L448">
            <v>532.86757842318082</v>
          </cell>
          <cell r="M448">
            <v>2135.7526163757934</v>
          </cell>
          <cell r="N448">
            <v>3896.3937580899519</v>
          </cell>
          <cell r="O448">
            <v>5826.5131299550385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-2353.970762669805</v>
          </cell>
          <cell r="B449">
            <v>-6948.5409942231336</v>
          </cell>
          <cell r="C449">
            <v>-8112.5667296034571</v>
          </cell>
          <cell r="D449">
            <v>-7276.6215512938197</v>
          </cell>
          <cell r="E449">
            <v>-6397.6337734697618</v>
          </cell>
          <cell r="F449">
            <v>-5450.1104150987758</v>
          </cell>
          <cell r="G449">
            <v>-4444.6252349721144</v>
          </cell>
          <cell r="H449">
            <v>-3360.2810314815829</v>
          </cell>
          <cell r="I449">
            <v>-2168.5533386505999</v>
          </cell>
          <cell r="J449">
            <v>-861.57218417295883</v>
          </cell>
          <cell r="K449">
            <v>579.17706207137326</v>
          </cell>
          <cell r="L449">
            <v>2161.7918485486784</v>
          </cell>
          <cell r="M449">
            <v>3914.3711017203341</v>
          </cell>
          <cell r="N449">
            <v>5849.5996439523369</v>
          </cell>
          <cell r="O449">
            <v>7968.8377349639504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-2179.2342647627434</v>
          </cell>
          <cell r="B450">
            <v>-6276.025260749645</v>
          </cell>
          <cell r="C450">
            <v>-7329.1263310627319</v>
          </cell>
          <cell r="D450">
            <v>-6449.8425379786368</v>
          </cell>
          <cell r="E450">
            <v>-5523.4703412931003</v>
          </cell>
          <cell r="F450">
            <v>-4526.4701160558325</v>
          </cell>
          <cell r="G450">
            <v>-3448.0717214882566</v>
          </cell>
          <cell r="H450">
            <v>-2282.9696972265174</v>
          </cell>
          <cell r="I450">
            <v>-993.05148858129439</v>
          </cell>
          <cell r="J450">
            <v>418.64208143119617</v>
          </cell>
          <cell r="K450">
            <v>1973.4642513959393</v>
          </cell>
          <cell r="L450">
            <v>3684.0294467395006</v>
          </cell>
          <cell r="M450">
            <v>5584.509398977576</v>
          </cell>
          <cell r="N450">
            <v>7670.2877354884686</v>
          </cell>
          <cell r="O450">
            <v>9951.6761700104489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-2314.7771694964813</v>
          </cell>
          <cell r="B451">
            <v>-6794.5041007237696</v>
          </cell>
          <cell r="C451">
            <v>-7923.3938457812492</v>
          </cell>
          <cell r="D451">
            <v>-7074.5123132946619</v>
          </cell>
          <cell r="E451">
            <v>-6168.0952457472013</v>
          </cell>
          <cell r="F451">
            <v>-5202.893574292837</v>
          </cell>
          <cell r="G451">
            <v>-4179.3781348982066</v>
          </cell>
          <cell r="H451">
            <v>-3076.8492810399839</v>
          </cell>
          <cell r="I451">
            <v>-1871.8128636736028</v>
          </cell>
          <cell r="J451">
            <v>-534.52454952653397</v>
          </cell>
          <cell r="K451">
            <v>931.08569902854049</v>
          </cell>
          <cell r="L451">
            <v>2527.2322234298699</v>
          </cell>
          <cell r="M451">
            <v>4291.7942485342119</v>
          </cell>
          <cell r="N451">
            <v>6230.1839117324262</v>
          </cell>
          <cell r="O451">
            <v>8377.4691958411859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-2458.3827751194926</v>
          </cell>
          <cell r="B452">
            <v>-7336.9850266951034</v>
          </cell>
          <cell r="C452">
            <v>-8561.8255630740259</v>
          </cell>
          <cell r="D452">
            <v>-7760.2778234306406</v>
          </cell>
          <cell r="E452">
            <v>-6920.1125893891085</v>
          </cell>
          <cell r="F452">
            <v>-6029.4747552924673</v>
          </cell>
          <cell r="G452">
            <v>-5076.6843101274244</v>
          </cell>
          <cell r="H452">
            <v>-4041.0183578179631</v>
          </cell>
          <cell r="I452">
            <v>-2908.8580392887357</v>
          </cell>
          <cell r="J452">
            <v>-1662.7131140148563</v>
          </cell>
          <cell r="K452">
            <v>-312.82515385271807</v>
          </cell>
          <cell r="L452">
            <v>1171.0136155926218</v>
          </cell>
          <cell r="M452">
            <v>2818.0278849683741</v>
          </cell>
          <cell r="N452">
            <v>4627.664997017886</v>
          </cell>
          <cell r="O452">
            <v>6628.8301452135393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-2316.7774887002552</v>
          </cell>
          <cell r="B453">
            <v>-6803.627572738008</v>
          </cell>
          <cell r="C453">
            <v>-7953.0314894412359</v>
          </cell>
          <cell r="D453">
            <v>-7110.8000375624379</v>
          </cell>
          <cell r="E453">
            <v>-6229.5304538611172</v>
          </cell>
          <cell r="F453">
            <v>-5270.6335078622033</v>
          </cell>
          <cell r="G453">
            <v>-4260.0527052514753</v>
          </cell>
          <cell r="H453">
            <v>-3170.3878148010635</v>
          </cell>
          <cell r="I453">
            <v>-1962.4274657827043</v>
          </cell>
          <cell r="J453">
            <v>-638.56421649173467</v>
          </cell>
          <cell r="K453">
            <v>815.36088042813276</v>
          </cell>
          <cell r="L453">
            <v>2415.5132529008338</v>
          </cell>
          <cell r="M453">
            <v>4160.4010572163697</v>
          </cell>
          <cell r="N453">
            <v>6094.124276042292</v>
          </cell>
          <cell r="O453">
            <v>8229.7454539779992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-2209.9182049332831</v>
          </cell>
          <cell r="B454">
            <v>-6397.254891958637</v>
          </cell>
          <cell r="C454">
            <v>-7464.9822375511594</v>
          </cell>
          <cell r="D454">
            <v>-6569.1915344377367</v>
          </cell>
          <cell r="E454">
            <v>-5634.5176948457656</v>
          </cell>
          <cell r="F454">
            <v>-4645.2081352561963</v>
          </cell>
          <cell r="G454">
            <v>-3592.1963464032219</v>
          </cell>
          <cell r="H454">
            <v>-2443.3447881953107</v>
          </cell>
          <cell r="I454">
            <v>-1186.6250107051187</v>
          </cell>
          <cell r="J454">
            <v>197.65364285272932</v>
          </cell>
          <cell r="K454">
            <v>1732.0750455978946</v>
          </cell>
          <cell r="L454">
            <v>3418.4498148681237</v>
          </cell>
          <cell r="M454">
            <v>5267.9300140676287</v>
          </cell>
          <cell r="N454">
            <v>7304.3655308069865</v>
          </cell>
          <cell r="O454">
            <v>9536.4907673627858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-2133.156822663701</v>
          </cell>
          <cell r="B455">
            <v>-6102.7446803611856</v>
          </cell>
          <cell r="C455">
            <v>-7145.3279473812772</v>
          </cell>
          <cell r="D455">
            <v>-6265.4692098647711</v>
          </cell>
          <cell r="E455">
            <v>-5325.7937873649307</v>
          </cell>
          <cell r="F455">
            <v>-4315.1012318436215</v>
          </cell>
          <cell r="G455">
            <v>-3223.5603077178203</v>
          </cell>
          <cell r="H455">
            <v>-2047.6189103011184</v>
          </cell>
          <cell r="I455">
            <v>-751.43192772104351</v>
          </cell>
          <cell r="J455">
            <v>690.23080344791015</v>
          </cell>
          <cell r="K455">
            <v>2274.0857647481125</v>
          </cell>
          <cell r="L455">
            <v>3991.6489678495614</v>
          </cell>
          <cell r="M455">
            <v>5881.2184499481691</v>
          </cell>
          <cell r="N455">
            <v>7966.3817303960705</v>
          </cell>
          <cell r="O455">
            <v>10267.446215896807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-2231.2498643004037</v>
          </cell>
          <cell r="B456">
            <v>-6478.0877365759352</v>
          </cell>
          <cell r="C456">
            <v>-7570.7177910391101</v>
          </cell>
          <cell r="D456">
            <v>-6699.917474839951</v>
          </cell>
          <cell r="E456">
            <v>-5775.2518744682866</v>
          </cell>
          <cell r="F456">
            <v>-4785.9374732908254</v>
          </cell>
          <cell r="G456">
            <v>-3724.1459696581737</v>
          </cell>
          <cell r="H456">
            <v>-2560.41970394894</v>
          </cell>
          <cell r="I456">
            <v>-1290.0952808812115</v>
          </cell>
          <cell r="J456">
            <v>92.277021499985096</v>
          </cell>
          <cell r="K456">
            <v>1609.6481066127153</v>
          </cell>
          <cell r="L456">
            <v>3290.2023774291965</v>
          </cell>
          <cell r="M456">
            <v>5127.0934610476506</v>
          </cell>
          <cell r="N456">
            <v>7154.0864679120523</v>
          </cell>
          <cell r="O456">
            <v>9390.8351101226708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-2545.7708468625392</v>
          </cell>
          <cell r="B457">
            <v>-7675.6193751703322</v>
          </cell>
          <cell r="C457">
            <v>-8957.4151981425166</v>
          </cell>
          <cell r="D457">
            <v>-8192.1931101443733</v>
          </cell>
          <cell r="E457">
            <v>-7377.319645918883</v>
          </cell>
          <cell r="F457">
            <v>-6527.0283161234775</v>
          </cell>
          <cell r="G457">
            <v>-5619.2171429664777</v>
          </cell>
          <cell r="H457">
            <v>-4622.8390024469627</v>
          </cell>
          <cell r="I457">
            <v>-3523.2690734291532</v>
          </cell>
          <cell r="J457">
            <v>-2309.5454833265853</v>
          </cell>
          <cell r="K457">
            <v>-975.72827938658043</v>
          </cell>
          <cell r="L457">
            <v>470.35978261780036</v>
          </cell>
          <cell r="M457">
            <v>2057.4475931933393</v>
          </cell>
          <cell r="N457">
            <v>3804.3720930219852</v>
          </cell>
          <cell r="O457">
            <v>5734.864507975286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-2263.4633776460969</v>
          </cell>
          <cell r="B458">
            <v>-6587.1552586001008</v>
          </cell>
          <cell r="C458">
            <v>-7693.0259620903953</v>
          </cell>
          <cell r="D458">
            <v>-6835.5522677552608</v>
          </cell>
          <cell r="E458">
            <v>-5922.4599748768596</v>
          </cell>
          <cell r="F458">
            <v>-4944.7743117379368</v>
          </cell>
          <cell r="G458">
            <v>-3900.9978018109859</v>
          </cell>
          <cell r="H458">
            <v>-2773.6629917172559</v>
          </cell>
          <cell r="I458">
            <v>-1533.7633932080612</v>
          </cell>
          <cell r="J458">
            <v>-173.0564604047899</v>
          </cell>
          <cell r="K458">
            <v>1318.521605980181</v>
          </cell>
          <cell r="L458">
            <v>2960.3792801930131</v>
          </cell>
          <cell r="M458">
            <v>4774.1873162453594</v>
          </cell>
          <cell r="N458">
            <v>6771.1996321169709</v>
          </cell>
          <cell r="O458">
            <v>8973.0760750428126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-2547.4503001773178</v>
          </cell>
          <cell r="B459">
            <v>-7687.799610968983</v>
          </cell>
          <cell r="C459">
            <v>-8968.9836966151706</v>
          </cell>
          <cell r="D459">
            <v>-8191.4483028197355</v>
          </cell>
          <cell r="E459">
            <v>-7381.0362894996233</v>
          </cell>
          <cell r="F459">
            <v>-6518.8076479306437</v>
          </cell>
          <cell r="G459">
            <v>-5591.1102838789884</v>
          </cell>
          <cell r="H459">
            <v>-4602.0195062803332</v>
          </cell>
          <cell r="I459">
            <v>-3530.3917450744743</v>
          </cell>
          <cell r="J459">
            <v>-2349.4030840308887</v>
          </cell>
          <cell r="K459">
            <v>-1045.9257684625525</v>
          </cell>
          <cell r="L459">
            <v>390.15878430073531</v>
          </cell>
          <cell r="M459">
            <v>1975.2466544176511</v>
          </cell>
          <cell r="N459">
            <v>3731.7466220372417</v>
          </cell>
          <cell r="O459">
            <v>5639.0605060250818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-2148.9307451487148</v>
          </cell>
          <cell r="B460">
            <v>-6152.6591309175546</v>
          </cell>
          <cell r="C460">
            <v>-7187.0067600230723</v>
          </cell>
          <cell r="D460">
            <v>-6278.0451696117207</v>
          </cell>
          <cell r="E460">
            <v>-5325.3280269432289</v>
          </cell>
          <cell r="F460">
            <v>-4317.217279982915</v>
          </cell>
          <cell r="G460">
            <v>-3235.5123203180842</v>
          </cell>
          <cell r="H460">
            <v>-2062.4298431373322</v>
          </cell>
          <cell r="I460">
            <v>-770.06289076874623</v>
          </cell>
          <cell r="J460">
            <v>658.50732620021847</v>
          </cell>
          <cell r="K460">
            <v>2227.0584228631992</v>
          </cell>
          <cell r="L460">
            <v>3961.2503321706104</v>
          </cell>
          <cell r="M460">
            <v>5858.0457619851823</v>
          </cell>
          <cell r="N460">
            <v>7945.6859153210071</v>
          </cell>
          <cell r="O460">
            <v>10240.666959318829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-2294.7585975933212</v>
          </cell>
          <cell r="B461">
            <v>-6717.3892274585387</v>
          </cell>
          <cell r="C461">
            <v>-7844.5824249552161</v>
          </cell>
          <cell r="D461">
            <v>-6992.6265875038707</v>
          </cell>
          <cell r="E461">
            <v>-6089.6558605596319</v>
          </cell>
          <cell r="F461">
            <v>-5115.1172383036792</v>
          </cell>
          <cell r="G461">
            <v>-4078.2962839683619</v>
          </cell>
          <cell r="H461">
            <v>-2968.5880809882851</v>
          </cell>
          <cell r="I461">
            <v>-1747.9814257961232</v>
          </cell>
          <cell r="J461">
            <v>-416.37183468624136</v>
          </cell>
          <cell r="K461">
            <v>1051.9862165761654</v>
          </cell>
          <cell r="L461">
            <v>2675.5837912811803</v>
          </cell>
          <cell r="M461">
            <v>4468.753891763522</v>
          </cell>
          <cell r="N461">
            <v>6440.4493135037264</v>
          </cell>
          <cell r="O461">
            <v>8602.6679479885534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-2561.2591939310846</v>
          </cell>
          <cell r="B462">
            <v>-7749.4153607998041</v>
          </cell>
          <cell r="C462">
            <v>-9060.1370515407689</v>
          </cell>
          <cell r="D462">
            <v>-8308.8618481532212</v>
          </cell>
          <cell r="E462">
            <v>-7513.1294185191209</v>
          </cell>
          <cell r="F462">
            <v>-6656.0450016531413</v>
          </cell>
          <cell r="G462">
            <v>-5738.9555559340861</v>
          </cell>
          <cell r="H462">
            <v>-4743.0999899003746</v>
          </cell>
          <cell r="I462">
            <v>-3645.0066110756325</v>
          </cell>
          <cell r="J462">
            <v>-2458.4270295803444</v>
          </cell>
          <cell r="K462">
            <v>-1165.2030650924253</v>
          </cell>
          <cell r="L462">
            <v>262.70820123350035</v>
          </cell>
          <cell r="M462">
            <v>1839.116159315641</v>
          </cell>
          <cell r="N462">
            <v>3578.7780925867828</v>
          </cell>
          <cell r="O462">
            <v>5495.4805433444571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-2312.9314926992179</v>
          </cell>
          <cell r="B463">
            <v>-6793.0335585184521</v>
          </cell>
          <cell r="C463">
            <v>-7923.9748427331115</v>
          </cell>
          <cell r="D463">
            <v>-7068.9806447553437</v>
          </cell>
          <cell r="E463">
            <v>-6169.12283402507</v>
          </cell>
          <cell r="F463">
            <v>-5218.4079457607813</v>
          </cell>
          <cell r="G463">
            <v>-4198.0338151469678</v>
          </cell>
          <cell r="H463">
            <v>-3094.4942580894062</v>
          </cell>
          <cell r="I463">
            <v>-1877.6174027438062</v>
          </cell>
          <cell r="J463">
            <v>-542.44011420685456</v>
          </cell>
          <cell r="K463">
            <v>909.25234560136721</v>
          </cell>
          <cell r="L463">
            <v>2518.4280962145504</v>
          </cell>
          <cell r="M463">
            <v>4288.2681715099525</v>
          </cell>
          <cell r="N463">
            <v>6239.1448713683558</v>
          </cell>
          <cell r="O463">
            <v>8390.2584276503676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-2303.993550753511</v>
          </cell>
          <cell r="B464">
            <v>-6762.205420301545</v>
          </cell>
          <cell r="C464">
            <v>-7909.5925828265854</v>
          </cell>
          <cell r="D464">
            <v>-7071.8841490364975</v>
          </cell>
          <cell r="E464">
            <v>-6169.507650212704</v>
          </cell>
          <cell r="F464">
            <v>-5226.4490920975477</v>
          </cell>
          <cell r="G464">
            <v>-4214.1440591125702</v>
          </cell>
          <cell r="H464">
            <v>-3111.5636476119475</v>
          </cell>
          <cell r="I464">
            <v>-1901.3479442286075</v>
          </cell>
          <cell r="J464">
            <v>-563.79858956552766</v>
          </cell>
          <cell r="K464">
            <v>917.68941457900735</v>
          </cell>
          <cell r="L464">
            <v>2539.1146497944483</v>
          </cell>
          <cell r="M464">
            <v>4305.838583866167</v>
          </cell>
          <cell r="N464">
            <v>6254.1685522122925</v>
          </cell>
          <cell r="O464">
            <v>8401.1757961562398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-2365.1059491609067</v>
          </cell>
          <cell r="B465">
            <v>-6989.3132525783067</v>
          </cell>
          <cell r="C465">
            <v>-8157.14278684904</v>
          </cell>
          <cell r="D465">
            <v>-7317.2068328140886</v>
          </cell>
          <cell r="E465">
            <v>-6434.5771551002945</v>
          </cell>
          <cell r="F465">
            <v>-5498.7983128769274</v>
          </cell>
          <cell r="G465">
            <v>-4502.3773870399564</v>
          </cell>
          <cell r="H465">
            <v>-3423.4063525625174</v>
          </cell>
          <cell r="I465">
            <v>-2243.8286989008643</v>
          </cell>
          <cell r="J465">
            <v>-948.59788202324216</v>
          </cell>
          <cell r="K465">
            <v>482.93427269698071</v>
          </cell>
          <cell r="L465">
            <v>2051.0718921644648</v>
          </cell>
          <cell r="M465">
            <v>3772.9987501083669</v>
          </cell>
          <cell r="N465">
            <v>5674.5743916108877</v>
          </cell>
          <cell r="O465">
            <v>7776.4334336999582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-2217.7214727837622</v>
          </cell>
          <cell r="B466">
            <v>-6419.3176461390021</v>
          </cell>
          <cell r="C466">
            <v>-7494.2207593538988</v>
          </cell>
          <cell r="D466">
            <v>-6615.0656062159023</v>
          </cell>
          <cell r="E466">
            <v>-5682.9615903847589</v>
          </cell>
          <cell r="F466">
            <v>-4686.2468605827053</v>
          </cell>
          <cell r="G466">
            <v>-3615.463611179835</v>
          </cell>
          <cell r="H466">
            <v>-2451.8851267960808</v>
          </cell>
          <cell r="I466">
            <v>-1179.9286566950313</v>
          </cell>
          <cell r="J466">
            <v>215.26058743031956</v>
          </cell>
          <cell r="K466">
            <v>1736.0609146111512</v>
          </cell>
          <cell r="L466">
            <v>3416.6256396795602</v>
          </cell>
          <cell r="M466">
            <v>5279.5826187534558</v>
          </cell>
          <cell r="N466">
            <v>7311.262489979672</v>
          </cell>
          <cell r="O466">
            <v>9544.2176239259425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-2217.003042298621</v>
          </cell>
          <cell r="B467">
            <v>-6417.5439187828179</v>
          </cell>
          <cell r="C467">
            <v>-7502.0798877284415</v>
          </cell>
          <cell r="D467">
            <v>-6627.9439201965652</v>
          </cell>
          <cell r="E467">
            <v>-5693.4795025606263</v>
          </cell>
          <cell r="F467">
            <v>-4702.6995255946622</v>
          </cell>
          <cell r="G467">
            <v>-3634.1927744359687</v>
          </cell>
          <cell r="H467">
            <v>-2478.5835267830698</v>
          </cell>
          <cell r="I467">
            <v>-1215.4011975087187</v>
          </cell>
          <cell r="J467">
            <v>177.21924786889258</v>
          </cell>
          <cell r="K467">
            <v>1708.0658867989077</v>
          </cell>
          <cell r="L467">
            <v>3386.3881057471799</v>
          </cell>
          <cell r="M467">
            <v>5228.5456494203063</v>
          </cell>
          <cell r="N467">
            <v>7260.5017235998957</v>
          </cell>
          <cell r="O467">
            <v>9491.1618127875536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-2413.768148924722</v>
          </cell>
          <cell r="B468">
            <v>-7180.7279764137247</v>
          </cell>
          <cell r="C468">
            <v>-8383.5878948677873</v>
          </cell>
          <cell r="D468">
            <v>-7563.4601067554649</v>
          </cell>
          <cell r="E468">
            <v>-6699.5286136601535</v>
          </cell>
          <cell r="F468">
            <v>-5785.2833719345399</v>
          </cell>
          <cell r="G468">
            <v>-4801.9439960201671</v>
          </cell>
          <cell r="H468">
            <v>-3753.9777113389946</v>
          </cell>
          <cell r="I468">
            <v>-2608.6589321658348</v>
          </cell>
          <cell r="J468">
            <v>-1345.0016954848325</v>
          </cell>
          <cell r="K468">
            <v>42.062114641809529</v>
          </cell>
          <cell r="L468">
            <v>1565.0660627966754</v>
          </cell>
          <cell r="M468">
            <v>3234.852431604314</v>
          </cell>
          <cell r="N468">
            <v>5082.6418560702205</v>
          </cell>
          <cell r="O468">
            <v>7119.4520854045122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-2098.0015597359138</v>
          </cell>
          <cell r="B469">
            <v>-5974.2362040757907</v>
          </cell>
          <cell r="C469">
            <v>-6971.9522700128528</v>
          </cell>
          <cell r="D469">
            <v>-6061.5044015049152</v>
          </cell>
          <cell r="E469">
            <v>-5095.2620411075959</v>
          </cell>
          <cell r="F469">
            <v>-4061.9050312152608</v>
          </cell>
          <cell r="G469">
            <v>-2957.637856053002</v>
          </cell>
          <cell r="H469">
            <v>-1744.8000304711602</v>
          </cell>
          <cell r="I469">
            <v>-431.43397142303826</v>
          </cell>
          <cell r="J469">
            <v>1024.6408138625279</v>
          </cell>
          <cell r="K469">
            <v>2638.3389701747774</v>
          </cell>
          <cell r="L469">
            <v>4400.2917613031705</v>
          </cell>
          <cell r="M469">
            <v>6328.5979539953287</v>
          </cell>
          <cell r="N469">
            <v>8461.6534310227617</v>
          </cell>
          <cell r="O469">
            <v>10818.580019497987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-2162.2813991982871</v>
          </cell>
          <cell r="B470">
            <v>-6198.312444046891</v>
          </cell>
          <cell r="C470">
            <v>-7237.7421830213561</v>
          </cell>
          <cell r="D470">
            <v>-6351.6301511544716</v>
          </cell>
          <cell r="E470">
            <v>-5406.0915897491168</v>
          </cell>
          <cell r="F470">
            <v>-4385.1525885346173</v>
          </cell>
          <cell r="G470">
            <v>-3300.3917631279724</v>
          </cell>
          <cell r="H470">
            <v>-2126.9311728176071</v>
          </cell>
          <cell r="I470">
            <v>-835.25701585461115</v>
          </cell>
          <cell r="J470">
            <v>592.19157796175477</v>
          </cell>
          <cell r="K470">
            <v>2151.1222643026099</v>
          </cell>
          <cell r="L470">
            <v>3870.9189011081999</v>
          </cell>
          <cell r="M470">
            <v>5764.5654070133969</v>
          </cell>
          <cell r="N470">
            <v>7839.2073323034465</v>
          </cell>
          <cell r="O470">
            <v>10140.395157475914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-2184.7829302352925</v>
          </cell>
          <cell r="B471">
            <v>-6310.5137079415636</v>
          </cell>
          <cell r="C471">
            <v>-7388.6354216292975</v>
          </cell>
          <cell r="D471">
            <v>-6511.8243462843011</v>
          </cell>
          <cell r="E471">
            <v>-5568.3161238195808</v>
          </cell>
          <cell r="F471">
            <v>-4565.7270667772236</v>
          </cell>
          <cell r="G471">
            <v>-3505.5066939847611</v>
          </cell>
          <cell r="H471">
            <v>-2351.583202464923</v>
          </cell>
          <cell r="I471">
            <v>-1071.7473987542</v>
          </cell>
          <cell r="J471">
            <v>344.32028752447252</v>
          </cell>
          <cell r="K471">
            <v>1897.8374356952806</v>
          </cell>
          <cell r="L471">
            <v>3598.4659778657588</v>
          </cell>
          <cell r="M471">
            <v>5464.1571950703665</v>
          </cell>
          <cell r="N471">
            <v>7518.7226773629263</v>
          </cell>
          <cell r="O471">
            <v>9772.0135376060425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-2211.1119604176265</v>
          </cell>
          <cell r="B472">
            <v>-6400.0585517464642</v>
          </cell>
          <cell r="C472">
            <v>-7479.7016709824993</v>
          </cell>
          <cell r="D472">
            <v>-6602.4931020139466</v>
          </cell>
          <cell r="E472">
            <v>-5671.7532611751294</v>
          </cell>
          <cell r="F472">
            <v>-4675.5309533560239</v>
          </cell>
          <cell r="G472">
            <v>-3600.0248193434199</v>
          </cell>
          <cell r="H472">
            <v>-2442.8067696248495</v>
          </cell>
          <cell r="I472">
            <v>-1171.2053853450684</v>
          </cell>
          <cell r="J472">
            <v>230.57525201092247</v>
          </cell>
          <cell r="K472">
            <v>1773.951521700732</v>
          </cell>
          <cell r="L472">
            <v>3461.6378370713792</v>
          </cell>
          <cell r="M472">
            <v>5307.4850473302249</v>
          </cell>
          <cell r="N472">
            <v>7355.0725292525931</v>
          </cell>
          <cell r="O472">
            <v>9607.8832959574302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-2429.1242067557669</v>
          </cell>
          <cell r="B473">
            <v>-7239.4628761177819</v>
          </cell>
          <cell r="C473">
            <v>-8461.8214918006743</v>
          </cell>
          <cell r="D473">
            <v>-7646.9079504898154</v>
          </cell>
          <cell r="E473">
            <v>-6786.783264702497</v>
          </cell>
          <cell r="F473">
            <v>-5881.1004050985339</v>
          </cell>
          <cell r="G473">
            <v>-4920.0446097797412</v>
          </cell>
          <cell r="H473">
            <v>-3868.2826711275816</v>
          </cell>
          <cell r="I473">
            <v>-2704.8071506429183</v>
          </cell>
          <cell r="J473">
            <v>-1437.5643988605289</v>
          </cell>
          <cell r="K473">
            <v>-40.688205098869439</v>
          </cell>
          <cell r="L473">
            <v>1486.8110263376791</v>
          </cell>
          <cell r="M473">
            <v>3170.9816321861317</v>
          </cell>
          <cell r="N473">
            <v>5029.5004788362503</v>
          </cell>
          <cell r="O473">
            <v>7079.2818116992794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-2291.3013816256107</v>
          </cell>
          <cell r="B474">
            <v>-6701.1704753190315</v>
          </cell>
          <cell r="C474">
            <v>-7823.1887299373702</v>
          </cell>
          <cell r="D474">
            <v>-6970.1204098206817</v>
          </cell>
          <cell r="E474">
            <v>-6078.1633533796085</v>
          </cell>
          <cell r="F474">
            <v>-5135.412249341367</v>
          </cell>
          <cell r="G474">
            <v>-4106.607722729671</v>
          </cell>
          <cell r="H474">
            <v>-3006.0949330278067</v>
          </cell>
          <cell r="I474">
            <v>-1789.2687866107131</v>
          </cell>
          <cell r="J474">
            <v>-440.01501708809587</v>
          </cell>
          <cell r="K474">
            <v>1032.4883914377092</v>
          </cell>
          <cell r="L474">
            <v>2647.3803443240281</v>
          </cell>
          <cell r="M474">
            <v>4420.3945361743754</v>
          </cell>
          <cell r="N474">
            <v>6377.8700639076633</v>
          </cell>
          <cell r="O474">
            <v>8537.1618104649133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-2474.9134272049009</v>
          </cell>
          <cell r="B475">
            <v>-7415.3732069200651</v>
          </cell>
          <cell r="C475">
            <v>-8657.1058971545044</v>
          </cell>
          <cell r="D475">
            <v>-7852.1001234387177</v>
          </cell>
          <cell r="E475">
            <v>-7003.3104138802528</v>
          </cell>
          <cell r="F475">
            <v>-6108.9816004107161</v>
          </cell>
          <cell r="G475">
            <v>-5148.9506910403124</v>
          </cell>
          <cell r="H475">
            <v>-4113.4658985221522</v>
          </cell>
          <cell r="I475">
            <v>-2983.5183400408901</v>
          </cell>
          <cell r="J475">
            <v>-1743.6740432310205</v>
          </cell>
          <cell r="K475">
            <v>-380.45336944806803</v>
          </cell>
          <cell r="L475">
            <v>1120.4896932491417</v>
          </cell>
          <cell r="M475">
            <v>2759.1838634280525</v>
          </cell>
          <cell r="N475">
            <v>4558.3152200317518</v>
          </cell>
          <cell r="O475">
            <v>6547.1988386321191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-2456.6995782353506</v>
          </cell>
          <cell r="B476">
            <v>-7336.4502304104335</v>
          </cell>
          <cell r="C476">
            <v>-8568.608732948207</v>
          </cell>
          <cell r="D476">
            <v>-7773.5363973955955</v>
          </cell>
          <cell r="E476">
            <v>-6919.5596804658653</v>
          </cell>
          <cell r="F476">
            <v>-6005.4488030014645</v>
          </cell>
          <cell r="G476">
            <v>-5029.0597433024541</v>
          </cell>
          <cell r="H476">
            <v>-3988.8599795550895</v>
          </cell>
          <cell r="I476">
            <v>-2848.9608138683707</v>
          </cell>
          <cell r="J476">
            <v>-1593.1214402892999</v>
          </cell>
          <cell r="K476">
            <v>-206.94843349296673</v>
          </cell>
          <cell r="L476">
            <v>1315.4279377060197</v>
          </cell>
          <cell r="M476">
            <v>2987.0148554138596</v>
          </cell>
          <cell r="N476">
            <v>4812.8681636314805</v>
          </cell>
          <cell r="O476">
            <v>6834.9553918235306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-2111.1352593493889</v>
          </cell>
          <cell r="B477">
            <v>-6016.5673071841575</v>
          </cell>
          <cell r="C477">
            <v>-7044.767686458551</v>
          </cell>
          <cell r="D477">
            <v>-6144.1337526330044</v>
          </cell>
          <cell r="E477">
            <v>-5197.5823678381603</v>
          </cell>
          <cell r="F477">
            <v>-4181.1759001600376</v>
          </cell>
          <cell r="G477">
            <v>-3095.5385901442619</v>
          </cell>
          <cell r="H477">
            <v>-1901.7371540371078</v>
          </cell>
          <cell r="I477">
            <v>-592.22328387666755</v>
          </cell>
          <cell r="J477">
            <v>840.47138661274448</v>
          </cell>
          <cell r="K477">
            <v>2430.3652568122029</v>
          </cell>
          <cell r="L477">
            <v>4180.5427480096114</v>
          </cell>
          <cell r="M477">
            <v>6098.4879167707631</v>
          </cell>
          <cell r="N477">
            <v>8211.7668861980601</v>
          </cell>
          <cell r="O477">
            <v>10530.665499578119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-2146.914637438229</v>
          </cell>
          <cell r="B478">
            <v>-6153.7693570088613</v>
          </cell>
          <cell r="C478">
            <v>-7182.710465770826</v>
          </cell>
          <cell r="D478">
            <v>-6289.8300339874231</v>
          </cell>
          <cell r="E478">
            <v>-5348.5768034817029</v>
          </cell>
          <cell r="F478">
            <v>-4356.210665602146</v>
          </cell>
          <cell r="G478">
            <v>-3274.264874375308</v>
          </cell>
          <cell r="H478">
            <v>-2082.846550314714</v>
          </cell>
          <cell r="I478">
            <v>-791.05647563692207</v>
          </cell>
          <cell r="J478">
            <v>623.14919557507926</v>
          </cell>
          <cell r="K478">
            <v>2187.3257923226074</v>
          </cell>
          <cell r="L478">
            <v>3916.6345898275517</v>
          </cell>
          <cell r="M478">
            <v>5833.8426960423012</v>
          </cell>
          <cell r="N478">
            <v>7948.1958747870813</v>
          </cell>
          <cell r="O478">
            <v>10260.319469855771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-2425.1801918000006</v>
          </cell>
          <cell r="B479">
            <v>-7222.4422567272477</v>
          </cell>
          <cell r="C479">
            <v>-8432.6605890324445</v>
          </cell>
          <cell r="D479">
            <v>-7614.1900244142798</v>
          </cell>
          <cell r="E479">
            <v>-6758.694609429087</v>
          </cell>
          <cell r="F479">
            <v>-5856.2120919439631</v>
          </cell>
          <cell r="G479">
            <v>-4891.2184267495759</v>
          </cell>
          <cell r="H479">
            <v>-3832.3623916825245</v>
          </cell>
          <cell r="I479">
            <v>-2678.2666481424217</v>
          </cell>
          <cell r="J479">
            <v>-1420.4768197162941</v>
          </cell>
          <cell r="K479">
            <v>-25.154895723243975</v>
          </cell>
          <cell r="L479">
            <v>1502.0714387147552</v>
          </cell>
          <cell r="M479">
            <v>3185.120650193976</v>
          </cell>
          <cell r="N479">
            <v>5048.5185552698122</v>
          </cell>
          <cell r="O479">
            <v>7096.4435893627806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-2333.0630003505589</v>
          </cell>
          <cell r="B480">
            <v>-6867.3863095919842</v>
          </cell>
          <cell r="C480">
            <v>-8013.5576026888921</v>
          </cell>
          <cell r="D480">
            <v>-7167.528190300889</v>
          </cell>
          <cell r="E480">
            <v>-6280.806420422532</v>
          </cell>
          <cell r="F480">
            <v>-5344.0491405739131</v>
          </cell>
          <cell r="G480">
            <v>-4339.6932539415457</v>
          </cell>
          <cell r="H480">
            <v>-3249.0508867291019</v>
          </cell>
          <cell r="I480">
            <v>-2041.5061567155344</v>
          </cell>
          <cell r="J480">
            <v>-727.06296748637408</v>
          </cell>
          <cell r="K480">
            <v>716.90713520276279</v>
          </cell>
          <cell r="L480">
            <v>2314.1904863210443</v>
          </cell>
          <cell r="M480">
            <v>4075.003079807525</v>
          </cell>
          <cell r="N480">
            <v>6006.8783945829327</v>
          </cell>
          <cell r="O480">
            <v>8128.0925111836696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-2550.5087313003442</v>
          </cell>
          <cell r="B481">
            <v>-7696.6509526439204</v>
          </cell>
          <cell r="C481">
            <v>-8978.8952070665637</v>
          </cell>
          <cell r="D481">
            <v>-8195.062708208221</v>
          </cell>
          <cell r="E481">
            <v>-7382.5270846400335</v>
          </cell>
          <cell r="F481">
            <v>-6536.4500599502335</v>
          </cell>
          <cell r="G481">
            <v>-5630.6023113633128</v>
          </cell>
          <cell r="H481">
            <v>-4641.5395192692922</v>
          </cell>
          <cell r="I481">
            <v>-3560.6107638512622</v>
          </cell>
          <cell r="J481">
            <v>-2373.8985456593532</v>
          </cell>
          <cell r="K481">
            <v>-1054.8086428822669</v>
          </cell>
          <cell r="L481">
            <v>392.69028372584978</v>
          </cell>
          <cell r="M481">
            <v>1972.6807258385275</v>
          </cell>
          <cell r="N481">
            <v>3709.7354733634706</v>
          </cell>
          <cell r="O481">
            <v>5625.5025700815313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-2311.9615936865634</v>
          </cell>
          <cell r="B482">
            <v>-6788.6413618616298</v>
          </cell>
          <cell r="C482">
            <v>-7927.4797821470647</v>
          </cell>
          <cell r="D482">
            <v>-7070.6263497131995</v>
          </cell>
          <cell r="E482">
            <v>-6177.2123273008456</v>
          </cell>
          <cell r="F482">
            <v>-5234.8432479189905</v>
          </cell>
          <cell r="G482">
            <v>-4225.7919082818153</v>
          </cell>
          <cell r="H482">
            <v>-3126.0329271202763</v>
          </cell>
          <cell r="I482">
            <v>-1904.0844147401426</v>
          </cell>
          <cell r="J482">
            <v>-564.10041945015098</v>
          </cell>
          <cell r="K482">
            <v>912.12756738215012</v>
          </cell>
          <cell r="L482">
            <v>2538.9334605527306</v>
          </cell>
          <cell r="M482">
            <v>4303.2143729194731</v>
          </cell>
          <cell r="N482">
            <v>6236.759562960985</v>
          </cell>
          <cell r="O482">
            <v>8373.8443335843967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-2109.0480226517448</v>
          </cell>
          <cell r="B483">
            <v>-5996.8844589024729</v>
          </cell>
          <cell r="C483">
            <v>-6995.6194473551059</v>
          </cell>
          <cell r="D483">
            <v>-6083.9481801423844</v>
          </cell>
          <cell r="E483">
            <v>-5119.9020958647552</v>
          </cell>
          <cell r="F483">
            <v>-4094.9820948115171</v>
          </cell>
          <cell r="G483">
            <v>-2981.7828831931383</v>
          </cell>
          <cell r="H483">
            <v>-1766.6481628726333</v>
          </cell>
          <cell r="I483">
            <v>-439.88046860987077</v>
          </cell>
          <cell r="J483">
            <v>1008.9225454452594</v>
          </cell>
          <cell r="K483">
            <v>2599.6632508372149</v>
          </cell>
          <cell r="L483">
            <v>4348.9432424238476</v>
          </cell>
          <cell r="M483">
            <v>6300.8307634309349</v>
          </cell>
          <cell r="N483">
            <v>8446.378840696565</v>
          </cell>
          <cell r="O483">
            <v>10803.052546211122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-2295.9945000649673</v>
          </cell>
          <cell r="B484">
            <v>-6729.758038329328</v>
          </cell>
          <cell r="C484">
            <v>-7869.9152479874147</v>
          </cell>
          <cell r="D484">
            <v>-7028.00791926694</v>
          </cell>
          <cell r="E484">
            <v>-6126.88435031466</v>
          </cell>
          <cell r="F484">
            <v>-5175.5786210076121</v>
          </cell>
          <cell r="G484">
            <v>-4160.0136200366624</v>
          </cell>
          <cell r="H484">
            <v>-3056.5710673091703</v>
          </cell>
          <cell r="I484">
            <v>-1847.1775551649948</v>
          </cell>
          <cell r="J484">
            <v>-517.27898075481528</v>
          </cell>
          <cell r="K484">
            <v>946.32712701499941</v>
          </cell>
          <cell r="L484">
            <v>2561.5067174805881</v>
          </cell>
          <cell r="M484">
            <v>4331.0389511934945</v>
          </cell>
          <cell r="N484">
            <v>6275.8745557112961</v>
          </cell>
          <cell r="O484">
            <v>8428.6888558417486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-2170.8983380398072</v>
          </cell>
          <cell r="B485">
            <v>-6247.8531163125317</v>
          </cell>
          <cell r="C485">
            <v>-7293.31530051549</v>
          </cell>
          <cell r="D485">
            <v>-6409.1796251712158</v>
          </cell>
          <cell r="E485">
            <v>-5465.4104233194339</v>
          </cell>
          <cell r="F485">
            <v>-4452.4524109777776</v>
          </cell>
          <cell r="G485">
            <v>-3385.6717772372604</v>
          </cell>
          <cell r="H485">
            <v>-2210.9074156489264</v>
          </cell>
          <cell r="I485">
            <v>-920.07574998403038</v>
          </cell>
          <cell r="J485">
            <v>497.35951008754853</v>
          </cell>
          <cell r="K485">
            <v>2057.9040225038366</v>
          </cell>
          <cell r="L485">
            <v>3771.026042848589</v>
          </cell>
          <cell r="M485">
            <v>5640.3949458386787</v>
          </cell>
          <cell r="N485">
            <v>7695.9066146111982</v>
          </cell>
          <cell r="O485">
            <v>9979.1515495509557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-2446.7439277083399</v>
          </cell>
          <cell r="B486">
            <v>-7294.7938375519343</v>
          </cell>
          <cell r="C486">
            <v>-8520.5327372414686</v>
          </cell>
          <cell r="D486">
            <v>-7719.8698405618406</v>
          </cell>
          <cell r="E486">
            <v>-6866.987812979427</v>
          </cell>
          <cell r="F486">
            <v>-5962.1782161208457</v>
          </cell>
          <cell r="G486">
            <v>-5000.0178526047494</v>
          </cell>
          <cell r="H486">
            <v>-3956.6415227061307</v>
          </cell>
          <cell r="I486">
            <v>-2805.6312671694068</v>
          </cell>
          <cell r="J486">
            <v>-1546.9313259701171</v>
          </cell>
          <cell r="K486">
            <v>-177.88944119754484</v>
          </cell>
          <cell r="L486">
            <v>1323.7541863041706</v>
          </cell>
          <cell r="M486">
            <v>2998.3087387709074</v>
          </cell>
          <cell r="N486">
            <v>4846.7780195167798</v>
          </cell>
          <cell r="O486">
            <v>6869.5656205639552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-2387.3190758925016</v>
          </cell>
          <cell r="B487">
            <v>-7070.4825453584508</v>
          </cell>
          <cell r="C487">
            <v>-8250.3148740218767</v>
          </cell>
          <cell r="D487">
            <v>-7426.2932694656338</v>
          </cell>
          <cell r="E487">
            <v>-6553.2974116966107</v>
          </cell>
          <cell r="F487">
            <v>-5618.2736099251233</v>
          </cell>
          <cell r="G487">
            <v>-4628.01317133871</v>
          </cell>
          <cell r="H487">
            <v>-3553.101884047871</v>
          </cell>
          <cell r="I487">
            <v>-2367.2210735153285</v>
          </cell>
          <cell r="J487">
            <v>-1072.3176963918966</v>
          </cell>
          <cell r="K487">
            <v>351.69210052417293</v>
          </cell>
          <cell r="L487">
            <v>1916.347675634411</v>
          </cell>
          <cell r="M487">
            <v>3637.1023800314952</v>
          </cell>
          <cell r="N487">
            <v>5527.6285141969947</v>
          </cell>
          <cell r="O487">
            <v>7585.6747839217414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-2169.8699613537801</v>
          </cell>
          <cell r="B488">
            <v>-6239.8988354262456</v>
          </cell>
          <cell r="C488">
            <v>-7296.5538760263262</v>
          </cell>
          <cell r="D488">
            <v>-6406.3245039033009</v>
          </cell>
          <cell r="E488">
            <v>-5458.7332488943266</v>
          </cell>
          <cell r="F488">
            <v>-4448.4691793292805</v>
          </cell>
          <cell r="G488">
            <v>-3362.421782712021</v>
          </cell>
          <cell r="H488">
            <v>-2185.1998788371211</v>
          </cell>
          <cell r="I488">
            <v>-894.3467151410955</v>
          </cell>
          <cell r="J488">
            <v>521.01289796400704</v>
          </cell>
          <cell r="K488">
            <v>2079.2174912705755</v>
          </cell>
          <cell r="L488">
            <v>3787.4082475565679</v>
          </cell>
          <cell r="M488">
            <v>5668.592277898807</v>
          </cell>
          <cell r="N488">
            <v>7745.3659468745745</v>
          </cell>
          <cell r="O488">
            <v>10029.462425108659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-2108.1375297692493</v>
          </cell>
          <cell r="B489">
            <v>-5998.4692308621879</v>
          </cell>
          <cell r="C489">
            <v>-7001.1535340262317</v>
          </cell>
          <cell r="D489">
            <v>-6080.3476518252573</v>
          </cell>
          <cell r="E489">
            <v>-5106.3985399324229</v>
          </cell>
          <cell r="F489">
            <v>-4078.0930407641549</v>
          </cell>
          <cell r="G489">
            <v>-2969.4373727708012</v>
          </cell>
          <cell r="H489">
            <v>-1769.0398699540115</v>
          </cell>
          <cell r="I489">
            <v>-442.36333518407667</v>
          </cell>
          <cell r="J489">
            <v>1015.1999593737175</v>
          </cell>
          <cell r="K489">
            <v>2610.8988783900772</v>
          </cell>
          <cell r="L489">
            <v>4377.6948398028098</v>
          </cell>
          <cell r="M489">
            <v>6307.7331809992611</v>
          </cell>
          <cell r="N489">
            <v>8423.341042251679</v>
          </cell>
          <cell r="O489">
            <v>10752.183015235652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-2134.9075809270585</v>
          </cell>
          <cell r="B490">
            <v>-6113.8902349407554</v>
          </cell>
          <cell r="C490">
            <v>-7140.1222781402357</v>
          </cell>
          <cell r="D490">
            <v>-6221.9831622098027</v>
          </cell>
          <cell r="E490">
            <v>-5252.5649419197207</v>
          </cell>
          <cell r="F490">
            <v>-4219.9498660966201</v>
          </cell>
          <cell r="G490">
            <v>-3109.0899659952765</v>
          </cell>
          <cell r="H490">
            <v>-1912.3089424095735</v>
          </cell>
          <cell r="I490">
            <v>-598.70728301989277</v>
          </cell>
          <cell r="J490">
            <v>840.6513032855886</v>
          </cell>
          <cell r="K490">
            <v>2436.5523469941895</v>
          </cell>
          <cell r="L490">
            <v>4204.0328832660962</v>
          </cell>
          <cell r="M490">
            <v>6138.822120656384</v>
          </cell>
          <cell r="N490">
            <v>8248.663571729805</v>
          </cell>
          <cell r="O490">
            <v>10576.124735064972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-2402.7993792946445</v>
          </cell>
          <cell r="B491">
            <v>-7136.1967518137562</v>
          </cell>
          <cell r="C491">
            <v>-8334.201321298071</v>
          </cell>
          <cell r="D491">
            <v>-7510.7345257564584</v>
          </cell>
          <cell r="E491">
            <v>-6640.5177961213067</v>
          </cell>
          <cell r="F491">
            <v>-5719.5644678973795</v>
          </cell>
          <cell r="G491">
            <v>-4738.5102538145875</v>
          </cell>
          <cell r="H491">
            <v>-3686.8373521893409</v>
          </cell>
          <cell r="I491">
            <v>-2540.3832925852403</v>
          </cell>
          <cell r="J491">
            <v>-1273.081311635844</v>
          </cell>
          <cell r="K491">
            <v>138.99635947656463</v>
          </cell>
          <cell r="L491">
            <v>1686.9164443197187</v>
          </cell>
          <cell r="M491">
            <v>3384.8351398158129</v>
          </cell>
          <cell r="N491">
            <v>5252.5686827983573</v>
          </cell>
          <cell r="O491">
            <v>7304.7913765655076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-2515.7315742984938</v>
          </cell>
          <cell r="B492">
            <v>-7563.268617313568</v>
          </cell>
          <cell r="C492">
            <v>-8828.488141517093</v>
          </cell>
          <cell r="D492">
            <v>-8046.1778125589153</v>
          </cell>
          <cell r="E492">
            <v>-7217.4852326903792</v>
          </cell>
          <cell r="F492">
            <v>-6345.0025104941251</v>
          </cell>
          <cell r="G492">
            <v>-5418.8363586527321</v>
          </cell>
          <cell r="H492">
            <v>-4415.8509773768519</v>
          </cell>
          <cell r="I492">
            <v>-3317.4883347365062</v>
          </cell>
          <cell r="J492">
            <v>-2105.9058094453817</v>
          </cell>
          <cell r="K492">
            <v>-777.6837297275739</v>
          </cell>
          <cell r="L492">
            <v>681.72021468858043</v>
          </cell>
          <cell r="M492">
            <v>2287.6692081977012</v>
          </cell>
          <cell r="N492">
            <v>4060.5385326799174</v>
          </cell>
          <cell r="O492">
            <v>6003.9194152367281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-2267.804459447616</v>
          </cell>
          <cell r="B493">
            <v>-6602.2408628812409</v>
          </cell>
          <cell r="C493">
            <v>-7706.0093299726159</v>
          </cell>
          <cell r="D493">
            <v>-6844.0990493316913</v>
          </cell>
          <cell r="E493">
            <v>-5944.1069802979564</v>
          </cell>
          <cell r="F493">
            <v>-4966.6628356677857</v>
          </cell>
          <cell r="G493">
            <v>-3916.3890086950237</v>
          </cell>
          <cell r="H493">
            <v>-2791.1413086355637</v>
          </cell>
          <cell r="I493">
            <v>-1568.2432999811322</v>
          </cell>
          <cell r="J493">
            <v>-201.72192149319901</v>
          </cell>
          <cell r="K493">
            <v>1292.9270780731902</v>
          </cell>
          <cell r="L493">
            <v>2931.4377047341977</v>
          </cell>
          <cell r="M493">
            <v>4741.540477005834</v>
          </cell>
          <cell r="N493">
            <v>6748.7408113111751</v>
          </cell>
          <cell r="O493">
            <v>8954.7074365692715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-2543.0174450861491</v>
          </cell>
          <cell r="B494">
            <v>-7668.0080180019941</v>
          </cell>
          <cell r="C494">
            <v>-8951.5039460587377</v>
          </cell>
          <cell r="D494">
            <v>-8184.5517684652477</v>
          </cell>
          <cell r="E494">
            <v>-7366.5584584050139</v>
          </cell>
          <cell r="F494">
            <v>-6508.0442034633761</v>
          </cell>
          <cell r="G494">
            <v>-5582.6509030700236</v>
          </cell>
          <cell r="H494">
            <v>-4585.5503656726141</v>
          </cell>
          <cell r="I494">
            <v>-3498.4046113900395</v>
          </cell>
          <cell r="J494">
            <v>-2296.3177462781614</v>
          </cell>
          <cell r="K494">
            <v>-966.41723722972745</v>
          </cell>
          <cell r="L494">
            <v>488.08280128402299</v>
          </cell>
          <cell r="M494">
            <v>2089.9320418745228</v>
          </cell>
          <cell r="N494">
            <v>3841.8619647680152</v>
          </cell>
          <cell r="O494">
            <v>5771.9961724359946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-2359.0226239631347</v>
          </cell>
          <cell r="B495">
            <v>-6974.3675179263455</v>
          </cell>
          <cell r="C495">
            <v>-8156.3687462915996</v>
          </cell>
          <cell r="D495">
            <v>-7340.9980002268494</v>
          </cell>
          <cell r="E495">
            <v>-6469.4549999182918</v>
          </cell>
          <cell r="F495">
            <v>-5538.4654135918136</v>
          </cell>
          <cell r="G495">
            <v>-4540.2211159125909</v>
          </cell>
          <cell r="H495">
            <v>-3460.9652226523558</v>
          </cell>
          <cell r="I495">
            <v>-2292.0972598777462</v>
          </cell>
          <cell r="J495">
            <v>-994.37193656413092</v>
          </cell>
          <cell r="K495">
            <v>443.105261339859</v>
          </cell>
          <cell r="L495">
            <v>2036.178957468145</v>
          </cell>
          <cell r="M495">
            <v>3779.9639299544851</v>
          </cell>
          <cell r="N495">
            <v>5680.6873989545174</v>
          </cell>
          <cell r="O495">
            <v>7761.3222873576051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-2452.4091374845093</v>
          </cell>
          <cell r="B496">
            <v>-7312.6671543442471</v>
          </cell>
          <cell r="C496">
            <v>-8530.7548292754618</v>
          </cell>
          <cell r="D496">
            <v>-7722.0347252855345</v>
          </cell>
          <cell r="E496">
            <v>-6870.0765095440975</v>
          </cell>
          <cell r="F496">
            <v>-5971.1911651178989</v>
          </cell>
          <cell r="G496">
            <v>-5012.7444270583246</v>
          </cell>
          <cell r="H496">
            <v>-3966.4182220474836</v>
          </cell>
          <cell r="I496">
            <v>-2819.7813998153079</v>
          </cell>
          <cell r="J496">
            <v>-1555.1706052314032</v>
          </cell>
          <cell r="K496">
            <v>-161.17773489966902</v>
          </cell>
          <cell r="L496">
            <v>1349.3111853870753</v>
          </cell>
          <cell r="M496">
            <v>3022.918375688118</v>
          </cell>
          <cell r="N496">
            <v>4866.8812451026279</v>
          </cell>
          <cell r="O496">
            <v>6889.9909462837149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-2555.9245105211699</v>
          </cell>
          <cell r="B497">
            <v>-7716.9211851349719</v>
          </cell>
          <cell r="C497">
            <v>-9005.4734240708221</v>
          </cell>
          <cell r="D497">
            <v>-8239.6314549533763</v>
          </cell>
          <cell r="E497">
            <v>-7438.6746966701467</v>
          </cell>
          <cell r="F497">
            <v>-6592.456262093463</v>
          </cell>
          <cell r="G497">
            <v>-5679.2537467489901</v>
          </cell>
          <cell r="H497">
            <v>-4683.4718118446908</v>
          </cell>
          <cell r="I497">
            <v>-3608.3454026066379</v>
          </cell>
          <cell r="J497">
            <v>-2430.5523321185433</v>
          </cell>
          <cell r="K497">
            <v>-1141.6853140166938</v>
          </cell>
          <cell r="L497">
            <v>285.03914952388709</v>
          </cell>
          <cell r="M497">
            <v>1863.2580464523339</v>
          </cell>
          <cell r="N497">
            <v>3608.8199424834374</v>
          </cell>
          <cell r="O497">
            <v>5522.1708972172819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-2170.3390380783121</v>
          </cell>
          <cell r="B498">
            <v>-6245.7883939169133</v>
          </cell>
          <cell r="C498">
            <v>-7305.3283565506044</v>
          </cell>
          <cell r="D498">
            <v>-6424.59244538044</v>
          </cell>
          <cell r="E498">
            <v>-5496.9720095475705</v>
          </cell>
          <cell r="F498">
            <v>-4488.287429027192</v>
          </cell>
          <cell r="G498">
            <v>-3415.9083943919268</v>
          </cell>
          <cell r="H498">
            <v>-2245.20144292042</v>
          </cell>
          <cell r="I498">
            <v>-967.53448095246779</v>
          </cell>
          <cell r="J498">
            <v>432.75100989263694</v>
          </cell>
          <cell r="K498">
            <v>1983.8683845309099</v>
          </cell>
          <cell r="L498">
            <v>3697.142972194898</v>
          </cell>
          <cell r="M498">
            <v>5573.0993522819208</v>
          </cell>
          <cell r="N498">
            <v>7652.0448439100928</v>
          </cell>
          <cell r="O498">
            <v>9942.3140406189104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-2549.426545626583</v>
          </cell>
          <cell r="B499">
            <v>-7693.1774582588951</v>
          </cell>
          <cell r="C499">
            <v>-8961.6345298064844</v>
          </cell>
          <cell r="D499">
            <v>-8187.1928221859052</v>
          </cell>
          <cell r="E499">
            <v>-7376.1221712289162</v>
          </cell>
          <cell r="F499">
            <v>-6501.4788303590103</v>
          </cell>
          <cell r="G499">
            <v>-5586.2065629215404</v>
          </cell>
          <cell r="H499">
            <v>-4592.9423132746251</v>
          </cell>
          <cell r="I499">
            <v>-3508.2041569918897</v>
          </cell>
          <cell r="J499">
            <v>-2309.399968027607</v>
          </cell>
          <cell r="K499">
            <v>-995.2138941825018</v>
          </cell>
          <cell r="L499">
            <v>446.44012619655058</v>
          </cell>
          <cell r="M499">
            <v>2035.4435834397304</v>
          </cell>
          <cell r="N499">
            <v>3783.6952155478261</v>
          </cell>
          <cell r="O499">
            <v>5702.7958493455144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-2215.4586069058773</v>
          </cell>
          <cell r="B500">
            <v>-6416.6762894818967</v>
          </cell>
          <cell r="C500">
            <v>-7501.7498766524941</v>
          </cell>
          <cell r="D500">
            <v>-6641.3651041328603</v>
          </cell>
          <cell r="E500">
            <v>-5723.2393502605119</v>
          </cell>
          <cell r="F500">
            <v>-4730.7714943698475</v>
          </cell>
          <cell r="G500">
            <v>-3667.7300227231149</v>
          </cell>
          <cell r="H500">
            <v>-2510.5901282579543</v>
          </cell>
          <cell r="I500">
            <v>-1252.9570651932461</v>
          </cell>
          <cell r="J500">
            <v>136.55395697554155</v>
          </cell>
          <cell r="K500">
            <v>1683.9532864039741</v>
          </cell>
          <cell r="L500">
            <v>3363.341820836124</v>
          </cell>
          <cell r="M500">
            <v>5209.3879469009753</v>
          </cell>
          <cell r="N500">
            <v>7250.9267982702913</v>
          </cell>
          <cell r="O500">
            <v>9496.1008350791544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-2309.142306366251</v>
          </cell>
          <cell r="B501">
            <v>-6782.8877240803631</v>
          </cell>
          <cell r="C501">
            <v>-7940.0968364824894</v>
          </cell>
          <cell r="D501">
            <v>-7096.3131879754628</v>
          </cell>
          <cell r="E501">
            <v>-6192.0496544589741</v>
          </cell>
          <cell r="F501">
            <v>-5229.3590980514509</v>
          </cell>
          <cell r="G501">
            <v>-4187.9837737698463</v>
          </cell>
          <cell r="H501">
            <v>-3069.5091431325959</v>
          </cell>
          <cell r="I501">
            <v>-1848.6559498336258</v>
          </cell>
          <cell r="J501">
            <v>-503.48721530323189</v>
          </cell>
          <cell r="K501">
            <v>977.81681579261772</v>
          </cell>
          <cell r="L501">
            <v>2599.378741033885</v>
          </cell>
          <cell r="M501">
            <v>4370.3887517378762</v>
          </cell>
          <cell r="N501">
            <v>6331.5714163575594</v>
          </cell>
          <cell r="O501">
            <v>8492.6429427757703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-2163.3656364504068</v>
          </cell>
          <cell r="B502">
            <v>-6218.4980426965603</v>
          </cell>
          <cell r="C502">
            <v>-7271.8113474652037</v>
          </cell>
          <cell r="D502">
            <v>-6381.2847226667518</v>
          </cell>
          <cell r="E502">
            <v>-5446.4551819978024</v>
          </cell>
          <cell r="F502">
            <v>-4438.9060085015772</v>
          </cell>
          <cell r="G502">
            <v>-3350.208407432935</v>
          </cell>
          <cell r="H502">
            <v>-2180.8670945455019</v>
          </cell>
          <cell r="I502">
            <v>-893.0536276899179</v>
          </cell>
          <cell r="J502">
            <v>533.85326170683004</v>
          </cell>
          <cell r="K502">
            <v>2097.716450736867</v>
          </cell>
          <cell r="L502">
            <v>3814.2854414733683</v>
          </cell>
          <cell r="M502">
            <v>5722.7032017063884</v>
          </cell>
          <cell r="N502">
            <v>7814.4469690287533</v>
          </cell>
          <cell r="O502">
            <v>10115.56891333867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-2447.787958250477</v>
          </cell>
          <cell r="B503">
            <v>-7299.0935938736302</v>
          </cell>
          <cell r="C503">
            <v>-8507.2674058126195</v>
          </cell>
          <cell r="D503">
            <v>-7697.1116122663607</v>
          </cell>
          <cell r="E503">
            <v>-6843.1879811701892</v>
          </cell>
          <cell r="F503">
            <v>-5934.0568842801658</v>
          </cell>
          <cell r="G503">
            <v>-4968.1665912000299</v>
          </cell>
          <cell r="H503">
            <v>-3922.3414907426932</v>
          </cell>
          <cell r="I503">
            <v>-2770.9816283594951</v>
          </cell>
          <cell r="J503">
            <v>-1502.9234018310642</v>
          </cell>
          <cell r="K503">
            <v>-109.38304577349007</v>
          </cell>
          <cell r="L503">
            <v>1413.7531243462745</v>
          </cell>
          <cell r="M503">
            <v>3092.7409513133452</v>
          </cell>
          <cell r="N503">
            <v>4934.8245302086561</v>
          </cell>
          <cell r="O503">
            <v>6967.0648210667732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-2212.7325826248339</v>
          </cell>
          <cell r="B504">
            <v>-6402.7827469550339</v>
          </cell>
          <cell r="C504">
            <v>-7482.2565542137199</v>
          </cell>
          <cell r="D504">
            <v>-6602.0952394073956</v>
          </cell>
          <cell r="E504">
            <v>-5666.1746079812738</v>
          </cell>
          <cell r="F504">
            <v>-4660.1948726510218</v>
          </cell>
          <cell r="G504">
            <v>-3580.0878557389478</v>
          </cell>
          <cell r="H504">
            <v>-2411.2214441683118</v>
          </cell>
          <cell r="I504">
            <v>-1135.2762330066146</v>
          </cell>
          <cell r="J504">
            <v>266.79405389024157</v>
          </cell>
          <cell r="K504">
            <v>1812.3183477027389</v>
          </cell>
          <cell r="L504">
            <v>3508.1061796117269</v>
          </cell>
          <cell r="M504">
            <v>5373.1292444248702</v>
          </cell>
          <cell r="N504">
            <v>7429.8040020505714</v>
          </cell>
          <cell r="O504">
            <v>9686.8920277276047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-2346.7733891652069</v>
          </cell>
          <cell r="B505">
            <v>-6913.9039205084009</v>
          </cell>
          <cell r="C505">
            <v>-8062.9919120465302</v>
          </cell>
          <cell r="D505">
            <v>-7226.7667578863502</v>
          </cell>
          <cell r="E505">
            <v>-6363.1675613488842</v>
          </cell>
          <cell r="F505">
            <v>-5437.8686097507389</v>
          </cell>
          <cell r="G505">
            <v>-4440.7913944781321</v>
          </cell>
          <cell r="H505">
            <v>-3363.490366440059</v>
          </cell>
          <cell r="I505">
            <v>-2189.3007156077201</v>
          </cell>
          <cell r="J505">
            <v>-885.31197573276245</v>
          </cell>
          <cell r="K505">
            <v>552.91385465239625</v>
          </cell>
          <cell r="L505">
            <v>2145.3143617571477</v>
          </cell>
          <cell r="M505">
            <v>3905.4146799665891</v>
          </cell>
          <cell r="N505">
            <v>5832.6638176991291</v>
          </cell>
          <cell r="O505">
            <v>7951.591773989403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-2403.5516664666047</v>
          </cell>
          <cell r="B506">
            <v>-7133.5802410286515</v>
          </cell>
          <cell r="C506">
            <v>-8331.6627142924535</v>
          </cell>
          <cell r="D506">
            <v>-7523.6684710392337</v>
          </cell>
          <cell r="E506">
            <v>-6665.9004435262887</v>
          </cell>
          <cell r="F506">
            <v>-5756.2252021996628</v>
          </cell>
          <cell r="G506">
            <v>-4768.1262717250929</v>
          </cell>
          <cell r="H506">
            <v>-3698.4765804386047</v>
          </cell>
          <cell r="I506">
            <v>-2534.0323539670298</v>
          </cell>
          <cell r="J506">
            <v>-1254.4383924787771</v>
          </cell>
          <cell r="K506">
            <v>148.96172338843098</v>
          </cell>
          <cell r="L506">
            <v>1690.6842777680611</v>
          </cell>
          <cell r="M506">
            <v>3398.137054959308</v>
          </cell>
          <cell r="N506">
            <v>5273.240724184172</v>
          </cell>
          <cell r="O506">
            <v>7338.1709535500795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-2510.7191025494762</v>
          </cell>
          <cell r="B507">
            <v>-7542.8636970853349</v>
          </cell>
          <cell r="C507">
            <v>-8796.4883860276313</v>
          </cell>
          <cell r="D507">
            <v>-7999.4350379619136</v>
          </cell>
          <cell r="E507">
            <v>-7155.0688595248685</v>
          </cell>
          <cell r="F507">
            <v>-6271.4656400874374</v>
          </cell>
          <cell r="G507">
            <v>-5345.1937200495177</v>
          </cell>
          <cell r="H507">
            <v>-4331.688803677439</v>
          </cell>
          <cell r="I507">
            <v>-3223.191779750352</v>
          </cell>
          <cell r="J507">
            <v>-2005.6657396008536</v>
          </cell>
          <cell r="K507">
            <v>-666.76010352995695</v>
          </cell>
          <cell r="L507">
            <v>813.54411648767996</v>
          </cell>
          <cell r="M507">
            <v>2424.8650438735272</v>
          </cell>
          <cell r="N507">
            <v>4196.9806447711644</v>
          </cell>
          <cell r="O507">
            <v>6156.2926642526481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-2182.2686083755534</v>
          </cell>
          <cell r="B508">
            <v>-6287.8516279521036</v>
          </cell>
          <cell r="C508">
            <v>-7334.6749350699838</v>
          </cell>
          <cell r="D508">
            <v>-6441.7072240932303</v>
          </cell>
          <cell r="E508">
            <v>-5507.2732845613145</v>
          </cell>
          <cell r="F508">
            <v>-4504.7259641872361</v>
          </cell>
          <cell r="G508">
            <v>-3429.1683481439686</v>
          </cell>
          <cell r="H508">
            <v>-2264.2057746668142</v>
          </cell>
          <cell r="I508">
            <v>-985.63054691494767</v>
          </cell>
          <cell r="J508">
            <v>415.28910727345635</v>
          </cell>
          <cell r="K508">
            <v>1967.1413131052452</v>
          </cell>
          <cell r="L508">
            <v>3664.5055860542648</v>
          </cell>
          <cell r="M508">
            <v>5550.0214587576102</v>
          </cell>
          <cell r="N508">
            <v>7615.8846038871525</v>
          </cell>
          <cell r="O508">
            <v>9888.9864723907267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-2402.4416157208798</v>
          </cell>
          <cell r="B509">
            <v>-7140.611774065389</v>
          </cell>
          <cell r="C509">
            <v>-8346.430156402721</v>
          </cell>
          <cell r="D509">
            <v>-7538.7166577375929</v>
          </cell>
          <cell r="E509">
            <v>-6673.0667400739367</v>
          </cell>
          <cell r="F509">
            <v>-5744.719974741206</v>
          </cell>
          <cell r="G509">
            <v>-4759.344390696052</v>
          </cell>
          <cell r="H509">
            <v>-3708.0919883231081</v>
          </cell>
          <cell r="I509">
            <v>-2561.1978472950113</v>
          </cell>
          <cell r="J509">
            <v>-1299.376045839115</v>
          </cell>
          <cell r="K509">
            <v>112.19285292046818</v>
          </cell>
          <cell r="L509">
            <v>1661.8809737769902</v>
          </cell>
          <cell r="M509">
            <v>3356.9329125453946</v>
          </cell>
          <cell r="N509">
            <v>5246.1981996537406</v>
          </cell>
          <cell r="O509">
            <v>7320.798409536179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-2259.8176159278541</v>
          </cell>
          <cell r="B510">
            <v>-6589.1459936268811</v>
          </cell>
          <cell r="C510">
            <v>-7697.1448436044502</v>
          </cell>
          <cell r="D510">
            <v>-6833.8307006567775</v>
          </cell>
          <cell r="E510">
            <v>-5926.4205515207668</v>
          </cell>
          <cell r="F510">
            <v>-4943.9250791272334</v>
          </cell>
          <cell r="G510">
            <v>-3887.6763981451568</v>
          </cell>
          <cell r="H510">
            <v>-2753.1765153442575</v>
          </cell>
          <cell r="I510">
            <v>-1519.9282341461069</v>
          </cell>
          <cell r="J510">
            <v>-158.69860959117406</v>
          </cell>
          <cell r="K510">
            <v>1333.9652712139732</v>
          </cell>
          <cell r="L510">
            <v>2986.7754063573934</v>
          </cell>
          <cell r="M510">
            <v>4827.879011104942</v>
          </cell>
          <cell r="N510">
            <v>6842.2723088638359</v>
          </cell>
          <cell r="O510">
            <v>9051.1250632615047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-2094.127943910325</v>
          </cell>
          <cell r="B511">
            <v>-5951.2207510057242</v>
          </cell>
          <cell r="C511">
            <v>-6960.801895550816</v>
          </cell>
          <cell r="D511">
            <v>-6044.2307256026861</v>
          </cell>
          <cell r="E511">
            <v>-5065.7182765772432</v>
          </cell>
          <cell r="F511">
            <v>-4018.3717946512315</v>
          </cell>
          <cell r="G511">
            <v>-2887.7954104334749</v>
          </cell>
          <cell r="H511">
            <v>-1672.079563072567</v>
          </cell>
          <cell r="I511">
            <v>-348.16165588112699</v>
          </cell>
          <cell r="J511">
            <v>1120.8329948084054</v>
          </cell>
          <cell r="K511">
            <v>2727.4954983457928</v>
          </cell>
          <cell r="L511">
            <v>4483.4667775108992</v>
          </cell>
          <cell r="M511">
            <v>6427.4655432896498</v>
          </cell>
          <cell r="N511">
            <v>8573.5756193165525</v>
          </cell>
          <cell r="O511">
            <v>10932.431907870317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-2491.7238842049042</v>
          </cell>
          <cell r="B512">
            <v>-7470.2322315544325</v>
          </cell>
          <cell r="C512">
            <v>-8703.0315450957096</v>
          </cell>
          <cell r="D512">
            <v>-7901.3468154999364</v>
          </cell>
          <cell r="E512">
            <v>-7062.9557333305829</v>
          </cell>
          <cell r="F512">
            <v>-6181.2039940608893</v>
          </cell>
          <cell r="G512">
            <v>-5247.3959584515787</v>
          </cell>
          <cell r="H512">
            <v>-4238.6291439118986</v>
          </cell>
          <cell r="I512">
            <v>-3128.328813403697</v>
          </cell>
          <cell r="J512">
            <v>-1907.9007938830325</v>
          </cell>
          <cell r="K512">
            <v>-564.70047434814433</v>
          </cell>
          <cell r="L512">
            <v>905.09071073844473</v>
          </cell>
          <cell r="M512">
            <v>2519.6397121242849</v>
          </cell>
          <cell r="N512">
            <v>4311.0886734719388</v>
          </cell>
          <cell r="O512">
            <v>6295.5149205660628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-2414.6864988645325</v>
          </cell>
          <cell r="B513">
            <v>-7177.0858156713211</v>
          </cell>
          <cell r="C513">
            <v>-8392.566855276571</v>
          </cell>
          <cell r="D513">
            <v>-7577.9277330210516</v>
          </cell>
          <cell r="E513">
            <v>-6710.7688737371027</v>
          </cell>
          <cell r="F513">
            <v>-5808.1043580388769</v>
          </cell>
          <cell r="G513">
            <v>-4851.8662750011099</v>
          </cell>
          <cell r="H513">
            <v>-3808.81810787213</v>
          </cell>
          <cell r="I513">
            <v>-2660.9339775570552</v>
          </cell>
          <cell r="J513">
            <v>-1406.5966707534046</v>
          </cell>
          <cell r="K513">
            <v>-28.225457461841224</v>
          </cell>
          <cell r="L513">
            <v>1492.8361996880317</v>
          </cell>
          <cell r="M513">
            <v>3161.3271532440313</v>
          </cell>
          <cell r="N513">
            <v>4992.3255511482366</v>
          </cell>
          <cell r="O513">
            <v>6999.2806247958979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-2297.6099537232985</v>
          </cell>
          <cell r="B514">
            <v>-6730.0336705674854</v>
          </cell>
          <cell r="C514">
            <v>-7869.7741915329998</v>
          </cell>
          <cell r="D514">
            <v>-7019.1102591709914</v>
          </cell>
          <cell r="E514">
            <v>-6127.2953505500645</v>
          </cell>
          <cell r="F514">
            <v>-5179.2769513881331</v>
          </cell>
          <cell r="G514">
            <v>-4159.8842137356751</v>
          </cell>
          <cell r="H514">
            <v>-3045.3624488624005</v>
          </cell>
          <cell r="I514">
            <v>-1826.7498462278463</v>
          </cell>
          <cell r="J514">
            <v>-489.83632970521933</v>
          </cell>
          <cell r="K514">
            <v>985.71773742627613</v>
          </cell>
          <cell r="L514">
            <v>2621.0859050933323</v>
          </cell>
          <cell r="M514">
            <v>4398.0107460735171</v>
          </cell>
          <cell r="N514">
            <v>6349.8396904377851</v>
          </cell>
          <cell r="O514">
            <v>8513.8802385977087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-2097.6280367795612</v>
          </cell>
          <cell r="B515">
            <v>-5970.1991000059361</v>
          </cell>
          <cell r="C515">
            <v>-6983.2711852163329</v>
          </cell>
          <cell r="D515">
            <v>-6071.1877927468713</v>
          </cell>
          <cell r="E515">
            <v>-5096.9124146439271</v>
          </cell>
          <cell r="F515">
            <v>-4059.2927023195766</v>
          </cell>
          <cell r="G515">
            <v>-2947.082767953425</v>
          </cell>
          <cell r="H515">
            <v>-1731.6205599259083</v>
          </cell>
          <cell r="I515">
            <v>-408.48106835820164</v>
          </cell>
          <cell r="J515">
            <v>1043.1308503298455</v>
          </cell>
          <cell r="K515">
            <v>2642.5240345079842</v>
          </cell>
          <cell r="L515">
            <v>4416.5907997275845</v>
          </cell>
          <cell r="M515">
            <v>6348.6621707054101</v>
          </cell>
          <cell r="N515">
            <v>8472.8545309558958</v>
          </cell>
          <cell r="O515">
            <v>10808.452491735834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-2557.1432150060127</v>
          </cell>
          <cell r="B516">
            <v>-7725.8591446537512</v>
          </cell>
          <cell r="C516">
            <v>-9018.7621560625685</v>
          </cell>
          <cell r="D516">
            <v>-8265.966862031175</v>
          </cell>
          <cell r="E516">
            <v>-7470.8994632356143</v>
          </cell>
          <cell r="F516">
            <v>-6623.1161456298878</v>
          </cell>
          <cell r="G516">
            <v>-5727.6298176970868</v>
          </cell>
          <cell r="H516">
            <v>-4762.3823097890991</v>
          </cell>
          <cell r="I516">
            <v>-3689.4731605753386</v>
          </cell>
          <cell r="J516">
            <v>-2499.9812046342804</v>
          </cell>
          <cell r="K516">
            <v>-1212.6229494473494</v>
          </cell>
          <cell r="L516">
            <v>196.98121702004198</v>
          </cell>
          <cell r="M516">
            <v>1756.4882618763629</v>
          </cell>
          <cell r="N516">
            <v>3467.8700971336793</v>
          </cell>
          <cell r="O516">
            <v>5352.0165868457952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-2317.1108950001721</v>
          </cell>
          <cell r="B517">
            <v>-6797.3315918635581</v>
          </cell>
          <cell r="C517">
            <v>-7932.1320132838773</v>
          </cell>
          <cell r="D517">
            <v>-7077.715562993043</v>
          </cell>
          <cell r="E517">
            <v>-6183.4135338290835</v>
          </cell>
          <cell r="F517">
            <v>-5223.3538388083825</v>
          </cell>
          <cell r="G517">
            <v>-4205.3063919341903</v>
          </cell>
          <cell r="H517">
            <v>-3092.2752158708954</v>
          </cell>
          <cell r="I517">
            <v>-1859.4619313548146</v>
          </cell>
          <cell r="J517">
            <v>-517.72359546153768</v>
          </cell>
          <cell r="K517">
            <v>948.78618241425772</v>
          </cell>
          <cell r="L517">
            <v>2559.5530920352548</v>
          </cell>
          <cell r="M517">
            <v>4350.8330122667303</v>
          </cell>
          <cell r="N517">
            <v>6311.8781955876893</v>
          </cell>
          <cell r="O517">
            <v>8469.6210517382315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-2204.3881118736213</v>
          </cell>
          <cell r="B518">
            <v>-6383.0901612114139</v>
          </cell>
          <cell r="C518">
            <v>-7473.6774237432264</v>
          </cell>
          <cell r="D518">
            <v>-6601.1500292795135</v>
          </cell>
          <cell r="E518">
            <v>-5680.0194269719241</v>
          </cell>
          <cell r="F518">
            <v>-4695.2665264763073</v>
          </cell>
          <cell r="G518">
            <v>-3649.4676859091987</v>
          </cell>
          <cell r="H518">
            <v>-2499.3290864785768</v>
          </cell>
          <cell r="I518">
            <v>-1237.2507558608754</v>
          </cell>
          <cell r="J518">
            <v>142.63714123317885</v>
          </cell>
          <cell r="K518">
            <v>1654.9201986396722</v>
          </cell>
          <cell r="L518">
            <v>3324.2906539991191</v>
          </cell>
          <cell r="M518">
            <v>5158.4094044413105</v>
          </cell>
          <cell r="N518">
            <v>7178.2493038420635</v>
          </cell>
          <cell r="O518">
            <v>9397.4124577349703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-2492.45365919297</v>
          </cell>
          <cell r="B519">
            <v>-7482.2299226514915</v>
          </cell>
          <cell r="C519">
            <v>-8746.3018830031251</v>
          </cell>
          <cell r="D519">
            <v>-7965.6903411031917</v>
          </cell>
          <cell r="E519">
            <v>-7147.2020643863571</v>
          </cell>
          <cell r="F519">
            <v>-6271.7888759943489</v>
          </cell>
          <cell r="G519">
            <v>-5345.9196118499149</v>
          </cell>
          <cell r="H519">
            <v>-4354.1103023807436</v>
          </cell>
          <cell r="I519">
            <v>-3258.7361152334988</v>
          </cell>
          <cell r="J519">
            <v>-2045.1658705413836</v>
          </cell>
          <cell r="K519">
            <v>-711.97661454443926</v>
          </cell>
          <cell r="L519">
            <v>755.16523675701421</v>
          </cell>
          <cell r="M519">
            <v>2363.2684435686083</v>
          </cell>
          <cell r="N519">
            <v>4131.0587787366285</v>
          </cell>
          <cell r="O519">
            <v>6078.5561597251872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-2286.958433476239</v>
          </cell>
          <cell r="B520">
            <v>-6679.538739099261</v>
          </cell>
          <cell r="C520">
            <v>-7800.2502772378321</v>
          </cell>
          <cell r="D520">
            <v>-6948.5299272584216</v>
          </cell>
          <cell r="E520">
            <v>-6045.7232871221422</v>
          </cell>
          <cell r="F520">
            <v>-5090.5211965728959</v>
          </cell>
          <cell r="G520">
            <v>-4064.1005622079333</v>
          </cell>
          <cell r="H520">
            <v>-2935.2765083144413</v>
          </cell>
          <cell r="I520">
            <v>-1716.7827814205314</v>
          </cell>
          <cell r="J520">
            <v>-383.39457486623598</v>
          </cell>
          <cell r="K520">
            <v>1089.9486788426295</v>
          </cell>
          <cell r="L520">
            <v>2724.8994298159423</v>
          </cell>
          <cell r="M520">
            <v>4527.7616042600557</v>
          </cell>
          <cell r="N520">
            <v>6517.1302556383826</v>
          </cell>
          <cell r="O520">
            <v>8707.3728307293568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-2103.7903544935857</v>
          </cell>
          <cell r="B521">
            <v>-5992.3318034329968</v>
          </cell>
          <cell r="C521">
            <v>-7000.856372720159</v>
          </cell>
          <cell r="D521">
            <v>-6085.5996267585861</v>
          </cell>
          <cell r="E521">
            <v>-5116.7705845038663</v>
          </cell>
          <cell r="F521">
            <v>-4087.5953773685965</v>
          </cell>
          <cell r="G521">
            <v>-2987.666893025355</v>
          </cell>
          <cell r="H521">
            <v>-1794.3136741574067</v>
          </cell>
          <cell r="I521">
            <v>-467.99784758830941</v>
          </cell>
          <cell r="J521">
            <v>994.74863081069861</v>
          </cell>
          <cell r="K521">
            <v>2609.0693637469221</v>
          </cell>
          <cell r="L521">
            <v>4383.7776724565701</v>
          </cell>
          <cell r="M521">
            <v>6329.4672679609512</v>
          </cell>
          <cell r="N521">
            <v>8458.2183291938582</v>
          </cell>
          <cell r="O521">
            <v>10796.764171543071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-2479.9761637815241</v>
          </cell>
          <cell r="B522">
            <v>-7437.6435674502181</v>
          </cell>
          <cell r="C522">
            <v>-8687.1277521015436</v>
          </cell>
          <cell r="D522">
            <v>-7902.1595520177962</v>
          </cell>
          <cell r="E522">
            <v>-7050.9626643154861</v>
          </cell>
          <cell r="F522">
            <v>-6143.7955290950522</v>
          </cell>
          <cell r="G522">
            <v>-5190.8922914187669</v>
          </cell>
          <cell r="H522">
            <v>-4158.976420799705</v>
          </cell>
          <cell r="I522">
            <v>-3032.2310829775483</v>
          </cell>
          <cell r="J522">
            <v>-1785.4968920793872</v>
          </cell>
          <cell r="K522">
            <v>-419.39991720903538</v>
          </cell>
          <cell r="L522">
            <v>1083.8875381356847</v>
          </cell>
          <cell r="M522">
            <v>2738.9488258951628</v>
          </cell>
          <cell r="N522">
            <v>4552.7676017531421</v>
          </cell>
          <cell r="O522">
            <v>6554.1681173583411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-2383.6030111376876</v>
          </cell>
          <cell r="B523">
            <v>-7059.389404622756</v>
          </cell>
          <cell r="C523">
            <v>-8216.4069080999689</v>
          </cell>
          <cell r="D523">
            <v>-7370.101121909116</v>
          </cell>
          <cell r="E523">
            <v>-6499.3953930635953</v>
          </cell>
          <cell r="F523">
            <v>-5577.1465143970745</v>
          </cell>
          <cell r="G523">
            <v>-4587.1351531131559</v>
          </cell>
          <cell r="H523">
            <v>-3521.6443131905994</v>
          </cell>
          <cell r="I523">
            <v>-2355.838712638752</v>
          </cell>
          <cell r="J523">
            <v>-1071.5718235402001</v>
          </cell>
          <cell r="K523">
            <v>354.45344671826115</v>
          </cell>
          <cell r="L523">
            <v>1923.8632799981201</v>
          </cell>
          <cell r="M523">
            <v>3663.065086435955</v>
          </cell>
          <cell r="N523">
            <v>5574.0351984979752</v>
          </cell>
          <cell r="O523">
            <v>7665.26295728273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-2364.347806167511</v>
          </cell>
          <cell r="B524">
            <v>-6985.9693734610091</v>
          </cell>
          <cell r="C524">
            <v>-8156.0421431173545</v>
          </cell>
          <cell r="D524">
            <v>-7328.3573855353998</v>
          </cell>
          <cell r="E524">
            <v>-6439.2311001909811</v>
          </cell>
          <cell r="F524">
            <v>-5499.6547902401917</v>
          </cell>
          <cell r="G524">
            <v>-4493.9258991772367</v>
          </cell>
          <cell r="H524">
            <v>-3409.0837141294546</v>
          </cell>
          <cell r="I524">
            <v>-2223.1480549413604</v>
          </cell>
          <cell r="J524">
            <v>-913.75560403464692</v>
          </cell>
          <cell r="K524">
            <v>521.5243107120084</v>
          </cell>
          <cell r="L524">
            <v>2103.4213037074551</v>
          </cell>
          <cell r="M524">
            <v>3840.5371778837498</v>
          </cell>
          <cell r="N524">
            <v>5749.3384555011808</v>
          </cell>
          <cell r="O524">
            <v>7845.3318210358757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-2502.4903466343067</v>
          </cell>
          <cell r="B525">
            <v>-7508.9790621298507</v>
          </cell>
          <cell r="C525">
            <v>-8769.8882584245712</v>
          </cell>
          <cell r="D525">
            <v>-7981.8134409478862</v>
          </cell>
          <cell r="E525">
            <v>-7145.6666344105706</v>
          </cell>
          <cell r="F525">
            <v>-6262.4626463637533</v>
          </cell>
          <cell r="G525">
            <v>-5330.3004823754873</v>
          </cell>
          <cell r="H525">
            <v>-4310.9874199211199</v>
          </cell>
          <cell r="I525">
            <v>-3199.8032546973805</v>
          </cell>
          <cell r="J525">
            <v>-1978.108451981195</v>
          </cell>
          <cell r="K525">
            <v>-625.76132673518089</v>
          </cell>
          <cell r="L525">
            <v>858.78842884179755</v>
          </cell>
          <cell r="M525">
            <v>2483.9113511551304</v>
          </cell>
          <cell r="N525">
            <v>4277.8316711617699</v>
          </cell>
          <cell r="O525">
            <v>6263.7787195118926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-2554.9461314234027</v>
          </cell>
          <cell r="B526">
            <v>-7719.7087368137309</v>
          </cell>
          <cell r="C526">
            <v>-9015.6495116473525</v>
          </cell>
          <cell r="D526">
            <v>-8245.3308802688116</v>
          </cell>
          <cell r="E526">
            <v>-7423.0328678064679</v>
          </cell>
          <cell r="F526">
            <v>-6559.1794921343253</v>
          </cell>
          <cell r="G526">
            <v>-5651.2147514976896</v>
          </cell>
          <cell r="H526">
            <v>-4669.5697413882835</v>
          </cell>
          <cell r="I526">
            <v>-3575.6810185988684</v>
          </cell>
          <cell r="J526">
            <v>-2382.2086180531428</v>
          </cell>
          <cell r="K526">
            <v>-1059.1941197886549</v>
          </cell>
          <cell r="L526">
            <v>396.84891954625681</v>
          </cell>
          <cell r="M526">
            <v>1987.2310921231176</v>
          </cell>
          <cell r="N526">
            <v>3729.1835893219818</v>
          </cell>
          <cell r="O526">
            <v>5650.7601794852881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-2120.4585842222464</v>
          </cell>
          <cell r="B527">
            <v>-6040.4471901667875</v>
          </cell>
          <cell r="C527">
            <v>-7049.7778687724604</v>
          </cell>
          <cell r="D527">
            <v>-6141.9654378282548</v>
          </cell>
          <cell r="E527">
            <v>-5186.9935564585276</v>
          </cell>
          <cell r="F527">
            <v>-4161.0447498717658</v>
          </cell>
          <cell r="G527">
            <v>-3038.4539211129036</v>
          </cell>
          <cell r="H527">
            <v>-1830.8978199465116</v>
          </cell>
          <cell r="I527">
            <v>-505.17739708598157</v>
          </cell>
          <cell r="J527">
            <v>954.6780060616353</v>
          </cell>
          <cell r="K527">
            <v>2568.8766707209643</v>
          </cell>
          <cell r="L527">
            <v>4329.4142622216787</v>
          </cell>
          <cell r="M527">
            <v>6264.8356388541824</v>
          </cell>
          <cell r="N527">
            <v>8409.1424313516545</v>
          </cell>
          <cell r="O527">
            <v>10745.779385132659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-2129.615481814526</v>
          </cell>
          <cell r="B528">
            <v>-6088.2314132353267</v>
          </cell>
          <cell r="C528">
            <v>-7125.1971116959494</v>
          </cell>
          <cell r="D528">
            <v>-6236.6889920949152</v>
          </cell>
          <cell r="E528">
            <v>-5296.1245968663879</v>
          </cell>
          <cell r="F528">
            <v>-4282.6197620454905</v>
          </cell>
          <cell r="G528">
            <v>-3192.3851567499692</v>
          </cell>
          <cell r="H528">
            <v>-2012.1081044324299</v>
          </cell>
          <cell r="I528">
            <v>-717.44692189721877</v>
          </cell>
          <cell r="J528">
            <v>698.20306360097459</v>
          </cell>
          <cell r="K528">
            <v>2268.6680251305183</v>
          </cell>
          <cell r="L528">
            <v>4005.9376686316941</v>
          </cell>
          <cell r="M528">
            <v>5919.3676107726169</v>
          </cell>
          <cell r="N528">
            <v>8022.9435238647975</v>
          </cell>
          <cell r="O528">
            <v>10327.727273440318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-2427.1285157915559</v>
          </cell>
          <cell r="B529">
            <v>-7228.5643655828217</v>
          </cell>
          <cell r="C529">
            <v>-8452.5691578720543</v>
          </cell>
          <cell r="D529">
            <v>-7638.6206796428123</v>
          </cell>
          <cell r="E529">
            <v>-6787.4509036723157</v>
          </cell>
          <cell r="F529">
            <v>-5889.1395693123495</v>
          </cell>
          <cell r="G529">
            <v>-4915.4569997118506</v>
          </cell>
          <cell r="H529">
            <v>-3865.0486752088968</v>
          </cell>
          <cell r="I529">
            <v>-2716.5317725639861</v>
          </cell>
          <cell r="J529">
            <v>-1463.2228618413355</v>
          </cell>
          <cell r="K529">
            <v>-73.752028280633937</v>
          </cell>
          <cell r="L529">
            <v>1463.3619145314879</v>
          </cell>
          <cell r="M529">
            <v>3140.0985016343184</v>
          </cell>
          <cell r="N529">
            <v>4983.5891163550114</v>
          </cell>
          <cell r="O529">
            <v>7017.4628588228179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-2116.6854093168122</v>
          </cell>
          <cell r="B530">
            <v>-6032.7732630650789</v>
          </cell>
          <cell r="C530">
            <v>-7051.0247912495215</v>
          </cell>
          <cell r="D530">
            <v>-6158.6020167287961</v>
          </cell>
          <cell r="E530">
            <v>-5207.117371886925</v>
          </cell>
          <cell r="F530">
            <v>-4191.1872169175722</v>
          </cell>
          <cell r="G530">
            <v>-3108.2472885723432</v>
          </cell>
          <cell r="H530">
            <v>-1909.0532529333607</v>
          </cell>
          <cell r="I530">
            <v>-587.77815843369854</v>
          </cell>
          <cell r="J530">
            <v>857.04522802693953</v>
          </cell>
          <cell r="K530">
            <v>2453.2362601197883</v>
          </cell>
          <cell r="L530">
            <v>4206.0132033363516</v>
          </cell>
          <cell r="M530">
            <v>6126.616170392309</v>
          </cell>
          <cell r="N530">
            <v>8243.9852818463114</v>
          </cell>
          <cell r="O530">
            <v>10574.941271114863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-2177.639392269878</v>
          </cell>
          <cell r="B531">
            <v>-6267.041867581831</v>
          </cell>
          <cell r="C531">
            <v>-7331.8420379487552</v>
          </cell>
          <cell r="D531">
            <v>-6455.7119135990924</v>
          </cell>
          <cell r="E531">
            <v>-5519.8892604826351</v>
          </cell>
          <cell r="F531">
            <v>-4520.1785685240648</v>
          </cell>
          <cell r="G531">
            <v>-3446.5342695220929</v>
          </cell>
          <cell r="H531">
            <v>-2272.1705950712894</v>
          </cell>
          <cell r="I531">
            <v>-977.11997809742104</v>
          </cell>
          <cell r="J531">
            <v>427.05855260304043</v>
          </cell>
          <cell r="K531">
            <v>1975.8072208427548</v>
          </cell>
          <cell r="L531">
            <v>3682.4971261579403</v>
          </cell>
          <cell r="M531">
            <v>5558.9962745741195</v>
          </cell>
          <cell r="N531">
            <v>7631.3605780951602</v>
          </cell>
          <cell r="O531">
            <v>9915.6882681435382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-2457.496933231304</v>
          </cell>
          <cell r="B532">
            <v>-7343.4193908309971</v>
          </cell>
          <cell r="C532">
            <v>-8580.9186385498706</v>
          </cell>
          <cell r="D532">
            <v>-7787.1836557739871</v>
          </cell>
          <cell r="E532">
            <v>-6949.2357419434384</v>
          </cell>
          <cell r="F532">
            <v>-6061.9061103792483</v>
          </cell>
          <cell r="G532">
            <v>-5109.4863805568366</v>
          </cell>
          <cell r="H532">
            <v>-4085.2354978432845</v>
          </cell>
          <cell r="I532">
            <v>-2966.350988523458</v>
          </cell>
          <cell r="J532">
            <v>-1733.2987145022582</v>
          </cell>
          <cell r="K532">
            <v>-362.91917911899327</v>
          </cell>
          <cell r="L532">
            <v>1145.2444294246659</v>
          </cell>
          <cell r="M532">
            <v>2790.5177627102676</v>
          </cell>
          <cell r="N532">
            <v>4598.1190030453163</v>
          </cell>
          <cell r="O532">
            <v>6579.0726498161821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-2244.2471438353828</v>
          </cell>
          <cell r="B533">
            <v>-6528.3043205179374</v>
          </cell>
          <cell r="C533">
            <v>-7624.7112641783742</v>
          </cell>
          <cell r="D533">
            <v>-6761.7182562841563</v>
          </cell>
          <cell r="E533">
            <v>-5850.3734159611258</v>
          </cell>
          <cell r="F533">
            <v>-4886.9613370733796</v>
          </cell>
          <cell r="G533">
            <v>-3837.4605555057237</v>
          </cell>
          <cell r="H533">
            <v>-2693.057851874054</v>
          </cell>
          <cell r="I533">
            <v>-1447.0112359413663</v>
          </cell>
          <cell r="J533">
            <v>-79.343802779234579</v>
          </cell>
          <cell r="K533">
            <v>1426.4107652631762</v>
          </cell>
          <cell r="L533">
            <v>3082.7069109639087</v>
          </cell>
          <cell r="M533">
            <v>4911.1620139289162</v>
          </cell>
          <cell r="N533">
            <v>6911.3412328348149</v>
          </cell>
          <cell r="O533">
            <v>9113.9330099035069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-2370.50270207737</v>
          </cell>
          <cell r="B534">
            <v>-7011.5911847647421</v>
          </cell>
          <cell r="C534">
            <v>-8184.3996088070617</v>
          </cell>
          <cell r="D534">
            <v>-7343.938702491474</v>
          </cell>
          <cell r="E534">
            <v>-6461.6831493045493</v>
          </cell>
          <cell r="F534">
            <v>-5530.2355866079497</v>
          </cell>
          <cell r="G534">
            <v>-4536.7642145703758</v>
          </cell>
          <cell r="H534">
            <v>-3460.2017036276015</v>
          </cell>
          <cell r="I534">
            <v>-2275.5724889213157</v>
          </cell>
          <cell r="J534">
            <v>-976.40744330862856</v>
          </cell>
          <cell r="K534">
            <v>461.595274107656</v>
          </cell>
          <cell r="L534">
            <v>2024.8288576787877</v>
          </cell>
          <cell r="M534">
            <v>3746.2877385012534</v>
          </cell>
          <cell r="N534">
            <v>5650.5948788104961</v>
          </cell>
          <cell r="O534">
            <v>7741.1065129212247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-2287.1268994978859</v>
          </cell>
          <cell r="B535">
            <v>-6679.7360099092712</v>
          </cell>
          <cell r="C535">
            <v>-7800.2386565084889</v>
          </cell>
          <cell r="D535">
            <v>-6949.4103793548475</v>
          </cell>
          <cell r="E535">
            <v>-6060.0132834359174</v>
          </cell>
          <cell r="F535">
            <v>-5115.696472477819</v>
          </cell>
          <cell r="G535">
            <v>-4100.0403990253508</v>
          </cell>
          <cell r="H535">
            <v>-2986.9278308213638</v>
          </cell>
          <cell r="I535">
            <v>-1754.9671393976041</v>
          </cell>
          <cell r="J535">
            <v>-408.95510368228474</v>
          </cell>
          <cell r="K535">
            <v>1070.0470249442064</v>
          </cell>
          <cell r="L535">
            <v>2692.987887835473</v>
          </cell>
          <cell r="M535">
            <v>4468.9265009474821</v>
          </cell>
          <cell r="N535">
            <v>6431.3121517309328</v>
          </cell>
          <cell r="O535">
            <v>8588.309597399666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-2361.2373690280106</v>
          </cell>
          <cell r="B536">
            <v>-6974.2640627404389</v>
          </cell>
          <cell r="C536">
            <v>-8155.8224109912853</v>
          </cell>
          <cell r="D536">
            <v>-7340.2916114031104</v>
          </cell>
          <cell r="E536">
            <v>-6489.1517088304527</v>
          </cell>
          <cell r="F536">
            <v>-5569.8581706469704</v>
          </cell>
          <cell r="G536">
            <v>-4571.632262015466</v>
          </cell>
          <cell r="H536">
            <v>-3503.0211377520059</v>
          </cell>
          <cell r="I536">
            <v>-2326.7319503585381</v>
          </cell>
          <cell r="J536">
            <v>-1036.562853777184</v>
          </cell>
          <cell r="K536">
            <v>378.6724659274301</v>
          </cell>
          <cell r="L536">
            <v>1930.117635515126</v>
          </cell>
          <cell r="M536">
            <v>3646.3590201556431</v>
          </cell>
          <cell r="N536">
            <v>5526.8477178154571</v>
          </cell>
          <cell r="O536">
            <v>7598.2455678791102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-2525.2968647940061</v>
          </cell>
          <cell r="B537">
            <v>-7602.2501876255828</v>
          </cell>
          <cell r="C537">
            <v>-8886.9109732772849</v>
          </cell>
          <cell r="D537">
            <v>-8120.6908917758774</v>
          </cell>
          <cell r="E537">
            <v>-7293.7466823913437</v>
          </cell>
          <cell r="F537">
            <v>-6420.1708810898454</v>
          </cell>
          <cell r="G537">
            <v>-5490.9983242374383</v>
          </cell>
          <cell r="H537">
            <v>-4496.2155168517966</v>
          </cell>
          <cell r="I537">
            <v>-3402.167175918722</v>
          </cell>
          <cell r="J537">
            <v>-2194.3341419896828</v>
          </cell>
          <cell r="K537">
            <v>-874.58221731144442</v>
          </cell>
          <cell r="L537">
            <v>587.98824593714676</v>
          </cell>
          <cell r="M537">
            <v>2187.3744952642101</v>
          </cell>
          <cell r="N537">
            <v>3958.358490896032</v>
          </cell>
          <cell r="O537">
            <v>5897.3935335859478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-2308.3101198475865</v>
          </cell>
          <cell r="B538">
            <v>-6766.2807430971861</v>
          </cell>
          <cell r="C538">
            <v>-7894.941103763812</v>
          </cell>
          <cell r="D538">
            <v>-7036.9849025363965</v>
          </cell>
          <cell r="E538">
            <v>-6139.1898067485654</v>
          </cell>
          <cell r="F538">
            <v>-5178.5002100488182</v>
          </cell>
          <cell r="G538">
            <v>-4158.2194966387224</v>
          </cell>
          <cell r="H538">
            <v>-3047.0046574904886</v>
          </cell>
          <cell r="I538">
            <v>-1841.3293740460272</v>
          </cell>
          <cell r="J538">
            <v>-514.04933856431774</v>
          </cell>
          <cell r="K538">
            <v>966.48438615842315</v>
          </cell>
          <cell r="L538">
            <v>2596.8324980015577</v>
          </cell>
          <cell r="M538">
            <v>4377.8638641307843</v>
          </cell>
          <cell r="N538">
            <v>6321.7264743558044</v>
          </cell>
          <cell r="O538">
            <v>8471.4601357505235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-2421.8686794688856</v>
          </cell>
          <cell r="B539">
            <v>-7211.7438296257333</v>
          </cell>
          <cell r="C539">
            <v>-8415.0041141670317</v>
          </cell>
          <cell r="D539">
            <v>-7607.6623192949592</v>
          </cell>
          <cell r="E539">
            <v>-6755.7154227373185</v>
          </cell>
          <cell r="F539">
            <v>-5853.111092833472</v>
          </cell>
          <cell r="G539">
            <v>-4889.264352484146</v>
          </cell>
          <cell r="H539">
            <v>-3846.2712019025062</v>
          </cell>
          <cell r="I539">
            <v>-2699.6876919425331</v>
          </cell>
          <cell r="J539">
            <v>-1421.5966217145328</v>
          </cell>
          <cell r="K539">
            <v>-32.416738307794219</v>
          </cell>
          <cell r="L539">
            <v>1483.736051222081</v>
          </cell>
          <cell r="M539">
            <v>3157.2505498204509</v>
          </cell>
          <cell r="N539">
            <v>5015.211850746753</v>
          </cell>
          <cell r="O539">
            <v>7046.549546373888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-2408.7072239979329</v>
          </cell>
          <cell r="B540">
            <v>-7158.6395738157926</v>
          </cell>
          <cell r="C540">
            <v>-8357.058834094556</v>
          </cell>
          <cell r="D540">
            <v>-7547.8999450818355</v>
          </cell>
          <cell r="E540">
            <v>-6722.3872012730862</v>
          </cell>
          <cell r="F540">
            <v>-5830.7071664513123</v>
          </cell>
          <cell r="G540">
            <v>-4862.9878443386297</v>
          </cell>
          <cell r="H540">
            <v>-3805.2592926416082</v>
          </cell>
          <cell r="I540">
            <v>-2656.2631577242169</v>
          </cell>
          <cell r="J540">
            <v>-1392.6889367311285</v>
          </cell>
          <cell r="K540">
            <v>8.5650366050629927</v>
          </cell>
          <cell r="L540">
            <v>1551.529326497764</v>
          </cell>
          <cell r="M540">
            <v>3244.2551106216379</v>
          </cell>
          <cell r="N540">
            <v>5115.8532596909272</v>
          </cell>
          <cell r="O540">
            <v>7159.6841524428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-2519.2476513703446</v>
          </cell>
          <cell r="B541">
            <v>-7585.3326773804074</v>
          </cell>
          <cell r="C541">
            <v>-8860.9758629451553</v>
          </cell>
          <cell r="D541">
            <v>-8082.5430324602557</v>
          </cell>
          <cell r="E541">
            <v>-7259.3162648696834</v>
          </cell>
          <cell r="F541">
            <v>-6379.3489896108931</v>
          </cell>
          <cell r="G541">
            <v>-5448.5695515509879</v>
          </cell>
          <cell r="H541">
            <v>-4441.0918586161615</v>
          </cell>
          <cell r="I541">
            <v>-3342.004000627775</v>
          </cell>
          <cell r="J541">
            <v>-2132.2719115621062</v>
          </cell>
          <cell r="K541">
            <v>-791.52012665440282</v>
          </cell>
          <cell r="L541">
            <v>675.94248960023174</v>
          </cell>
          <cell r="M541">
            <v>2287.3746707674786</v>
          </cell>
          <cell r="N541">
            <v>4039.9729934825764</v>
          </cell>
          <cell r="O541">
            <v>5974.5339202757459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-2283.5116523520637</v>
          </cell>
          <cell r="B542">
            <v>-6671.3785747230368</v>
          </cell>
          <cell r="C542">
            <v>-7799.9132224536888</v>
          </cell>
          <cell r="D542">
            <v>-6946.7501310321786</v>
          </cell>
          <cell r="E542">
            <v>-6047.8517669504981</v>
          </cell>
          <cell r="F542">
            <v>-5079.7123641659373</v>
          </cell>
          <cell r="G542">
            <v>-4055.1620503071081</v>
          </cell>
          <cell r="H542">
            <v>-2955.671032641917</v>
          </cell>
          <cell r="I542">
            <v>-1724.8510607397914</v>
          </cell>
          <cell r="J542">
            <v>-365.73534907868878</v>
          </cell>
          <cell r="K542">
            <v>1118.1090271839064</v>
          </cell>
          <cell r="L542">
            <v>2757.0408431184815</v>
          </cell>
          <cell r="M542">
            <v>4551.9796734422507</v>
          </cell>
          <cell r="N542">
            <v>6514.9213071812501</v>
          </cell>
          <cell r="O542">
            <v>8678.2089538678702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-2525.1593106210421</v>
          </cell>
          <cell r="B543">
            <v>-7588.4642065558583</v>
          </cell>
          <cell r="C543">
            <v>-8850.3100686069956</v>
          </cell>
          <cell r="D543">
            <v>-8080.299713878042</v>
          </cell>
          <cell r="E543">
            <v>-7277.4335203247538</v>
          </cell>
          <cell r="F543">
            <v>-6411.1859806462517</v>
          </cell>
          <cell r="G543">
            <v>-5492.5858601079417</v>
          </cell>
          <cell r="H543">
            <v>-4497.2270837969754</v>
          </cell>
          <cell r="I543">
            <v>-3400.4692485222413</v>
          </cell>
          <cell r="J543">
            <v>-2192.4282738638631</v>
          </cell>
          <cell r="K543">
            <v>-855.40665721960193</v>
          </cell>
          <cell r="L543">
            <v>605.94217915388776</v>
          </cell>
          <cell r="M543">
            <v>2215.9115848509769</v>
          </cell>
          <cell r="N543">
            <v>3993.5667806735819</v>
          </cell>
          <cell r="O543">
            <v>5922.8219405110385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-2418.1537662475721</v>
          </cell>
          <cell r="B544">
            <v>-7191.4327640046949</v>
          </cell>
          <cell r="C544">
            <v>-8405.4058490011903</v>
          </cell>
          <cell r="D544">
            <v>-7601.4805778750006</v>
          </cell>
          <cell r="E544">
            <v>-6765.1964007355491</v>
          </cell>
          <cell r="F544">
            <v>-5864.0168692231136</v>
          </cell>
          <cell r="G544">
            <v>-4892.0937709777863</v>
          </cell>
          <cell r="H544">
            <v>-3845.5326672771948</v>
          </cell>
          <cell r="I544">
            <v>-2695.4623747657974</v>
          </cell>
          <cell r="J544">
            <v>-1437.0645221361819</v>
          </cell>
          <cell r="K544">
            <v>-57.836555551346187</v>
          </cell>
          <cell r="L544">
            <v>1471.2234434583554</v>
          </cell>
          <cell r="M544">
            <v>3148.0303344495383</v>
          </cell>
          <cell r="N544">
            <v>4981.1446132884685</v>
          </cell>
          <cell r="O544">
            <v>7000.9616328930324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-2488.8276137602634</v>
          </cell>
          <cell r="B545">
            <v>-7459.3413005021494</v>
          </cell>
          <cell r="C545">
            <v>-8718.6419286283908</v>
          </cell>
          <cell r="D545">
            <v>-7946.8014478129844</v>
          </cell>
          <cell r="E545">
            <v>-7137.1884218002824</v>
          </cell>
          <cell r="F545">
            <v>-6273.8422584270365</v>
          </cell>
          <cell r="G545">
            <v>-5353.5547914514482</v>
          </cell>
          <cell r="H545">
            <v>-4351.8844296629532</v>
          </cell>
          <cell r="I545">
            <v>-3257.4333332116107</v>
          </cell>
          <cell r="J545">
            <v>-2055.6138224602109</v>
          </cell>
          <cell r="K545">
            <v>-725.32354101850342</v>
          </cell>
          <cell r="L545">
            <v>757.69976848066301</v>
          </cell>
          <cell r="M545">
            <v>2384.5329873410656</v>
          </cell>
          <cell r="N545">
            <v>4165.6929507565446</v>
          </cell>
          <cell r="O545">
            <v>6123.4462584911116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-2268.1763090846835</v>
          </cell>
          <cell r="B546">
            <v>-6619.9838944889843</v>
          </cell>
          <cell r="C546">
            <v>-7736.4197902964297</v>
          </cell>
          <cell r="D546">
            <v>-6879.047131763873</v>
          </cell>
          <cell r="E546">
            <v>-5964.1144806762195</v>
          </cell>
          <cell r="F546">
            <v>-4997.3503499795752</v>
          </cell>
          <cell r="G546">
            <v>-3967.4744801925394</v>
          </cell>
          <cell r="H546">
            <v>-2843.07948814989</v>
          </cell>
          <cell r="I546">
            <v>-1619.6213066647094</v>
          </cell>
          <cell r="J546">
            <v>-269.27009989055887</v>
          </cell>
          <cell r="K546">
            <v>1214.7651993989759</v>
          </cell>
          <cell r="L546">
            <v>2849.0223558408479</v>
          </cell>
          <cell r="M546">
            <v>4642.4913204755012</v>
          </cell>
          <cell r="N546">
            <v>6619.6372205283151</v>
          </cell>
          <cell r="O546">
            <v>8808.935179177588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-2159.3812041555702</v>
          </cell>
          <cell r="B547">
            <v>-6211.0888205142473</v>
          </cell>
          <cell r="C547">
            <v>-7275.8286780822718</v>
          </cell>
          <cell r="D547">
            <v>-6397.0445067235441</v>
          </cell>
          <cell r="E547">
            <v>-5451.693047303329</v>
          </cell>
          <cell r="F547">
            <v>-4450.5956729044083</v>
          </cell>
          <cell r="G547">
            <v>-3374.5742421323203</v>
          </cell>
          <cell r="H547">
            <v>-2209.2758273947993</v>
          </cell>
          <cell r="I547">
            <v>-926.25556105995247</v>
          </cell>
          <cell r="J547">
            <v>479.17280356227445</v>
          </cell>
          <cell r="K547">
            <v>2025.6061460608189</v>
          </cell>
          <cell r="L547">
            <v>3731.482194181066</v>
          </cell>
          <cell r="M547">
            <v>5612.5453872706321</v>
          </cell>
          <cell r="N547">
            <v>7683.345854693599</v>
          </cell>
          <cell r="O547">
            <v>9944.441677967232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-2090.1362756938279</v>
          </cell>
          <cell r="B548">
            <v>-5942.083281021798</v>
          </cell>
          <cell r="C548">
            <v>-6950.9182668970279</v>
          </cell>
          <cell r="D548">
            <v>-6033.2180252443259</v>
          </cell>
          <cell r="E548">
            <v>-5063.9343093949337</v>
          </cell>
          <cell r="F548">
            <v>-4030.0257455832493</v>
          </cell>
          <cell r="G548">
            <v>-2919.0614272066055</v>
          </cell>
          <cell r="H548">
            <v>-1709.6568402300647</v>
          </cell>
          <cell r="I548">
            <v>-377.75874601093636</v>
          </cell>
          <cell r="J548">
            <v>1095.91170825789</v>
          </cell>
          <cell r="K548">
            <v>2700.543675425512</v>
          </cell>
          <cell r="L548">
            <v>4463.8054900291345</v>
          </cell>
          <cell r="M548">
            <v>6410.3067355532794</v>
          </cell>
          <cell r="N548">
            <v>8546.9779554546494</v>
          </cell>
          <cell r="O548">
            <v>10879.288125925732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-2094.9805119695948</v>
          </cell>
          <cell r="B549">
            <v>-5950.0920447202298</v>
          </cell>
          <cell r="C549">
            <v>-6964.3193489438163</v>
          </cell>
          <cell r="D549">
            <v>-6071.7124906465588</v>
          </cell>
          <cell r="E549">
            <v>-5111.0202333230936</v>
          </cell>
          <cell r="F549">
            <v>-4077.0843427037585</v>
          </cell>
          <cell r="G549">
            <v>-2956.2014351698062</v>
          </cell>
          <cell r="H549">
            <v>-1743.9776500570283</v>
          </cell>
          <cell r="I549">
            <v>-421.27745168322855</v>
          </cell>
          <cell r="J549">
            <v>1029.0198130001713</v>
          </cell>
          <cell r="K549">
            <v>2623.0927742439549</v>
          </cell>
          <cell r="L549">
            <v>4378.5185813941744</v>
          </cell>
          <cell r="M549">
            <v>6314.2646909540463</v>
          </cell>
          <cell r="N549">
            <v>8443.5982192500433</v>
          </cell>
          <cell r="O549">
            <v>10798.340446567536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-2548.5276430596605</v>
          </cell>
          <cell r="B550">
            <v>-7704.9474471407902</v>
          </cell>
          <cell r="C550">
            <v>-8999.3523544196178</v>
          </cell>
          <cell r="D550">
            <v>-8239.6818781687471</v>
          </cell>
          <cell r="E550">
            <v>-7438.9285948484176</v>
          </cell>
          <cell r="F550">
            <v>-6572.5347124173632</v>
          </cell>
          <cell r="G550">
            <v>-5668.9097412753363</v>
          </cell>
          <cell r="H550">
            <v>-4691.6636502234378</v>
          </cell>
          <cell r="I550">
            <v>-3610.307428342966</v>
          </cell>
          <cell r="J550">
            <v>-2419.3347832561681</v>
          </cell>
          <cell r="K550">
            <v>-1116.9581728760031</v>
          </cell>
          <cell r="L550">
            <v>326.7886916789638</v>
          </cell>
          <cell r="M550">
            <v>1907.3498624489898</v>
          </cell>
          <cell r="N550">
            <v>3638.9500976303138</v>
          </cell>
          <cell r="O550">
            <v>5542.0171675451838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-2273.8322158585279</v>
          </cell>
          <cell r="B551">
            <v>-6642.1045632618689</v>
          </cell>
          <cell r="C551">
            <v>-7763.4713812195951</v>
          </cell>
          <cell r="D551">
            <v>-6910.6980667110656</v>
          </cell>
          <cell r="E551">
            <v>-6011.4389901787263</v>
          </cell>
          <cell r="F551">
            <v>-5050.5807255309464</v>
          </cell>
          <cell r="G551">
            <v>-4018.3383249500066</v>
          </cell>
          <cell r="H551">
            <v>-2906.9142461836564</v>
          </cell>
          <cell r="I551">
            <v>-1683.3947873357142</v>
          </cell>
          <cell r="J551">
            <v>-329.84600509908677</v>
          </cell>
          <cell r="K551">
            <v>1159.8723118776857</v>
          </cell>
          <cell r="L551">
            <v>2787.6118821903056</v>
          </cell>
          <cell r="M551">
            <v>4571.2598566379056</v>
          </cell>
          <cell r="N551">
            <v>6548.1560173084299</v>
          </cell>
          <cell r="O551">
            <v>8717.6928794092819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-2191.3823001559731</v>
          </cell>
          <cell r="B552">
            <v>-6322.7934453904718</v>
          </cell>
          <cell r="C552">
            <v>-7390.4678507238496</v>
          </cell>
          <cell r="D552">
            <v>-6511.5659503839925</v>
          </cell>
          <cell r="E552">
            <v>-5569.9470071269698</v>
          </cell>
          <cell r="F552">
            <v>-4563.9613114975882</v>
          </cell>
          <cell r="G552">
            <v>-3493.6830948268571</v>
          </cell>
          <cell r="H552">
            <v>-2339.6677917010643</v>
          </cell>
          <cell r="I552">
            <v>-1073.6960424911554</v>
          </cell>
          <cell r="J552">
            <v>326.1727885217685</v>
          </cell>
          <cell r="K552">
            <v>1864.3460754398586</v>
          </cell>
          <cell r="L552">
            <v>3563.5322258668343</v>
          </cell>
          <cell r="M552">
            <v>5439.7640739845856</v>
          </cell>
          <cell r="N552">
            <v>7497.0623073188026</v>
          </cell>
          <cell r="O552">
            <v>9754.0583602586194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-2343.6225981442431</v>
          </cell>
          <cell r="B553">
            <v>-6906.2532002561666</v>
          </cell>
          <cell r="C553">
            <v>-8062.4006835223845</v>
          </cell>
          <cell r="D553">
            <v>-7225.9179770213223</v>
          </cell>
          <cell r="E553">
            <v>-6348.5283181533314</v>
          </cell>
          <cell r="F553">
            <v>-5401.1617253483755</v>
          </cell>
          <cell r="G553">
            <v>-4390.7518795767955</v>
          </cell>
          <cell r="H553">
            <v>-3320.8011463796192</v>
          </cell>
          <cell r="I553">
            <v>-2135.4450607714884</v>
          </cell>
          <cell r="J553">
            <v>-823.96762540076872</v>
          </cell>
          <cell r="K553">
            <v>617.18511349694552</v>
          </cell>
          <cell r="L553">
            <v>2204.7569593875696</v>
          </cell>
          <cell r="M553">
            <v>3944.4330821797889</v>
          </cell>
          <cell r="N553">
            <v>5871.2446215414484</v>
          </cell>
          <cell r="O553">
            <v>7994.5894702535243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-2437.2689875905248</v>
          </cell>
          <cell r="B554">
            <v>-7262.6194121457693</v>
          </cell>
          <cell r="C554">
            <v>-8465.0863100149581</v>
          </cell>
          <cell r="D554">
            <v>-7642.3781310257209</v>
          </cell>
          <cell r="E554">
            <v>-6774.0964822744791</v>
          </cell>
          <cell r="F554">
            <v>-5864.0088387910364</v>
          </cell>
          <cell r="G554">
            <v>-4898.3382534646798</v>
          </cell>
          <cell r="H554">
            <v>-3853.0274353408245</v>
          </cell>
          <cell r="I554">
            <v>-2710.6350342326509</v>
          </cell>
          <cell r="J554">
            <v>-1448.6811539194953</v>
          </cell>
          <cell r="K554">
            <v>-51.399261125382274</v>
          </cell>
          <cell r="L554">
            <v>1482.2182417282868</v>
          </cell>
          <cell r="M554">
            <v>3166.8789498235574</v>
          </cell>
          <cell r="N554">
            <v>5018.2430960833972</v>
          </cell>
          <cell r="O554">
            <v>7063.2706648443354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-2113.9264135703875</v>
          </cell>
          <cell r="B555">
            <v>-6028.1446296957438</v>
          </cell>
          <cell r="C555">
            <v>-7045.4850234075402</v>
          </cell>
          <cell r="D555">
            <v>-6139.9342368584848</v>
          </cell>
          <cell r="E555">
            <v>-5191.8592851074145</v>
          </cell>
          <cell r="F555">
            <v>-4172.2498014123912</v>
          </cell>
          <cell r="G555">
            <v>-3064.622455006323</v>
          </cell>
          <cell r="H555">
            <v>-1869.0603125862035</v>
          </cell>
          <cell r="I555">
            <v>-557.87018439641759</v>
          </cell>
          <cell r="J555">
            <v>892.01070824888086</v>
          </cell>
          <cell r="K555">
            <v>2481.438763561725</v>
          </cell>
          <cell r="L555">
            <v>4231.0081962516279</v>
          </cell>
          <cell r="M555">
            <v>6152.5068380524872</v>
          </cell>
          <cell r="N555">
            <v>8255.5306598168718</v>
          </cell>
          <cell r="O555">
            <v>10571.218504369306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-2187.5525102049432</v>
          </cell>
          <cell r="B556">
            <v>-6309.5632046099408</v>
          </cell>
          <cell r="C556">
            <v>-7378.3657669412187</v>
          </cell>
          <cell r="D556">
            <v>-6506.2618053452479</v>
          </cell>
          <cell r="E556">
            <v>-5565.8475568107406</v>
          </cell>
          <cell r="F556">
            <v>-4553.4295928135034</v>
          </cell>
          <cell r="G556">
            <v>-3463.7601854148679</v>
          </cell>
          <cell r="H556">
            <v>-2284.4036861753511</v>
          </cell>
          <cell r="I556">
            <v>-981.88738643105853</v>
          </cell>
          <cell r="J556">
            <v>449.66764146824653</v>
          </cell>
          <cell r="K556">
            <v>2019.2244396329547</v>
          </cell>
          <cell r="L556">
            <v>3729.9664620613135</v>
          </cell>
          <cell r="M556">
            <v>5620.4288022963956</v>
          </cell>
          <cell r="N556">
            <v>7692.9922694625657</v>
          </cell>
          <cell r="O556">
            <v>9973.5732619973169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-2415.4616776998373</v>
          </cell>
          <cell r="B557">
            <v>-7178.9643360378268</v>
          </cell>
          <cell r="C557">
            <v>-8381.0244562787611</v>
          </cell>
          <cell r="D557">
            <v>-7547.6054327528263</v>
          </cell>
          <cell r="E557">
            <v>-6685.0932196312215</v>
          </cell>
          <cell r="F557">
            <v>-5782.4240608136588</v>
          </cell>
          <cell r="G557">
            <v>-4807.3934566618136</v>
          </cell>
          <cell r="H557">
            <v>-3756.0773987746347</v>
          </cell>
          <cell r="I557">
            <v>-2611.5732535418583</v>
          </cell>
          <cell r="J557">
            <v>-1350.8860064955995</v>
          </cell>
          <cell r="K557">
            <v>43.273041841491235</v>
          </cell>
          <cell r="L557">
            <v>1584.5109741521271</v>
          </cell>
          <cell r="M557">
            <v>3279.5499672155233</v>
          </cell>
          <cell r="N557">
            <v>5146.4438101617088</v>
          </cell>
          <cell r="O557">
            <v>7202.2727408296032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-2396.1327579051444</v>
          </cell>
          <cell r="B558">
            <v>-7109.3953478893272</v>
          </cell>
          <cell r="C558">
            <v>-8297.7138218658765</v>
          </cell>
          <cell r="D558">
            <v>-7479.664652437019</v>
          </cell>
          <cell r="E558">
            <v>-6614.5889788343748</v>
          </cell>
          <cell r="F558">
            <v>-5691.6354146286758</v>
          </cell>
          <cell r="G558">
            <v>-4717.5019786433686</v>
          </cell>
          <cell r="H558">
            <v>-3654.4090840516742</v>
          </cell>
          <cell r="I558">
            <v>-2478.4207504907818</v>
          </cell>
          <cell r="J558">
            <v>-1197.6006474090761</v>
          </cell>
          <cell r="K558">
            <v>212.6592103319735</v>
          </cell>
          <cell r="L558">
            <v>1760.2454537555818</v>
          </cell>
          <cell r="M558">
            <v>3475.9786218129852</v>
          </cell>
          <cell r="N558">
            <v>5375.0424060844807</v>
          </cell>
          <cell r="O558">
            <v>7454.0033248537557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-2250.2039528048936</v>
          </cell>
          <cell r="B559">
            <v>-6551.6367709230672</v>
          </cell>
          <cell r="C559">
            <v>-7649.5999934543024</v>
          </cell>
          <cell r="D559">
            <v>-6781.4037758477289</v>
          </cell>
          <cell r="E559">
            <v>-5876.2104631227348</v>
          </cell>
          <cell r="F559">
            <v>-4897.7993547183805</v>
          </cell>
          <cell r="G559">
            <v>-3845.9580583213378</v>
          </cell>
          <cell r="H559">
            <v>-2703.2423741981752</v>
          </cell>
          <cell r="I559">
            <v>-1452.2182636386433</v>
          </cell>
          <cell r="J559">
            <v>-84.530902957268296</v>
          </cell>
          <cell r="K559">
            <v>1416.3630777873429</v>
          </cell>
          <cell r="L559">
            <v>3061.7194540535907</v>
          </cell>
          <cell r="M559">
            <v>4871.0087691691369</v>
          </cell>
          <cell r="N559">
            <v>6869.3913925544048</v>
          </cell>
          <cell r="O559">
            <v>9088.8955437332606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-2431.1174292432706</v>
          </cell>
          <cell r="B560">
            <v>-7244.1408468134487</v>
          </cell>
          <cell r="C560">
            <v>-8465.6592874631206</v>
          </cell>
          <cell r="D560">
            <v>-7673.5154259691326</v>
          </cell>
          <cell r="E560">
            <v>-6819.9906955492252</v>
          </cell>
          <cell r="F560">
            <v>-5912.8024852750359</v>
          </cell>
          <cell r="G560">
            <v>-4952.0553772451276</v>
          </cell>
          <cell r="H560">
            <v>-3916.5568730176324</v>
          </cell>
          <cell r="I560">
            <v>-2780.4532602191912</v>
          </cell>
          <cell r="J560">
            <v>-1524.2356380065269</v>
          </cell>
          <cell r="K560">
            <v>-147.47743646478384</v>
          </cell>
          <cell r="L560">
            <v>1368.6742007712023</v>
          </cell>
          <cell r="M560">
            <v>3041.4259774059547</v>
          </cell>
          <cell r="N560">
            <v>4867.7114676057354</v>
          </cell>
          <cell r="O560">
            <v>6878.7773898034229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-2144.0235201872247</v>
          </cell>
          <cell r="B561">
            <v>-6140.7821946094273</v>
          </cell>
          <cell r="C561">
            <v>-7181.9542131266262</v>
          </cell>
          <cell r="D561">
            <v>-6288.5604793830853</v>
          </cell>
          <cell r="E561">
            <v>-5332.518173539177</v>
          </cell>
          <cell r="F561">
            <v>-4303.2585410421361</v>
          </cell>
          <cell r="G561">
            <v>-3213.3521500547008</v>
          </cell>
          <cell r="H561">
            <v>-2036.6362273097011</v>
          </cell>
          <cell r="I561">
            <v>-732.23160602583971</v>
          </cell>
          <cell r="J561">
            <v>709.79730095518005</v>
          </cell>
          <cell r="K561">
            <v>2298.8447488248594</v>
          </cell>
          <cell r="L561">
            <v>4058.5901492360795</v>
          </cell>
          <cell r="M561">
            <v>5966.4601090793722</v>
          </cell>
          <cell r="N561">
            <v>8062.2852146255946</v>
          </cell>
          <cell r="O561">
            <v>10371.442826586825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-2338.8713194985457</v>
          </cell>
          <cell r="B562">
            <v>-6884.9593148753229</v>
          </cell>
          <cell r="C562">
            <v>-8042.4802953624167</v>
          </cell>
          <cell r="D562">
            <v>-7206.5806707741667</v>
          </cell>
          <cell r="E562">
            <v>-6323.2728778130659</v>
          </cell>
          <cell r="F562">
            <v>-5379.4960841069405</v>
          </cell>
          <cell r="G562">
            <v>-4364.5236860613786</v>
          </cell>
          <cell r="H562">
            <v>-3271.5798407675729</v>
          </cell>
          <cell r="I562">
            <v>-2078.1677472381034</v>
          </cell>
          <cell r="J562">
            <v>-760.54396098327572</v>
          </cell>
          <cell r="K562">
            <v>692.05170207148967</v>
          </cell>
          <cell r="L562">
            <v>2278.7455223318052</v>
          </cell>
          <cell r="M562">
            <v>4018.0467004322127</v>
          </cell>
          <cell r="N562">
            <v>5929.5509175107654</v>
          </cell>
          <cell r="O562">
            <v>8040.7304137279079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-2159.5451088909031</v>
          </cell>
          <cell r="B563">
            <v>-6202.7778602833287</v>
          </cell>
          <cell r="C563">
            <v>-7240.7625966559535</v>
          </cell>
          <cell r="D563">
            <v>-6341.4274154566647</v>
          </cell>
          <cell r="E563">
            <v>-5384.4193159498236</v>
          </cell>
          <cell r="F563">
            <v>-4380.2646723545276</v>
          </cell>
          <cell r="G563">
            <v>-3300.3158243431853</v>
          </cell>
          <cell r="H563">
            <v>-2126.2002287316282</v>
          </cell>
          <cell r="I563">
            <v>-835.60859030715983</v>
          </cell>
          <cell r="J563">
            <v>577.21890578393743</v>
          </cell>
          <cell r="K563">
            <v>2132.0750759344564</v>
          </cell>
          <cell r="L563">
            <v>3839.3923134869347</v>
          </cell>
          <cell r="M563">
            <v>5724.0752545308223</v>
          </cell>
          <cell r="N563">
            <v>7790.7767816122332</v>
          </cell>
          <cell r="O563">
            <v>10067.743864613969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-2187.5088156383363</v>
          </cell>
          <cell r="B564">
            <v>-6319.8323130850367</v>
          </cell>
          <cell r="C564">
            <v>-7387.1296716193892</v>
          </cell>
          <cell r="D564">
            <v>-6498.9565508610358</v>
          </cell>
          <cell r="E564">
            <v>-5538.043791812268</v>
          </cell>
          <cell r="F564">
            <v>-4536.3575929175113</v>
          </cell>
          <cell r="G564">
            <v>-3463.4090063165718</v>
          </cell>
          <cell r="H564">
            <v>-2292.6680828737144</v>
          </cell>
          <cell r="I564">
            <v>-1012.9618160820387</v>
          </cell>
          <cell r="J564">
            <v>408.25751584851463</v>
          </cell>
          <cell r="K564">
            <v>1954.8153099634678</v>
          </cell>
          <cell r="L564">
            <v>3661.6507373398308</v>
          </cell>
          <cell r="M564">
            <v>5545.259787985382</v>
          </cell>
          <cell r="N564">
            <v>7612.9451724151913</v>
          </cell>
          <cell r="O564">
            <v>9876.7389435111872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-2256.1621801845095</v>
          </cell>
          <cell r="B565">
            <v>-6568.5918954589379</v>
          </cell>
          <cell r="C565">
            <v>-7681.8560248194026</v>
          </cell>
          <cell r="D565">
            <v>-6825.8449953376639</v>
          </cell>
          <cell r="E565">
            <v>-5916.3363953882863</v>
          </cell>
          <cell r="F565">
            <v>-4942.1571273356312</v>
          </cell>
          <cell r="G565">
            <v>-3899.2522032475799</v>
          </cell>
          <cell r="H565">
            <v>-2764.8315377938743</v>
          </cell>
          <cell r="I565">
            <v>-1519.6117481476263</v>
          </cell>
          <cell r="J565">
            <v>-141.4717058174308</v>
          </cell>
          <cell r="K565">
            <v>1374.5354105420702</v>
          </cell>
          <cell r="L565">
            <v>3035.2104102725375</v>
          </cell>
          <cell r="M565">
            <v>4864.9057109667283</v>
          </cell>
          <cell r="N565">
            <v>6865.8922151259276</v>
          </cell>
          <cell r="O565">
            <v>9062.0563730716476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-2533.5606205246509</v>
          </cell>
          <cell r="B566">
            <v>-7632.9973936444831</v>
          </cell>
          <cell r="C566">
            <v>-8905.4808629304316</v>
          </cell>
          <cell r="D566">
            <v>-8123.050058961172</v>
          </cell>
          <cell r="E566">
            <v>-7296.6571621737166</v>
          </cell>
          <cell r="F566">
            <v>-6433.0105276122695</v>
          </cell>
          <cell r="G566">
            <v>-5518.6635366825794</v>
          </cell>
          <cell r="H566">
            <v>-4511.7452754556234</v>
          </cell>
          <cell r="I566">
            <v>-3404.5794568459783</v>
          </cell>
          <cell r="J566">
            <v>-2200.7846473188083</v>
          </cell>
          <cell r="K566">
            <v>-872.10832846084543</v>
          </cell>
          <cell r="L566">
            <v>596.74963024291981</v>
          </cell>
          <cell r="M566">
            <v>2203.6208284810782</v>
          </cell>
          <cell r="N566">
            <v>3975.7914613609551</v>
          </cell>
          <cell r="O566">
            <v>5927.6491711666185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-2422.9837384734005</v>
          </cell>
          <cell r="B567">
            <v>-7197.8403331980417</v>
          </cell>
          <cell r="C567">
            <v>-8388.4888638210577</v>
          </cell>
          <cell r="D567">
            <v>-7580.3450799291186</v>
          </cell>
          <cell r="E567">
            <v>-6728.5033047139768</v>
          </cell>
          <cell r="F567">
            <v>-5819.0428868810986</v>
          </cell>
          <cell r="G567">
            <v>-4845.5947284976201</v>
          </cell>
          <cell r="H567">
            <v>-3796.7392071212203</v>
          </cell>
          <cell r="I567">
            <v>-2648.7611112955442</v>
          </cell>
          <cell r="J567">
            <v>-1383.2205982012024</v>
          </cell>
          <cell r="K567">
            <v>9.9937689769181333</v>
          </cell>
          <cell r="L567">
            <v>1536.7925088387567</v>
          </cell>
          <cell r="M567">
            <v>3222.3129697574254</v>
          </cell>
          <cell r="N567">
            <v>5074.2790573126049</v>
          </cell>
          <cell r="O567">
            <v>7109.1838484286427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-2437.9665181882474</v>
          </cell>
          <cell r="B568">
            <v>-7267.6608885019359</v>
          </cell>
          <cell r="C568">
            <v>-8490.0822406688931</v>
          </cell>
          <cell r="D568">
            <v>-7674.5975508973106</v>
          </cell>
          <cell r="E568">
            <v>-6821.3348293788877</v>
          </cell>
          <cell r="F568">
            <v>-5921.9339672484966</v>
          </cell>
          <cell r="G568">
            <v>-4955.528375714588</v>
          </cell>
          <cell r="H568">
            <v>-3891.2132457402058</v>
          </cell>
          <cell r="I568">
            <v>-2748.3232065089624</v>
          </cell>
          <cell r="J568">
            <v>-1489.2261609413492</v>
          </cell>
          <cell r="K568">
            <v>-102.12313600687767</v>
          </cell>
          <cell r="L568">
            <v>1436.8601082879063</v>
          </cell>
          <cell r="M568">
            <v>3117.5848583179682</v>
          </cell>
          <cell r="N568">
            <v>4970.8399972708494</v>
          </cell>
          <cell r="O568">
            <v>6995.9365810602194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-2343.3313884349054</v>
          </cell>
          <cell r="B569">
            <v>-6914.9141467052668</v>
          </cell>
          <cell r="C569">
            <v>-8084.0808584123542</v>
          </cell>
          <cell r="D569">
            <v>-7258.4595021537298</v>
          </cell>
          <cell r="E569">
            <v>-6377.6235076170224</v>
          </cell>
          <cell r="F569">
            <v>-5434.9316841124146</v>
          </cell>
          <cell r="G569">
            <v>-4439.1968740580123</v>
          </cell>
          <cell r="H569">
            <v>-3363.4545254446725</v>
          </cell>
          <cell r="I569">
            <v>-2172.9206727727396</v>
          </cell>
          <cell r="J569">
            <v>-865.57120398032509</v>
          </cell>
          <cell r="K569">
            <v>563.24566117820348</v>
          </cell>
          <cell r="L569">
            <v>2135.0507690847217</v>
          </cell>
          <cell r="M569">
            <v>3864.9031572248446</v>
          </cell>
          <cell r="N569">
            <v>5760.5691538078072</v>
          </cell>
          <cell r="O569">
            <v>7856.7930780132374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-2554.5031155894685</v>
          </cell>
          <cell r="B570">
            <v>-7707.1162217530182</v>
          </cell>
          <cell r="C570">
            <v>-8983.6586306995032</v>
          </cell>
          <cell r="D570">
            <v>-8204.4256997186494</v>
          </cell>
          <cell r="E570">
            <v>-7383.1871668629947</v>
          </cell>
          <cell r="F570">
            <v>-6529.5697149028874</v>
          </cell>
          <cell r="G570">
            <v>-5606.4831689620123</v>
          </cell>
          <cell r="H570">
            <v>-4606.5162567211401</v>
          </cell>
          <cell r="I570">
            <v>-3520.786844143599</v>
          </cell>
          <cell r="J570">
            <v>-2333.692952035407</v>
          </cell>
          <cell r="K570">
            <v>-1023.5313184187203</v>
          </cell>
          <cell r="L570">
            <v>436.12771776362791</v>
          </cell>
          <cell r="M570">
            <v>2048.9352054763849</v>
          </cell>
          <cell r="N570">
            <v>3805.3769260529025</v>
          </cell>
          <cell r="O570">
            <v>5728.7734431078952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-2181.6021834002954</v>
          </cell>
          <cell r="B571">
            <v>-6288.7873781222925</v>
          </cell>
          <cell r="C571">
            <v>-7352.716649541906</v>
          </cell>
          <cell r="D571">
            <v>-6465.5536819496447</v>
          </cell>
          <cell r="E571">
            <v>-5526.3254038673567</v>
          </cell>
          <cell r="F571">
            <v>-4543.0953311445955</v>
          </cell>
          <cell r="G571">
            <v>-3473.3447237861233</v>
          </cell>
          <cell r="H571">
            <v>-2292.9108507690762</v>
          </cell>
          <cell r="I571">
            <v>-999.80036504297118</v>
          </cell>
          <cell r="J571">
            <v>412.60558821294393</v>
          </cell>
          <cell r="K571">
            <v>1956.874119116886</v>
          </cell>
          <cell r="L571">
            <v>3654.1145881263005</v>
          </cell>
          <cell r="M571">
            <v>5540.6408019355367</v>
          </cell>
          <cell r="N571">
            <v>7603.0867525739041</v>
          </cell>
          <cell r="O571">
            <v>9860.8365042907044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-2192.9710722932218</v>
          </cell>
          <cell r="B572">
            <v>-6332.4203349135696</v>
          </cell>
          <cell r="C572">
            <v>-7389.8556036476211</v>
          </cell>
          <cell r="D572">
            <v>-6516.6740192364559</v>
          </cell>
          <cell r="E572">
            <v>-5588.4220545935486</v>
          </cell>
          <cell r="F572">
            <v>-4604.5853227838606</v>
          </cell>
          <cell r="G572">
            <v>-3540.3548204740196</v>
          </cell>
          <cell r="H572">
            <v>-2379.8112047132954</v>
          </cell>
          <cell r="I572">
            <v>-1098.5455512568756</v>
          </cell>
          <cell r="J572">
            <v>305.37350783232392</v>
          </cell>
          <cell r="K572">
            <v>1843.2136363354637</v>
          </cell>
          <cell r="L572">
            <v>3544.9462163372973</v>
          </cell>
          <cell r="M572">
            <v>5423.2403914952001</v>
          </cell>
          <cell r="N572">
            <v>7476.1449317076422</v>
          </cell>
          <cell r="O572">
            <v>9722.437336039744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-2387.8272061910779</v>
          </cell>
          <cell r="B573">
            <v>-7066.8301940782039</v>
          </cell>
          <cell r="C573">
            <v>-8239.408372423768</v>
          </cell>
          <cell r="D573">
            <v>-7413.265093093647</v>
          </cell>
          <cell r="E573">
            <v>-6549.2690480673791</v>
          </cell>
          <cell r="F573">
            <v>-5620.1240216871602</v>
          </cell>
          <cell r="G573">
            <v>-4632.352670858214</v>
          </cell>
          <cell r="H573">
            <v>-3564.5085785433448</v>
          </cell>
          <cell r="I573">
            <v>-2399.118561218032</v>
          </cell>
          <cell r="J573">
            <v>-1110.490834153441</v>
          </cell>
          <cell r="K573">
            <v>313.8828070489817</v>
          </cell>
          <cell r="L573">
            <v>1897.0178087818485</v>
          </cell>
          <cell r="M573">
            <v>3616.2414082592222</v>
          </cell>
          <cell r="N573">
            <v>5502.2989255009879</v>
          </cell>
          <cell r="O573">
            <v>7569.2879087050333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-2359.6158523570793</v>
          </cell>
          <cell r="B574">
            <v>-6972.8529981012362</v>
          </cell>
          <cell r="C574">
            <v>-8154.5735240916274</v>
          </cell>
          <cell r="D574">
            <v>-7323.0462408386966</v>
          </cell>
          <cell r="E574">
            <v>-6435.4815210521638</v>
          </cell>
          <cell r="F574">
            <v>-5493.9746601213137</v>
          </cell>
          <cell r="G574">
            <v>-4499.6543586586595</v>
          </cell>
          <cell r="H574">
            <v>-3428.7103808071529</v>
          </cell>
          <cell r="I574">
            <v>-2250.0921427066928</v>
          </cell>
          <cell r="J574">
            <v>-953.46938536937478</v>
          </cell>
          <cell r="K574">
            <v>472.21581714660988</v>
          </cell>
          <cell r="L574">
            <v>2038.6093343275181</v>
          </cell>
          <cell r="M574">
            <v>3767.2653153600627</v>
          </cell>
          <cell r="N574">
            <v>5670.6236596100553</v>
          </cell>
          <cell r="O574">
            <v>7762.2385948221199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-2420.2566022619408</v>
          </cell>
          <cell r="B575">
            <v>-7208.5582983888526</v>
          </cell>
          <cell r="C575">
            <v>-8434.4097396357865</v>
          </cell>
          <cell r="D575">
            <v>-7638.4140029870568</v>
          </cell>
          <cell r="E575">
            <v>-6795.1049579794053</v>
          </cell>
          <cell r="F575">
            <v>-5901.7535408722651</v>
          </cell>
          <cell r="G575">
            <v>-4939.5660172793159</v>
          </cell>
          <cell r="H575">
            <v>-3899.0456244937391</v>
          </cell>
          <cell r="I575">
            <v>-2760.7137619235068</v>
          </cell>
          <cell r="J575">
            <v>-1495.1605334147541</v>
          </cell>
          <cell r="K575">
            <v>-115.64254709659758</v>
          </cell>
          <cell r="L575">
            <v>1404.7848454753309</v>
          </cell>
          <cell r="M575">
            <v>3078.8941381058489</v>
          </cell>
          <cell r="N575">
            <v>4918.6080731211769</v>
          </cell>
          <cell r="O575">
            <v>6957.8562064843027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-2297.0902835551929</v>
          </cell>
          <cell r="B576">
            <v>-6729.6948392507975</v>
          </cell>
          <cell r="C576">
            <v>-7859.1113260628308</v>
          </cell>
          <cell r="D576">
            <v>-7019.2802607304257</v>
          </cell>
          <cell r="E576">
            <v>-6115.2313626188125</v>
          </cell>
          <cell r="F576">
            <v>-5144.8520703464828</v>
          </cell>
          <cell r="G576">
            <v>-4120.9264430500771</v>
          </cell>
          <cell r="H576">
            <v>-3011.7892283172146</v>
          </cell>
          <cell r="I576">
            <v>-1786.9900654683188</v>
          </cell>
          <cell r="J576">
            <v>-432.12377248226602</v>
          </cell>
          <cell r="K576">
            <v>1064.8341883700568</v>
          </cell>
          <cell r="L576">
            <v>2698.5172280366251</v>
          </cell>
          <cell r="M576">
            <v>4485.9157865969073</v>
          </cell>
          <cell r="N576">
            <v>6444.8317472937697</v>
          </cell>
          <cell r="O576">
            <v>8599.1656411857402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-2478.4738962202482</v>
          </cell>
          <cell r="B577">
            <v>-7425.9654286055156</v>
          </cell>
          <cell r="C577">
            <v>-8670.4117267295496</v>
          </cell>
          <cell r="D577">
            <v>-7875.0196056154464</v>
          </cell>
          <cell r="E577">
            <v>-7036.7657756663211</v>
          </cell>
          <cell r="F577">
            <v>-6149.363111999638</v>
          </cell>
          <cell r="G577">
            <v>-5203.6643131280998</v>
          </cell>
          <cell r="H577">
            <v>-4183.2461155842902</v>
          </cell>
          <cell r="I577">
            <v>-3067.5109520747928</v>
          </cell>
          <cell r="J577">
            <v>-1825.4321738794422</v>
          </cell>
          <cell r="K577">
            <v>-465.21605324955982</v>
          </cell>
          <cell r="L577">
            <v>1022.2925671502599</v>
          </cell>
          <cell r="M577">
            <v>2645.5641200455793</v>
          </cell>
          <cell r="N577">
            <v>4441.7106411241102</v>
          </cell>
          <cell r="O577">
            <v>6421.4181987382744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-2231.6155157293101</v>
          </cell>
          <cell r="B578">
            <v>-6480.2525517755521</v>
          </cell>
          <cell r="C578">
            <v>-7567.6131132537321</v>
          </cell>
          <cell r="D578">
            <v>-6706.7160220439637</v>
          </cell>
          <cell r="E578">
            <v>-5797.6007191401286</v>
          </cell>
          <cell r="F578">
            <v>-4812.334919596592</v>
          </cell>
          <cell r="G578">
            <v>-3760.446469894066</v>
          </cell>
          <cell r="H578">
            <v>-2626.8220041939139</v>
          </cell>
          <cell r="I578">
            <v>-1389.0694001882423</v>
          </cell>
          <cell r="J578">
            <v>-21.552796657798496</v>
          </cell>
          <cell r="K578">
            <v>1492.1892313902445</v>
          </cell>
          <cell r="L578">
            <v>3164.751605344868</v>
          </cell>
          <cell r="M578">
            <v>4994.6364555762102</v>
          </cell>
          <cell r="N578">
            <v>7008.728160518318</v>
          </cell>
          <cell r="O578">
            <v>9210.5355742592801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-2507.7501195350551</v>
          </cell>
          <cell r="B579">
            <v>-7534.9544258959313</v>
          </cell>
          <cell r="C579">
            <v>-8802.3602230673478</v>
          </cell>
          <cell r="D579">
            <v>-8032.5205759665114</v>
          </cell>
          <cell r="E579">
            <v>-7226.7875783113641</v>
          </cell>
          <cell r="F579">
            <v>-6365.2276139566839</v>
          </cell>
          <cell r="G579">
            <v>-5437.3060362421847</v>
          </cell>
          <cell r="H579">
            <v>-4442.3962111316987</v>
          </cell>
          <cell r="I579">
            <v>-3348.1609136349362</v>
          </cell>
          <cell r="J579">
            <v>-2123.5022988685723</v>
          </cell>
          <cell r="K579">
            <v>-788.65894579950657</v>
          </cell>
          <cell r="L579">
            <v>680.01412717580467</v>
          </cell>
          <cell r="M579">
            <v>2310.7364584976094</v>
          </cell>
          <cell r="N579">
            <v>4088.4158923458317</v>
          </cell>
          <cell r="O579">
            <v>6045.7786119264911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-2116.7883305542987</v>
          </cell>
          <cell r="B580">
            <v>-6044.3955801074226</v>
          </cell>
          <cell r="C580">
            <v>-7077.9145316108061</v>
          </cell>
          <cell r="D580">
            <v>-6182.3219194711992</v>
          </cell>
          <cell r="E580">
            <v>-5224.225387763403</v>
          </cell>
          <cell r="F580">
            <v>-4202.1883927083391</v>
          </cell>
          <cell r="G580">
            <v>-3094.3975772690692</v>
          </cell>
          <cell r="H580">
            <v>-1890.6367170059641</v>
          </cell>
          <cell r="I580">
            <v>-567.10801934023254</v>
          </cell>
          <cell r="J580">
            <v>884.62183918077005</v>
          </cell>
          <cell r="K580">
            <v>2487.495805080428</v>
          </cell>
          <cell r="L580">
            <v>4252.8944479990532</v>
          </cell>
          <cell r="M580">
            <v>6179.5685774467165</v>
          </cell>
          <cell r="N580">
            <v>8294.6184910599986</v>
          </cell>
          <cell r="O580">
            <v>10624.271563163051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-2291.1151042080492</v>
          </cell>
          <cell r="B581">
            <v>-6707.334475115611</v>
          </cell>
          <cell r="C581">
            <v>-7831.0779003279495</v>
          </cell>
          <cell r="D581">
            <v>-6985.6017890394151</v>
          </cell>
          <cell r="E581">
            <v>-6093.5267091353808</v>
          </cell>
          <cell r="F581">
            <v>-5125.2008574165993</v>
          </cell>
          <cell r="G581">
            <v>-4072.8375879041782</v>
          </cell>
          <cell r="H581">
            <v>-2941.989916440124</v>
          </cell>
          <cell r="I581">
            <v>-1714.2396838701666</v>
          </cell>
          <cell r="J581">
            <v>-358.85750797447656</v>
          </cell>
          <cell r="K581">
            <v>1129.3335468995128</v>
          </cell>
          <cell r="L581">
            <v>2764.5627419959537</v>
          </cell>
          <cell r="M581">
            <v>4553.1026215212269</v>
          </cell>
          <cell r="N581">
            <v>6527.5344996303484</v>
          </cell>
          <cell r="O581">
            <v>8718.2547686253729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-2433.2895918324871</v>
          </cell>
          <cell r="B582">
            <v>-7249.8979104730306</v>
          </cell>
          <cell r="C582">
            <v>-8462.9963584220095</v>
          </cell>
          <cell r="D582">
            <v>-7657.2938349186206</v>
          </cell>
          <cell r="E582">
            <v>-6809.425076248991</v>
          </cell>
          <cell r="F582">
            <v>-5914.0506556968885</v>
          </cell>
          <cell r="G582">
            <v>-4958.871344370169</v>
          </cell>
          <cell r="H582">
            <v>-3929.6318067083103</v>
          </cell>
          <cell r="I582">
            <v>-2795.1558568207674</v>
          </cell>
          <cell r="J582">
            <v>-1540.2187193415753</v>
          </cell>
          <cell r="K582">
            <v>-166.49504229723624</v>
          </cell>
          <cell r="L582">
            <v>1346.316002000201</v>
          </cell>
          <cell r="M582">
            <v>3003.1231489114875</v>
          </cell>
          <cell r="N582">
            <v>4827.6022852964625</v>
          </cell>
          <cell r="O582">
            <v>6848.5605725232545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-2177.0505020941737</v>
          </cell>
          <cell r="B583">
            <v>-6265.6831587083907</v>
          </cell>
          <cell r="C583">
            <v>-7313.7628224346299</v>
          </cell>
          <cell r="D583">
            <v>-6420.9188045189076</v>
          </cell>
          <cell r="E583">
            <v>-5471.8835813527176</v>
          </cell>
          <cell r="F583">
            <v>-4457.1266134694633</v>
          </cell>
          <cell r="G583">
            <v>-3370.056727839733</v>
          </cell>
          <cell r="H583">
            <v>-2194.3407801363164</v>
          </cell>
          <cell r="I583">
            <v>-916.6567016752781</v>
          </cell>
          <cell r="J583">
            <v>496.77089222222531</v>
          </cell>
          <cell r="K583">
            <v>2059.7570065842519</v>
          </cell>
          <cell r="L583">
            <v>3770.1761136304885</v>
          </cell>
          <cell r="M583">
            <v>5666.2943251431279</v>
          </cell>
          <cell r="N583">
            <v>7744.8848518012564</v>
          </cell>
          <cell r="O583">
            <v>10028.202838904184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-2359.9358183911381</v>
          </cell>
          <cell r="B584">
            <v>-6974.1030271584441</v>
          </cell>
          <cell r="C584">
            <v>-8145.2689382323451</v>
          </cell>
          <cell r="D584">
            <v>-7312.3403300796881</v>
          </cell>
          <cell r="E584">
            <v>-6428.9776281162503</v>
          </cell>
          <cell r="F584">
            <v>-5488.3915899213198</v>
          </cell>
          <cell r="G584">
            <v>-4496.1413024246322</v>
          </cell>
          <cell r="H584">
            <v>-3419.6176658836507</v>
          </cell>
          <cell r="I584">
            <v>-2243.9765065477027</v>
          </cell>
          <cell r="J584">
            <v>-945.31063692955661</v>
          </cell>
          <cell r="K584">
            <v>491.09411929185302</v>
          </cell>
          <cell r="L584">
            <v>2071.5473239448688</v>
          </cell>
          <cell r="M584">
            <v>3819.812987287723</v>
          </cell>
          <cell r="N584">
            <v>5735.3145454770947</v>
          </cell>
          <cell r="O584">
            <v>7845.6289330958716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-2175.9065054583675</v>
          </cell>
          <cell r="B585">
            <v>-6259.3278190258352</v>
          </cell>
          <cell r="C585">
            <v>-7314.8709797479178</v>
          </cell>
          <cell r="D585">
            <v>-6430.7260182602249</v>
          </cell>
          <cell r="E585">
            <v>-5483.533756548265</v>
          </cell>
          <cell r="F585">
            <v>-4486.6595268829478</v>
          </cell>
          <cell r="G585">
            <v>-3420.647621691875</v>
          </cell>
          <cell r="H585">
            <v>-2252.046077039774</v>
          </cell>
          <cell r="I585">
            <v>-975.91654325482261</v>
          </cell>
          <cell r="J585">
            <v>430.28538115824819</v>
          </cell>
          <cell r="K585">
            <v>1981.3942406431263</v>
          </cell>
          <cell r="L585">
            <v>3695.471537887589</v>
          </cell>
          <cell r="M585">
            <v>5577.2390792341621</v>
          </cell>
          <cell r="N585">
            <v>7660.5859546605152</v>
          </cell>
          <cell r="O585">
            <v>9934.3825026088634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-2412.8737157806249</v>
          </cell>
          <cell r="B586">
            <v>-7167.6583021329388</v>
          </cell>
          <cell r="C586">
            <v>-8359.8595840491962</v>
          </cell>
          <cell r="D586">
            <v>-7535.4004913238905</v>
          </cell>
          <cell r="E586">
            <v>-6671.7317974028438</v>
          </cell>
          <cell r="F586">
            <v>-5758.3889436767658</v>
          </cell>
          <cell r="G586">
            <v>-4783.3423221476924</v>
          </cell>
          <cell r="H586">
            <v>-3721.8593137603216</v>
          </cell>
          <cell r="I586">
            <v>-2544.6785051162824</v>
          </cell>
          <cell r="J586">
            <v>-1265.1487328826427</v>
          </cell>
          <cell r="K586">
            <v>138.79528919317619</v>
          </cell>
          <cell r="L586">
            <v>1688.8864626798088</v>
          </cell>
          <cell r="M586">
            <v>3390.1583443921381</v>
          </cell>
          <cell r="N586">
            <v>5268.6108490396291</v>
          </cell>
          <cell r="O586">
            <v>7333.3912723190851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-2159.4729148949245</v>
          </cell>
          <cell r="B587">
            <v>-6207.0037622117225</v>
          </cell>
          <cell r="C587">
            <v>-7249.3535711940212</v>
          </cell>
          <cell r="D587">
            <v>-6354.8367823287435</v>
          </cell>
          <cell r="E587">
            <v>-5416.2729407984225</v>
          </cell>
          <cell r="F587">
            <v>-4412.4443904885602</v>
          </cell>
          <cell r="G587">
            <v>-3328.9952152490919</v>
          </cell>
          <cell r="H587">
            <v>-2147.3049389296611</v>
          </cell>
          <cell r="I587">
            <v>-853.99697242191826</v>
          </cell>
          <cell r="J587">
            <v>566.86402563060687</v>
          </cell>
          <cell r="K587">
            <v>2124.5309799301699</v>
          </cell>
          <cell r="L587">
            <v>3854.4697939207399</v>
          </cell>
          <cell r="M587">
            <v>5772.9194565708176</v>
          </cell>
          <cell r="N587">
            <v>7870.4619249442912</v>
          </cell>
          <cell r="O587">
            <v>10172.843325409931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-2467.4571991696957</v>
          </cell>
          <cell r="B588">
            <v>-7385.0539972462366</v>
          </cell>
          <cell r="C588">
            <v>-8624.1721196675808</v>
          </cell>
          <cell r="D588">
            <v>-7814.9009249847459</v>
          </cell>
          <cell r="E588">
            <v>-6981.0338007790115</v>
          </cell>
          <cell r="F588">
            <v>-6103.3027671146328</v>
          </cell>
          <cell r="G588">
            <v>-5162.484372883494</v>
          </cell>
          <cell r="H588">
            <v>-4136.2471615615568</v>
          </cell>
          <cell r="I588">
            <v>-3015.857985901303</v>
          </cell>
          <cell r="J588">
            <v>-1787.6286558093825</v>
          </cell>
          <cell r="K588">
            <v>-426.8862955128094</v>
          </cell>
          <cell r="L588">
            <v>1080.4691907285608</v>
          </cell>
          <cell r="M588">
            <v>2742.1463636504177</v>
          </cell>
          <cell r="N588">
            <v>4561.0222720571983</v>
          </cell>
          <cell r="O588">
            <v>6572.3111774991903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-2114.729261730844</v>
          </cell>
          <cell r="B589">
            <v>-6039.3708593202518</v>
          </cell>
          <cell r="C589">
            <v>-7071.7894808526798</v>
          </cell>
          <cell r="D589">
            <v>-6179.1747474321137</v>
          </cell>
          <cell r="E589">
            <v>-5228.9848323492643</v>
          </cell>
          <cell r="F589">
            <v>-4202.8747379261486</v>
          </cell>
          <cell r="G589">
            <v>-3098.9970462079496</v>
          </cell>
          <cell r="H589">
            <v>-1893.3627677109596</v>
          </cell>
          <cell r="I589">
            <v>-579.28534721450728</v>
          </cell>
          <cell r="J589">
            <v>879.43761250664784</v>
          </cell>
          <cell r="K589">
            <v>2467.3538469975269</v>
          </cell>
          <cell r="L589">
            <v>4215.3105670711775</v>
          </cell>
          <cell r="M589">
            <v>6138.6956693183383</v>
          </cell>
          <cell r="N589">
            <v>8258.2835719952873</v>
          </cell>
          <cell r="O589">
            <v>10579.392735995794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-2430.2284578263284</v>
          </cell>
          <cell r="B590">
            <v>-7238.9041813821495</v>
          </cell>
          <cell r="C590">
            <v>-8448.3322147914296</v>
          </cell>
          <cell r="D590">
            <v>-7640.2362137226692</v>
          </cell>
          <cell r="E590">
            <v>-6783.9341265823132</v>
          </cell>
          <cell r="F590">
            <v>-5871.2838363359533</v>
          </cell>
          <cell r="G590">
            <v>-4901.0070687679736</v>
          </cell>
          <cell r="H590">
            <v>-3845.6034184616283</v>
          </cell>
          <cell r="I590">
            <v>-2688.9296206149966</v>
          </cell>
          <cell r="J590">
            <v>-1412.010792148099</v>
          </cell>
          <cell r="K590">
            <v>-8.9038385900035522</v>
          </cell>
          <cell r="L590">
            <v>1524.6889085346129</v>
          </cell>
          <cell r="M590">
            <v>3207.4417828479732</v>
          </cell>
          <cell r="N590">
            <v>5062.1303602212447</v>
          </cell>
          <cell r="O590">
            <v>7104.8440964988404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-2214.9207996638575</v>
          </cell>
          <cell r="B591">
            <v>-6418.1117327492939</v>
          </cell>
          <cell r="C591">
            <v>-7504.914918764679</v>
          </cell>
          <cell r="D591">
            <v>-6636.7491922497247</v>
          </cell>
          <cell r="E591">
            <v>-5722.0164747241779</v>
          </cell>
          <cell r="F591">
            <v>-4756.1955355069786</v>
          </cell>
          <cell r="G591">
            <v>-3711.6161464411998</v>
          </cell>
          <cell r="H591">
            <v>-2569.8265558876624</v>
          </cell>
          <cell r="I591">
            <v>-1308.5292129769823</v>
          </cell>
          <cell r="J591">
            <v>77.19878931908211</v>
          </cell>
          <cell r="K591">
            <v>1594.9470648668771</v>
          </cell>
          <cell r="L591">
            <v>3260.1805425261391</v>
          </cell>
          <cell r="M591">
            <v>5088.6553361264914</v>
          </cell>
          <cell r="N591">
            <v>7092.7160483657872</v>
          </cell>
          <cell r="O591">
            <v>9318.9367019822548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-2486.9580977418177</v>
          </cell>
          <cell r="B592">
            <v>-7462.4293498184688</v>
          </cell>
          <cell r="C592">
            <v>-8723.1427353026302</v>
          </cell>
          <cell r="D592">
            <v>-7925.6839044880589</v>
          </cell>
          <cell r="E592">
            <v>-7092.4279874440335</v>
          </cell>
          <cell r="F592">
            <v>-6214.8192484657184</v>
          </cell>
          <cell r="G592">
            <v>-5289.4711091526106</v>
          </cell>
          <cell r="H592">
            <v>-4293.155082201074</v>
          </cell>
          <cell r="I592">
            <v>-3195.0842703590338</v>
          </cell>
          <cell r="J592">
            <v>-1984.281402649541</v>
          </cell>
          <cell r="K592">
            <v>-644.83884043874252</v>
          </cell>
          <cell r="L592">
            <v>827.16389987427738</v>
          </cell>
          <cell r="M592">
            <v>2457.7550982850539</v>
          </cell>
          <cell r="N592">
            <v>4249.9064021633676</v>
          </cell>
          <cell r="O592">
            <v>6217.0596888203281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-2519.9936682565622</v>
          </cell>
          <cell r="B593">
            <v>-7584.5176335739643</v>
          </cell>
          <cell r="C593">
            <v>-8856.8071559593318</v>
          </cell>
          <cell r="D593">
            <v>-8085.2051890740495</v>
          </cell>
          <cell r="E593">
            <v>-7269.9762453589965</v>
          </cell>
          <cell r="F593">
            <v>-6398.0047446355993</v>
          </cell>
          <cell r="G593">
            <v>-5470.1466394161407</v>
          </cell>
          <cell r="H593">
            <v>-4476.4150737504187</v>
          </cell>
          <cell r="I593">
            <v>-3386.3771490143135</v>
          </cell>
          <cell r="J593">
            <v>-2183.4834918283323</v>
          </cell>
          <cell r="K593">
            <v>-846.62124739443834</v>
          </cell>
          <cell r="L593">
            <v>627.91570557354476</v>
          </cell>
          <cell r="M593">
            <v>2239.2060489800479</v>
          </cell>
          <cell r="N593">
            <v>3999.4333763761556</v>
          </cell>
          <cell r="O593">
            <v>5934.4500005161108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-2124.4167725868065</v>
          </cell>
          <cell r="B594">
            <v>-6069.7781889762791</v>
          </cell>
          <cell r="C594">
            <v>-7083.8270731693656</v>
          </cell>
          <cell r="D594">
            <v>-6154.9986377139194</v>
          </cell>
          <cell r="E594">
            <v>-5189.9292542910989</v>
          </cell>
          <cell r="F594">
            <v>-4167.311586893019</v>
          </cell>
          <cell r="G594">
            <v>-3060.7312924857692</v>
          </cell>
          <cell r="H594">
            <v>-1859.2432300252824</v>
          </cell>
          <cell r="I594">
            <v>-550.95817559154273</v>
          </cell>
          <cell r="J594">
            <v>884.21428622027418</v>
          </cell>
          <cell r="K594">
            <v>2480.360102891354</v>
          </cell>
          <cell r="L594">
            <v>4231.4536860511625</v>
          </cell>
          <cell r="M594">
            <v>6164.0993293288702</v>
          </cell>
          <cell r="N594">
            <v>8293.7986720088356</v>
          </cell>
          <cell r="O594">
            <v>10624.842782637785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-2307.0664929055297</v>
          </cell>
          <cell r="B595">
            <v>-6757.4503461000349</v>
          </cell>
          <cell r="C595">
            <v>-7890.9118142380357</v>
          </cell>
          <cell r="D595">
            <v>-7050.4932036258215</v>
          </cell>
          <cell r="E595">
            <v>-6151.2474349866643</v>
          </cell>
          <cell r="F595">
            <v>-5189.1119982514483</v>
          </cell>
          <cell r="G595">
            <v>-4162.4655251266659</v>
          </cell>
          <cell r="H595">
            <v>-3054.3413248576267</v>
          </cell>
          <cell r="I595">
            <v>-1825.9090092937809</v>
          </cell>
          <cell r="J595">
            <v>-469.81714287223269</v>
          </cell>
          <cell r="K595">
            <v>1012.8898464657696</v>
          </cell>
          <cell r="L595">
            <v>2641.5950136132601</v>
          </cell>
          <cell r="M595">
            <v>4427.0273747471383</v>
          </cell>
          <cell r="N595">
            <v>6379.1372891100964</v>
          </cell>
          <cell r="O595">
            <v>8522.2724971978168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-2491.0775482910776</v>
          </cell>
          <cell r="B596">
            <v>-7473.5334856452073</v>
          </cell>
          <cell r="C596">
            <v>-8733.1506118955931</v>
          </cell>
          <cell r="D596">
            <v>-7939.5994572039781</v>
          </cell>
          <cell r="E596">
            <v>-7099.9101610465268</v>
          </cell>
          <cell r="F596">
            <v>-6212.5454562772456</v>
          </cell>
          <cell r="G596">
            <v>-5273.3500603568136</v>
          </cell>
          <cell r="H596">
            <v>-4253.5329944914665</v>
          </cell>
          <cell r="I596">
            <v>-3137.0841225795248</v>
          </cell>
          <cell r="J596">
            <v>-1908.4815013544085</v>
          </cell>
          <cell r="K596">
            <v>-551.66138287683179</v>
          </cell>
          <cell r="L596">
            <v>928.9836598341119</v>
          </cell>
          <cell r="M596">
            <v>2564.877672315994</v>
          </cell>
          <cell r="N596">
            <v>4377.4349909884686</v>
          </cell>
          <cell r="O596">
            <v>6352.8439975660986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-2368.3517241195159</v>
          </cell>
          <cell r="B597">
            <v>-6996.3081304709212</v>
          </cell>
          <cell r="C597">
            <v>-8159.7795519311949</v>
          </cell>
          <cell r="D597">
            <v>-7329.9868775990744</v>
          </cell>
          <cell r="E597">
            <v>-6453.6299045743108</v>
          </cell>
          <cell r="F597">
            <v>-5524.5083448243386</v>
          </cell>
          <cell r="G597">
            <v>-4539.8579642267096</v>
          </cell>
          <cell r="H597">
            <v>-3467.2056515185882</v>
          </cell>
          <cell r="I597">
            <v>-2284.501788865638</v>
          </cell>
          <cell r="J597">
            <v>-989.008134829298</v>
          </cell>
          <cell r="K597">
            <v>431.82252388732434</v>
          </cell>
          <cell r="L597">
            <v>1994.486776354312</v>
          </cell>
          <cell r="M597">
            <v>3715.4052531694574</v>
          </cell>
          <cell r="N597">
            <v>5621.0786247989645</v>
          </cell>
          <cell r="O597">
            <v>7706.1196085032325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-2415.9200983195178</v>
          </cell>
          <cell r="B598">
            <v>-7181.0689987347141</v>
          </cell>
          <cell r="C598">
            <v>-8374.9975894975742</v>
          </cell>
          <cell r="D598">
            <v>-7542.0078697101244</v>
          </cell>
          <cell r="E598">
            <v>-6674.279731105682</v>
          </cell>
          <cell r="F598">
            <v>-5767.120630358042</v>
          </cell>
          <cell r="G598">
            <v>-4801.3272396618204</v>
          </cell>
          <cell r="H598">
            <v>-3750.1398614391633</v>
          </cell>
          <cell r="I598">
            <v>-2584.54981978046</v>
          </cell>
          <cell r="J598">
            <v>-1304.4607754701265</v>
          </cell>
          <cell r="K598">
            <v>89.08813500695021</v>
          </cell>
          <cell r="L598">
            <v>1615.1151266329839</v>
          </cell>
          <cell r="M598">
            <v>3312.5561406388097</v>
          </cell>
          <cell r="N598">
            <v>5179.9362808063443</v>
          </cell>
          <cell r="O598">
            <v>7238.7901510290067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-2301.2622184923712</v>
          </cell>
          <cell r="B599">
            <v>-6736.4264776959944</v>
          </cell>
          <cell r="C599">
            <v>-7869.7261225975062</v>
          </cell>
          <cell r="D599">
            <v>-7028.6723355142603</v>
          </cell>
          <cell r="E599">
            <v>-6140.7173650127124</v>
          </cell>
          <cell r="F599">
            <v>-5196.0685809274182</v>
          </cell>
          <cell r="G599">
            <v>-4178.0699256269763</v>
          </cell>
          <cell r="H599">
            <v>-3072.8817985671108</v>
          </cell>
          <cell r="I599">
            <v>-1855.368540986774</v>
          </cell>
          <cell r="J599">
            <v>-513.09021463012596</v>
          </cell>
          <cell r="K599">
            <v>960.10600206460379</v>
          </cell>
          <cell r="L599">
            <v>2576.5315336557223</v>
          </cell>
          <cell r="M599">
            <v>4362.1211616478577</v>
          </cell>
          <cell r="N599">
            <v>6336.9324379264517</v>
          </cell>
          <cell r="O599">
            <v>8512.3761673080953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-2547.9939978684579</v>
          </cell>
          <cell r="B600">
            <v>-7679.1793392294267</v>
          </cell>
          <cell r="C600">
            <v>-8950.675345682539</v>
          </cell>
          <cell r="D600">
            <v>-8176.7024090159875</v>
          </cell>
          <cell r="E600">
            <v>-7360.7697835354611</v>
          </cell>
          <cell r="F600">
            <v>-6496.2311349694264</v>
          </cell>
          <cell r="G600">
            <v>-5575.274969332444</v>
          </cell>
          <cell r="H600">
            <v>-4581.2171312053833</v>
          </cell>
          <cell r="I600">
            <v>-3484.3646382295196</v>
          </cell>
          <cell r="J600">
            <v>-2282.0647158568281</v>
          </cell>
          <cell r="K600">
            <v>-962.93143258653413</v>
          </cell>
          <cell r="L600">
            <v>487.87026812350797</v>
          </cell>
          <cell r="M600">
            <v>2091.3061949070584</v>
          </cell>
          <cell r="N600">
            <v>3871.0866462367867</v>
          </cell>
          <cell r="O600">
            <v>5819.249890636248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-2293.8952188605281</v>
          </cell>
          <cell r="B601">
            <v>-6726.9970443124121</v>
          </cell>
          <cell r="C601">
            <v>-7864.2987794986175</v>
          </cell>
          <cell r="D601">
            <v>-7023.6137352251344</v>
          </cell>
          <cell r="E601">
            <v>-6136.8843331834532</v>
          </cell>
          <cell r="F601">
            <v>-5191.792428638104</v>
          </cell>
          <cell r="G601">
            <v>-4160.5333847499123</v>
          </cell>
          <cell r="H601">
            <v>-3039.7962896411932</v>
          </cell>
          <cell r="I601">
            <v>-1822.5086322168279</v>
          </cell>
          <cell r="J601">
            <v>-487.73101193137586</v>
          </cell>
          <cell r="K601">
            <v>986.76771980395654</v>
          </cell>
          <cell r="L601">
            <v>2603.1697490235106</v>
          </cell>
          <cell r="M601">
            <v>4386.5126922439395</v>
          </cell>
          <cell r="N601">
            <v>6349.1263872373847</v>
          </cell>
          <cell r="O601">
            <v>8507.092997594491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-2284.6691105814371</v>
          </cell>
          <cell r="B602">
            <v>-6683.1775902125064</v>
          </cell>
          <cell r="C602">
            <v>-7796.4715080147462</v>
          </cell>
          <cell r="D602">
            <v>-6938.7699034331417</v>
          </cell>
          <cell r="E602">
            <v>-6042.8669641197439</v>
          </cell>
          <cell r="F602">
            <v>-5068.3936623284771</v>
          </cell>
          <cell r="G602">
            <v>-4027.2116168804414</v>
          </cell>
          <cell r="H602">
            <v>-2917.1053927179973</v>
          </cell>
          <cell r="I602">
            <v>-1692.3705484553975</v>
          </cell>
          <cell r="J602">
            <v>-325.55868691772611</v>
          </cell>
          <cell r="K602">
            <v>1169.7345466056533</v>
          </cell>
          <cell r="L602">
            <v>2816.2462862304828</v>
          </cell>
          <cell r="M602">
            <v>4604.2815320831342</v>
          </cell>
          <cell r="N602">
            <v>6567.3920956824759</v>
          </cell>
          <cell r="O602">
            <v>8733.219583392005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-2134.8343810546558</v>
          </cell>
          <cell r="B603">
            <v>-6116.6751053487897</v>
          </cell>
          <cell r="C603">
            <v>-7156.6244619084773</v>
          </cell>
          <cell r="D603">
            <v>-6253.9968929305542</v>
          </cell>
          <cell r="E603">
            <v>-5304.5427125682054</v>
          </cell>
          <cell r="F603">
            <v>-4294.1891011782127</v>
          </cell>
          <cell r="G603">
            <v>-3215.4053523437633</v>
          </cell>
          <cell r="H603">
            <v>-2040.5108082651104</v>
          </cell>
          <cell r="I603">
            <v>-742.04788618926773</v>
          </cell>
          <cell r="J603">
            <v>691.37406747168302</v>
          </cell>
          <cell r="K603">
            <v>2267.9842028114317</v>
          </cell>
          <cell r="L603">
            <v>4003.116031108641</v>
          </cell>
          <cell r="M603">
            <v>5894.3338701580142</v>
          </cell>
          <cell r="N603">
            <v>7986.1368215042503</v>
          </cell>
          <cell r="O603">
            <v>10289.623201742228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-2319.1248808554974</v>
          </cell>
          <cell r="B604">
            <v>-6821.4829482558416</v>
          </cell>
          <cell r="C604">
            <v>-7970.2237865184206</v>
          </cell>
          <cell r="D604">
            <v>-7133.5458870260591</v>
          </cell>
          <cell r="E604">
            <v>-6246.8261137163745</v>
          </cell>
          <cell r="F604">
            <v>-5306.6274322883883</v>
          </cell>
          <cell r="G604">
            <v>-4295.2732642582068</v>
          </cell>
          <cell r="H604">
            <v>-3188.4244273525005</v>
          </cell>
          <cell r="I604">
            <v>-1974.2102606925205</v>
          </cell>
          <cell r="J604">
            <v>-642.89411271029451</v>
          </cell>
          <cell r="K604">
            <v>816.88257697338497</v>
          </cell>
          <cell r="L604">
            <v>2424.5356836981209</v>
          </cell>
          <cell r="M604">
            <v>4198.192421995931</v>
          </cell>
          <cell r="N604">
            <v>6146.5982261984063</v>
          </cell>
          <cell r="O604">
            <v>8285.279851256988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-2135.5314287929018</v>
          </cell>
          <cell r="B605">
            <v>-6114.9790541298662</v>
          </cell>
          <cell r="C605">
            <v>-7151.7768053605469</v>
          </cell>
          <cell r="D605">
            <v>-6268.3252160910306</v>
          </cell>
          <cell r="E605">
            <v>-5318.6902833943886</v>
          </cell>
          <cell r="F605">
            <v>-4280.2281546040495</v>
          </cell>
          <cell r="G605">
            <v>-3184.1830407662751</v>
          </cell>
          <cell r="H605">
            <v>-2003.9783920946315</v>
          </cell>
          <cell r="I605">
            <v>-714.62076777426512</v>
          </cell>
          <cell r="J605">
            <v>722.08975636415289</v>
          </cell>
          <cell r="K605">
            <v>2300.6690537072936</v>
          </cell>
          <cell r="L605">
            <v>4038.8049309884127</v>
          </cell>
          <cell r="M605">
            <v>5947.2155262153719</v>
          </cell>
          <cell r="N605">
            <v>8040.2290085837903</v>
          </cell>
          <cell r="O605">
            <v>10348.741712223931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-2384.4592990745773</v>
          </cell>
          <cell r="B606">
            <v>-7058.6844122900138</v>
          </cell>
          <cell r="C606">
            <v>-8247.4121494449846</v>
          </cell>
          <cell r="D606">
            <v>-7433.0745875793518</v>
          </cell>
          <cell r="E606">
            <v>-6564.8130927139446</v>
          </cell>
          <cell r="F606">
            <v>-5653.7077220307237</v>
          </cell>
          <cell r="G606">
            <v>-4672.5187114611053</v>
          </cell>
          <cell r="H606">
            <v>-3603.4869703910667</v>
          </cell>
          <cell r="I606">
            <v>-2427.9463246446007</v>
          </cell>
          <cell r="J606">
            <v>-1129.1049791537628</v>
          </cell>
          <cell r="K606">
            <v>287.14058018223574</v>
          </cell>
          <cell r="L606">
            <v>1845.4345892045408</v>
          </cell>
          <cell r="M606">
            <v>3556.170719155597</v>
          </cell>
          <cell r="N606">
            <v>5433.7928706414687</v>
          </cell>
          <cell r="O606">
            <v>7496.7264970017741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-2449.2953176202227</v>
          </cell>
          <cell r="B607">
            <v>-7311.9079447018257</v>
          </cell>
          <cell r="C607">
            <v>-8540.7885302083814</v>
          </cell>
          <cell r="D607">
            <v>-7746.5660376917658</v>
          </cell>
          <cell r="E607">
            <v>-6911.0703203832345</v>
          </cell>
          <cell r="F607">
            <v>-6016.3012015887962</v>
          </cell>
          <cell r="G607">
            <v>-5056.8732994838165</v>
          </cell>
          <cell r="H607">
            <v>-4015.4361569476391</v>
          </cell>
          <cell r="I607">
            <v>-2869.1148885797902</v>
          </cell>
          <cell r="J607">
            <v>-1598.7232533889728</v>
          </cell>
          <cell r="K607">
            <v>-214.15695044488888</v>
          </cell>
          <cell r="L607">
            <v>1312.8310129461574</v>
          </cell>
          <cell r="M607">
            <v>2977.9579972730176</v>
          </cell>
          <cell r="N607">
            <v>4802.1992968824534</v>
          </cell>
          <cell r="O607">
            <v>6810.681652642832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-2487.7477219735306</v>
          </cell>
          <cell r="B608">
            <v>-7462.2294493875888</v>
          </cell>
          <cell r="C608">
            <v>-8720.6539746980525</v>
          </cell>
          <cell r="D608">
            <v>-7933.4486088544072</v>
          </cell>
          <cell r="E608">
            <v>-7106.4076308104131</v>
          </cell>
          <cell r="F608">
            <v>-6214.6920909844166</v>
          </cell>
          <cell r="G608">
            <v>-5260.8074638031212</v>
          </cell>
          <cell r="H608">
            <v>-4253.6971141331942</v>
          </cell>
          <cell r="I608">
            <v>-3147.36318762684</v>
          </cell>
          <cell r="J608">
            <v>-1925.7304429227304</v>
          </cell>
          <cell r="K608">
            <v>-589.2610835695931</v>
          </cell>
          <cell r="L608">
            <v>868.63792205758887</v>
          </cell>
          <cell r="M608">
            <v>2493.9520135320117</v>
          </cell>
          <cell r="N608">
            <v>4301.0661312745988</v>
          </cell>
          <cell r="O608">
            <v>6286.6346493652973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-2120.6251051890731</v>
          </cell>
          <cell r="B609">
            <v>-6057.7797309614725</v>
          </cell>
          <cell r="C609">
            <v>-7082.1691643235354</v>
          </cell>
          <cell r="D609">
            <v>-6182.8294410133694</v>
          </cell>
          <cell r="E609">
            <v>-5223.8056126905822</v>
          </cell>
          <cell r="F609">
            <v>-4199.8048382292627</v>
          </cell>
          <cell r="G609">
            <v>-3099.0923493778901</v>
          </cell>
          <cell r="H609">
            <v>-1891.4956460454787</v>
          </cell>
          <cell r="I609">
            <v>-575.50865440962264</v>
          </cell>
          <cell r="J609">
            <v>888.75366498728079</v>
          </cell>
          <cell r="K609">
            <v>2485.0202905016804</v>
          </cell>
          <cell r="L609">
            <v>4241.6046996141367</v>
          </cell>
          <cell r="M609">
            <v>6178.9052339435375</v>
          </cell>
          <cell r="N609">
            <v>8314.1935351684115</v>
          </cell>
          <cell r="O609">
            <v>10665.166555534708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-2210.9286486819469</v>
          </cell>
          <cell r="B610">
            <v>-6402.0894601151585</v>
          </cell>
          <cell r="C610">
            <v>-7471.6157820129647</v>
          </cell>
          <cell r="D610">
            <v>-6582.4290804859465</v>
          </cell>
          <cell r="E610">
            <v>-5643.5544369162117</v>
          </cell>
          <cell r="F610">
            <v>-4648.1951700669179</v>
          </cell>
          <cell r="G610">
            <v>-3578.8952175352088</v>
          </cell>
          <cell r="H610">
            <v>-2421.6633705887321</v>
          </cell>
          <cell r="I610">
            <v>-1145.1906525383715</v>
          </cell>
          <cell r="J610">
            <v>246.86324730135897</v>
          </cell>
          <cell r="K610">
            <v>1775.8180064255769</v>
          </cell>
          <cell r="L610">
            <v>3464.3490364246954</v>
          </cell>
          <cell r="M610">
            <v>5323.3025557166648</v>
          </cell>
          <cell r="N610">
            <v>7358.0246118066061</v>
          </cell>
          <cell r="O610">
            <v>9604.8031482999868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-2292.405659232923</v>
          </cell>
          <cell r="B611">
            <v>-6700.2012950779927</v>
          </cell>
          <cell r="C611">
            <v>-7807.0432331975035</v>
          </cell>
          <cell r="D611">
            <v>-6939.3221552583045</v>
          </cell>
          <cell r="E611">
            <v>-6030.1121968277403</v>
          </cell>
          <cell r="F611">
            <v>-5062.4731126958959</v>
          </cell>
          <cell r="G611">
            <v>-4043.1046150872676</v>
          </cell>
          <cell r="H611">
            <v>-2933.0637514608011</v>
          </cell>
          <cell r="I611">
            <v>-1704.6709770561065</v>
          </cell>
          <cell r="J611">
            <v>-350.97095360517221</v>
          </cell>
          <cell r="K611">
            <v>1127.1818281546962</v>
          </cell>
          <cell r="L611">
            <v>2746.5308521463517</v>
          </cell>
          <cell r="M611">
            <v>4546.5703314580396</v>
          </cell>
          <cell r="N611">
            <v>6518.4066417575377</v>
          </cell>
          <cell r="O611">
            <v>8693.8949925470333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-2393.1120173441377</v>
          </cell>
          <cell r="B612">
            <v>-7095.5235344620978</v>
          </cell>
          <cell r="C612">
            <v>-8273.6973799658717</v>
          </cell>
          <cell r="D612">
            <v>-7453.7271952576593</v>
          </cell>
          <cell r="E612">
            <v>-6586.1883393674079</v>
          </cell>
          <cell r="F612">
            <v>-5669.117944613814</v>
          </cell>
          <cell r="G612">
            <v>-4691.5284259549035</v>
          </cell>
          <cell r="H612">
            <v>-3626.6676907088627</v>
          </cell>
          <cell r="I612">
            <v>-2475.0358897063365</v>
          </cell>
          <cell r="J612">
            <v>-1204.1089376402986</v>
          </cell>
          <cell r="K612">
            <v>197.51411062410824</v>
          </cell>
          <cell r="L612">
            <v>1739.9107574587074</v>
          </cell>
          <cell r="M612">
            <v>3439.4515079850157</v>
          </cell>
          <cell r="N612">
            <v>5320.9769445782003</v>
          </cell>
          <cell r="O612">
            <v>7384.541026870651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-2289.3901945996422</v>
          </cell>
          <cell r="B613">
            <v>-6684.906881702902</v>
          </cell>
          <cell r="C613">
            <v>-7805.0178909496863</v>
          </cell>
          <cell r="D613">
            <v>-6959.2291659968059</v>
          </cell>
          <cell r="E613">
            <v>-6047.8961830018443</v>
          </cell>
          <cell r="F613">
            <v>-5072.107469518749</v>
          </cell>
          <cell r="G613">
            <v>-4033.2872431379865</v>
          </cell>
          <cell r="H613">
            <v>-2900.4426515633372</v>
          </cell>
          <cell r="I613">
            <v>-1662.0179575267957</v>
          </cell>
          <cell r="J613">
            <v>-307.03274004457592</v>
          </cell>
          <cell r="K613">
            <v>1179.9723404650588</v>
          </cell>
          <cell r="L613">
            <v>2821.130283028931</v>
          </cell>
          <cell r="M613">
            <v>4634.754942390573</v>
          </cell>
          <cell r="N613">
            <v>6615.6773539580172</v>
          </cell>
          <cell r="O613">
            <v>8798.982300659145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-2210.7821273652739</v>
          </cell>
          <cell r="B614">
            <v>-6403.9334094399746</v>
          </cell>
          <cell r="C614">
            <v>-7491.0825528760515</v>
          </cell>
          <cell r="D614">
            <v>-6618.836764601474</v>
          </cell>
          <cell r="E614">
            <v>-5701.7034936639557</v>
          </cell>
          <cell r="F614">
            <v>-4720.3400543817788</v>
          </cell>
          <cell r="G614">
            <v>-3669.2533196660333</v>
          </cell>
          <cell r="H614">
            <v>-2506.5929118639046</v>
          </cell>
          <cell r="I614">
            <v>-1224.2441478952589</v>
          </cell>
          <cell r="J614">
            <v>174.75044310277019</v>
          </cell>
          <cell r="K614">
            <v>1703.0477787860777</v>
          </cell>
          <cell r="L614">
            <v>3396.0728292402282</v>
          </cell>
          <cell r="M614">
            <v>5258.9901933744814</v>
          </cell>
          <cell r="N614">
            <v>7311.0304186201129</v>
          </cell>
          <cell r="O614">
            <v>9560.7976459658239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-2411.8906547957272</v>
          </cell>
          <cell r="B615">
            <v>-7177.526554377454</v>
          </cell>
          <cell r="C615">
            <v>-8386.9293556001794</v>
          </cell>
          <cell r="D615">
            <v>-7572.1422983741704</v>
          </cell>
          <cell r="E615">
            <v>-6719.0971488063888</v>
          </cell>
          <cell r="F615">
            <v>-5822.482669624329</v>
          </cell>
          <cell r="G615">
            <v>-4859.5148473609106</v>
          </cell>
          <cell r="H615">
            <v>-3805.6191194809721</v>
          </cell>
          <cell r="I615">
            <v>-2666.5676495094958</v>
          </cell>
          <cell r="J615">
            <v>-1409.3861502867651</v>
          </cell>
          <cell r="K615">
            <v>-22.064288474628064</v>
          </cell>
          <cell r="L615">
            <v>1514.3242645312612</v>
          </cell>
          <cell r="M615">
            <v>3193.4771093176714</v>
          </cell>
          <cell r="N615">
            <v>5026.8436194703154</v>
          </cell>
          <cell r="O615">
            <v>7042.0784708771835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-2087.8309029989641</v>
          </cell>
          <cell r="B616">
            <v>-5923.019370695034</v>
          </cell>
          <cell r="C616">
            <v>-6918.5825385638827</v>
          </cell>
          <cell r="D616">
            <v>-6004.1407794528022</v>
          </cell>
          <cell r="E616">
            <v>-5022.5016641033144</v>
          </cell>
          <cell r="F616">
            <v>-3978.7246935267026</v>
          </cell>
          <cell r="G616">
            <v>-2869.793009555166</v>
          </cell>
          <cell r="H616">
            <v>-1673.9319549973957</v>
          </cell>
          <cell r="I616">
            <v>-347.68192620653775</v>
          </cell>
          <cell r="J616">
            <v>1124.4789817945011</v>
          </cell>
          <cell r="K616">
            <v>2747.8541352163534</v>
          </cell>
          <cell r="L616">
            <v>4521.3313393352391</v>
          </cell>
          <cell r="M616">
            <v>6463.7862201392618</v>
          </cell>
          <cell r="N616">
            <v>8598.4660819215569</v>
          </cell>
          <cell r="O616">
            <v>10945.451657590151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-2379.5420767996102</v>
          </cell>
          <cell r="B617">
            <v>-7040.3372920144266</v>
          </cell>
          <cell r="C617">
            <v>-8215.1810613599791</v>
          </cell>
          <cell r="D617">
            <v>-7382.6507146094327</v>
          </cell>
          <cell r="E617">
            <v>-6510.7806132726455</v>
          </cell>
          <cell r="F617">
            <v>-5588.5553908393085</v>
          </cell>
          <cell r="G617">
            <v>-4588.1672304464209</v>
          </cell>
          <cell r="H617">
            <v>-3507.6638257838931</v>
          </cell>
          <cell r="I617">
            <v>-2340.6442892546206</v>
          </cell>
          <cell r="J617">
            <v>-1057.8496808279465</v>
          </cell>
          <cell r="K617">
            <v>353.78821314459213</v>
          </cell>
          <cell r="L617">
            <v>1908.9741254921958</v>
          </cell>
          <cell r="M617">
            <v>3631.8603244367687</v>
          </cell>
          <cell r="N617">
            <v>5535.8371871836107</v>
          </cell>
          <cell r="O617">
            <v>7621.8842847085498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-2310.9036776347712</v>
          </cell>
          <cell r="B618">
            <v>-6789.0456308958619</v>
          </cell>
          <cell r="C618">
            <v>-7942.2992412355616</v>
          </cell>
          <cell r="D618">
            <v>-7097.2088600837169</v>
          </cell>
          <cell r="E618">
            <v>-6188.8148368892143</v>
          </cell>
          <cell r="F618">
            <v>-5228.7529176457083</v>
          </cell>
          <cell r="G618">
            <v>-4206.3278648163641</v>
          </cell>
          <cell r="H618">
            <v>-3088.1185859221005</v>
          </cell>
          <cell r="I618">
            <v>-1865.5042531043428</v>
          </cell>
          <cell r="J618">
            <v>-525.90377107489701</v>
          </cell>
          <cell r="K618">
            <v>943.13963262627044</v>
          </cell>
          <cell r="L618">
            <v>2572.2029898910232</v>
          </cell>
          <cell r="M618">
            <v>4359.9628639738548</v>
          </cell>
          <cell r="N618">
            <v>6319.8309295814815</v>
          </cell>
          <cell r="O618">
            <v>8487.8254716172742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-2456.897846644415</v>
          </cell>
          <cell r="B619">
            <v>-7342.8841916265774</v>
          </cell>
          <cell r="C619">
            <v>-8573.0240919891057</v>
          </cell>
          <cell r="D619">
            <v>-7773.7792344354011</v>
          </cell>
          <cell r="E619">
            <v>-6927.1290968404646</v>
          </cell>
          <cell r="F619">
            <v>-6022.3279345797228</v>
          </cell>
          <cell r="G619">
            <v>-5060.394113805105</v>
          </cell>
          <cell r="H619">
            <v>-4016.6901321387281</v>
          </cell>
          <cell r="I619">
            <v>-2886.512163031709</v>
          </cell>
          <cell r="J619">
            <v>-1630.7548809550269</v>
          </cell>
          <cell r="K619">
            <v>-254.00088353312421</v>
          </cell>
          <cell r="L619">
            <v>1259.5517088510203</v>
          </cell>
          <cell r="M619">
            <v>2922.4667722557242</v>
          </cell>
          <cell r="N619">
            <v>4759.3767903591015</v>
          </cell>
          <cell r="O619">
            <v>6767.9983493661593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-2362.0616608826772</v>
          </cell>
          <cell r="B620">
            <v>-6977.4046818562629</v>
          </cell>
          <cell r="C620">
            <v>-8152.1055256866839</v>
          </cell>
          <cell r="D620">
            <v>-7313.3900640005704</v>
          </cell>
          <cell r="E620">
            <v>-6427.2626914478751</v>
          </cell>
          <cell r="F620">
            <v>-5490.938281771354</v>
          </cell>
          <cell r="G620">
            <v>-4486.2959496358608</v>
          </cell>
          <cell r="H620">
            <v>-3385.0561550456187</v>
          </cell>
          <cell r="I620">
            <v>-2188.1779499224003</v>
          </cell>
          <cell r="J620">
            <v>-880.35569014305327</v>
          </cell>
          <cell r="K620">
            <v>556.84104617429216</v>
          </cell>
          <cell r="L620">
            <v>2138.6204223836294</v>
          </cell>
          <cell r="M620">
            <v>3885.5714304872363</v>
          </cell>
          <cell r="N620">
            <v>5800.2498159979168</v>
          </cell>
          <cell r="O620">
            <v>7899.068278594621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-2286.9300417094928</v>
          </cell>
          <cell r="B621">
            <v>-6687.7083030423692</v>
          </cell>
          <cell r="C621">
            <v>-7811.1350331242902</v>
          </cell>
          <cell r="D621">
            <v>-6961.0683367770298</v>
          </cell>
          <cell r="E621">
            <v>-6055.0647654883114</v>
          </cell>
          <cell r="F621">
            <v>-5100.9104410958244</v>
          </cell>
          <cell r="G621">
            <v>-4077.8320825707083</v>
          </cell>
          <cell r="H621">
            <v>-2961.454472126617</v>
          </cell>
          <cell r="I621">
            <v>-1749.6029079134257</v>
          </cell>
          <cell r="J621">
            <v>-401.93546357968188</v>
          </cell>
          <cell r="K621">
            <v>1074.0435076643598</v>
          </cell>
          <cell r="L621">
            <v>2693.0744144357427</v>
          </cell>
          <cell r="M621">
            <v>4481.3782818427217</v>
          </cell>
          <cell r="N621">
            <v>6454.261004316767</v>
          </cell>
          <cell r="O621">
            <v>8635.6884121948151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-2536.3788640015773</v>
          </cell>
          <cell r="B622">
            <v>-7654.5320725997453</v>
          </cell>
          <cell r="C622">
            <v>-8950.4888784081868</v>
          </cell>
          <cell r="D622">
            <v>-8178.7662418494119</v>
          </cell>
          <cell r="E622">
            <v>-7364.01371357875</v>
          </cell>
          <cell r="F622">
            <v>-6517.2697324061837</v>
          </cell>
          <cell r="G622">
            <v>-5612.1845365088866</v>
          </cell>
          <cell r="H622">
            <v>-4620.6704594799094</v>
          </cell>
          <cell r="I622">
            <v>-3528.0504305077743</v>
          </cell>
          <cell r="J622">
            <v>-2323.8495934412467</v>
          </cell>
          <cell r="K622">
            <v>-1003.3758789836043</v>
          </cell>
          <cell r="L622">
            <v>443.14516144508337</v>
          </cell>
          <cell r="M622">
            <v>2038.9751364121762</v>
          </cell>
          <cell r="N622">
            <v>3805.5342119398642</v>
          </cell>
          <cell r="O622">
            <v>5760.4999213142282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-2505.855340030872</v>
          </cell>
          <cell r="B623">
            <v>-7530.3273076846726</v>
          </cell>
          <cell r="C623">
            <v>-8794.4968779514147</v>
          </cell>
          <cell r="D623">
            <v>-8005.9130563052322</v>
          </cell>
          <cell r="E623">
            <v>-7181.9871204251567</v>
          </cell>
          <cell r="F623">
            <v>-6306.8836248747302</v>
          </cell>
          <cell r="G623">
            <v>-5367.1544538035469</v>
          </cell>
          <cell r="H623">
            <v>-4353.1831108015322</v>
          </cell>
          <cell r="I623">
            <v>-3236.4991658148074</v>
          </cell>
          <cell r="J623">
            <v>-2019.7274435742713</v>
          </cell>
          <cell r="K623">
            <v>-683.10082702471789</v>
          </cell>
          <cell r="L623">
            <v>793.05829936283976</v>
          </cell>
          <cell r="M623">
            <v>2430.9507425081897</v>
          </cell>
          <cell r="N623">
            <v>4225.7602633263659</v>
          </cell>
          <cell r="O623">
            <v>6213.7491113363849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-2272.4718516467915</v>
          </cell>
          <cell r="B624">
            <v>-6631.1713374424062</v>
          </cell>
          <cell r="C624">
            <v>-7747.2302507174027</v>
          </cell>
          <cell r="D624">
            <v>-6887.9430704548522</v>
          </cell>
          <cell r="E624">
            <v>-5974.3690824454134</v>
          </cell>
          <cell r="F624">
            <v>-4998.8719007949194</v>
          </cell>
          <cell r="G624">
            <v>-3959.0081338652053</v>
          </cell>
          <cell r="H624">
            <v>-2820.7536501932909</v>
          </cell>
          <cell r="I624">
            <v>-1574.6414676432439</v>
          </cell>
          <cell r="J624">
            <v>-196.59344086561126</v>
          </cell>
          <cell r="K624">
            <v>1303.4230013212998</v>
          </cell>
          <cell r="L624">
            <v>2949.3928835028955</v>
          </cell>
          <cell r="M624">
            <v>4756.061285903349</v>
          </cell>
          <cell r="N624">
            <v>6754.944399469563</v>
          </cell>
          <cell r="O624">
            <v>8948.7226238811691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-2176.5707518128825</v>
          </cell>
          <cell r="B625">
            <v>-6262.7394717109455</v>
          </cell>
          <cell r="C625">
            <v>-7317.5677888834189</v>
          </cell>
          <cell r="D625">
            <v>-6424.0152656907921</v>
          </cell>
          <cell r="E625">
            <v>-5478.9689356987528</v>
          </cell>
          <cell r="F625">
            <v>-4456.3059463746094</v>
          </cell>
          <cell r="G625">
            <v>-3361.2986789829083</v>
          </cell>
          <cell r="H625">
            <v>-2157.9800776802072</v>
          </cell>
          <cell r="I625">
            <v>-853.17416581537771</v>
          </cell>
          <cell r="J625">
            <v>569.45134599617563</v>
          </cell>
          <cell r="K625">
            <v>2128.9367871867466</v>
          </cell>
          <cell r="L625">
            <v>3844.6216797598177</v>
          </cell>
          <cell r="M625">
            <v>5746.5575551202628</v>
          </cell>
          <cell r="N625">
            <v>7846.6561225074247</v>
          </cell>
          <cell r="O625">
            <v>10153.486811997671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-2117.5468330694325</v>
          </cell>
          <cell r="B626">
            <v>-6045.9022409444551</v>
          </cell>
          <cell r="C626">
            <v>-7072.8189221346047</v>
          </cell>
          <cell r="D626">
            <v>-6166.3894575246277</v>
          </cell>
          <cell r="E626">
            <v>-5195.7511505643024</v>
          </cell>
          <cell r="F626">
            <v>-4153.4195422833036</v>
          </cell>
          <cell r="G626">
            <v>-3031.2893769186094</v>
          </cell>
          <cell r="H626">
            <v>-1815.1060006661321</v>
          </cell>
          <cell r="I626">
            <v>-499.04721301146697</v>
          </cell>
          <cell r="J626">
            <v>951.57920758277589</v>
          </cell>
          <cell r="K626">
            <v>2550.7444930953088</v>
          </cell>
          <cell r="L626">
            <v>4308.8668203457037</v>
          </cell>
          <cell r="M626">
            <v>6245.0413153953987</v>
          </cell>
          <cell r="N626">
            <v>8384.3026070357773</v>
          </cell>
          <cell r="O626">
            <v>10731.025738208184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-2290.5127665575337</v>
          </cell>
          <cell r="B627">
            <v>-6702.2389198484598</v>
          </cell>
          <cell r="C627">
            <v>-7826.349709419701</v>
          </cell>
          <cell r="D627">
            <v>-6970.2540199049463</v>
          </cell>
          <cell r="E627">
            <v>-6057.1225533377547</v>
          </cell>
          <cell r="F627">
            <v>-5093.0118527072455</v>
          </cell>
          <cell r="G627">
            <v>-4071.8666187216827</v>
          </cell>
          <cell r="H627">
            <v>-2958.2160215382542</v>
          </cell>
          <cell r="I627">
            <v>-1728.8329643779275</v>
          </cell>
          <cell r="J627">
            <v>-366.59251323638017</v>
          </cell>
          <cell r="K627">
            <v>1137.6222610480911</v>
          </cell>
          <cell r="L627">
            <v>2779.5406542847822</v>
          </cell>
          <cell r="M627">
            <v>4576.4618221530336</v>
          </cell>
          <cell r="N627">
            <v>6556.6228917747521</v>
          </cell>
          <cell r="O627">
            <v>8741.8100575395692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-2417.842785374678</v>
          </cell>
          <cell r="B628">
            <v>-7200.3707836671847</v>
          </cell>
          <cell r="C628">
            <v>-8410.8758379375431</v>
          </cell>
          <cell r="D628">
            <v>-7604.9406801745026</v>
          </cell>
          <cell r="E628">
            <v>-6754.5291383538497</v>
          </cell>
          <cell r="F628">
            <v>-5861.1894950521264</v>
          </cell>
          <cell r="G628">
            <v>-4904.3654541345422</v>
          </cell>
          <cell r="H628">
            <v>-3868.0866754238168</v>
          </cell>
          <cell r="I628">
            <v>-2721.9666651063708</v>
          </cell>
          <cell r="J628">
            <v>-1452.1762353784936</v>
          </cell>
          <cell r="K628">
            <v>-57.041539941677321</v>
          </cell>
          <cell r="L628">
            <v>1470.4779562080594</v>
          </cell>
          <cell r="M628">
            <v>3144.995573517846</v>
          </cell>
          <cell r="N628">
            <v>4989.5104325241473</v>
          </cell>
          <cell r="O628">
            <v>7029.7974031441699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-2552.8300460662149</v>
          </cell>
          <cell r="B629">
            <v>-7697.9568948399537</v>
          </cell>
          <cell r="C629">
            <v>-8964.7610021478686</v>
          </cell>
          <cell r="D629">
            <v>-8183.5156116921316</v>
          </cell>
          <cell r="E629">
            <v>-7374.3888868585627</v>
          </cell>
          <cell r="F629">
            <v>-6516.0507858961291</v>
          </cell>
          <cell r="G629">
            <v>-5596.5811473354242</v>
          </cell>
          <cell r="H629">
            <v>-4602.9386713425602</v>
          </cell>
          <cell r="I629">
            <v>-3507.9175849192552</v>
          </cell>
          <cell r="J629">
            <v>-2319.6578376275356</v>
          </cell>
          <cell r="K629">
            <v>-1007.5959407177291</v>
          </cell>
          <cell r="L629">
            <v>422.76587216579327</v>
          </cell>
          <cell r="M629">
            <v>2003.0533015080764</v>
          </cell>
          <cell r="N629">
            <v>3752.3175666430911</v>
          </cell>
          <cell r="O629">
            <v>5681.5264705873651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-2336.7723604305534</v>
          </cell>
          <cell r="B630">
            <v>-6877.9668980013912</v>
          </cell>
          <cell r="C630">
            <v>-8023.0569964656079</v>
          </cell>
          <cell r="D630">
            <v>-7181.7446867962954</v>
          </cell>
          <cell r="E630">
            <v>-6285.0952973094927</v>
          </cell>
          <cell r="F630">
            <v>-5343.8159035177014</v>
          </cell>
          <cell r="G630">
            <v>-4345.7759347454639</v>
          </cell>
          <cell r="H630">
            <v>-3241.871808365001</v>
          </cell>
          <cell r="I630">
            <v>-2027.8718224995703</v>
          </cell>
          <cell r="J630">
            <v>-706.85104188834214</v>
          </cell>
          <cell r="K630">
            <v>738.81766694067801</v>
          </cell>
          <cell r="L630">
            <v>2346.6364726739762</v>
          </cell>
          <cell r="M630">
            <v>4103.942734163551</v>
          </cell>
          <cell r="N630">
            <v>6036.342903247918</v>
          </cell>
          <cell r="O630">
            <v>8163.4617083832736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-2511.4919640185258</v>
          </cell>
          <cell r="B631">
            <v>-7546.7543620561864</v>
          </cell>
          <cell r="C631">
            <v>-8815.4846408622834</v>
          </cell>
          <cell r="D631">
            <v>-8037.8027498055135</v>
          </cell>
          <cell r="E631">
            <v>-7205.1318918637317</v>
          </cell>
          <cell r="F631">
            <v>-6314.0359850338336</v>
          </cell>
          <cell r="G631">
            <v>-5372.9379884450282</v>
          </cell>
          <cell r="H631">
            <v>-4367.28806990672</v>
          </cell>
          <cell r="I631">
            <v>-3275.2993328465072</v>
          </cell>
          <cell r="J631">
            <v>-2072.1740146144407</v>
          </cell>
          <cell r="K631">
            <v>-751.73845908730573</v>
          </cell>
          <cell r="L631">
            <v>700.95791562069417</v>
          </cell>
          <cell r="M631">
            <v>2292.1886500165119</v>
          </cell>
          <cell r="N631">
            <v>4065.6561932041022</v>
          </cell>
          <cell r="O631">
            <v>6019.762214985969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-2407.8974358071928</v>
          </cell>
          <cell r="B632">
            <v>-7158.9413442604819</v>
          </cell>
          <cell r="C632">
            <v>-8358.5022794072229</v>
          </cell>
          <cell r="D632">
            <v>-7543.3947578239431</v>
          </cell>
          <cell r="E632">
            <v>-6680.8039626423542</v>
          </cell>
          <cell r="F632">
            <v>-5774.8891692322613</v>
          </cell>
          <cell r="G632">
            <v>-4804.2927745300149</v>
          </cell>
          <cell r="H632">
            <v>-3759.3977310624305</v>
          </cell>
          <cell r="I632">
            <v>-2608.6203042027555</v>
          </cell>
          <cell r="J632">
            <v>-1328.9460279512782</v>
          </cell>
          <cell r="K632">
            <v>68.148075203103218</v>
          </cell>
          <cell r="L632">
            <v>1598.1626996824411</v>
          </cell>
          <cell r="M632">
            <v>3282.7249613762615</v>
          </cell>
          <cell r="N632">
            <v>5150.9047975186513</v>
          </cell>
          <cell r="O632">
            <v>7218.5708584484137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-2408.4767494890225</v>
          </cell>
          <cell r="B633">
            <v>-7146.2660779467924</v>
          </cell>
          <cell r="C633">
            <v>-8340.5194705008162</v>
          </cell>
          <cell r="D633">
            <v>-7525.7328044190226</v>
          </cell>
          <cell r="E633">
            <v>-6667.8027105196452</v>
          </cell>
          <cell r="F633">
            <v>-5768.1938314789477</v>
          </cell>
          <cell r="G633">
            <v>-4797.432503456248</v>
          </cell>
          <cell r="H633">
            <v>-3727.0421414459402</v>
          </cell>
          <cell r="I633">
            <v>-2570.3363698763205</v>
          </cell>
          <cell r="J633">
            <v>-1290.5101908354252</v>
          </cell>
          <cell r="K633">
            <v>113.46890867559719</v>
          </cell>
          <cell r="L633">
            <v>1658.7378373940551</v>
          </cell>
          <cell r="M633">
            <v>3359.8060434621475</v>
          </cell>
          <cell r="N633">
            <v>5220.2929317389107</v>
          </cell>
          <cell r="O633">
            <v>7290.0001893584476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-2412.6229963343503</v>
          </cell>
          <cell r="B634">
            <v>-7168.4911242400112</v>
          </cell>
          <cell r="C634">
            <v>-8357.6542858784414</v>
          </cell>
          <cell r="D634">
            <v>-7540.620976532663</v>
          </cell>
          <cell r="E634">
            <v>-6672.1647780035446</v>
          </cell>
          <cell r="F634">
            <v>-5751.6348195968067</v>
          </cell>
          <cell r="G634">
            <v>-4785.3229728124625</v>
          </cell>
          <cell r="H634">
            <v>-3737.7150601504131</v>
          </cell>
          <cell r="I634">
            <v>-2572.908465626575</v>
          </cell>
          <cell r="J634">
            <v>-1306.7677067319332</v>
          </cell>
          <cell r="K634">
            <v>89.210165923752839</v>
          </cell>
          <cell r="L634">
            <v>1635.6903531423659</v>
          </cell>
          <cell r="M634">
            <v>3330.8918840516089</v>
          </cell>
          <cell r="N634">
            <v>5188.1133211363467</v>
          </cell>
          <cell r="O634">
            <v>7235.2706181388239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-2195.8914923176389</v>
          </cell>
          <cell r="B635">
            <v>-6342.0155233777923</v>
          </cell>
          <cell r="C635">
            <v>-7418.7989222492206</v>
          </cell>
          <cell r="D635">
            <v>-6549.5897149566463</v>
          </cell>
          <cell r="E635">
            <v>-5620.9016443187356</v>
          </cell>
          <cell r="F635">
            <v>-4618.7692773797617</v>
          </cell>
          <cell r="G635">
            <v>-3556.2410687245692</v>
          </cell>
          <cell r="H635">
            <v>-2414.1314143231502</v>
          </cell>
          <cell r="I635">
            <v>-1146.3680353280863</v>
          </cell>
          <cell r="J635">
            <v>262.69697780918619</v>
          </cell>
          <cell r="K635">
            <v>1803.615272924515</v>
          </cell>
          <cell r="L635">
            <v>3500.3284246995117</v>
          </cell>
          <cell r="M635">
            <v>5356.6779922847854</v>
          </cell>
          <cell r="N635">
            <v>7417.252760479807</v>
          </cell>
          <cell r="O635">
            <v>9674.704194525033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-2286.4072335527617</v>
          </cell>
          <cell r="B636">
            <v>-6688.3286403840029</v>
          </cell>
          <cell r="C636">
            <v>-7812.1123895987485</v>
          </cell>
          <cell r="D636">
            <v>-6955.7794390901563</v>
          </cell>
          <cell r="E636">
            <v>-6052.6893696554089</v>
          </cell>
          <cell r="F636">
            <v>-5097.7105635049074</v>
          </cell>
          <cell r="G636">
            <v>-4068.2879609630554</v>
          </cell>
          <cell r="H636">
            <v>-2955.3183513199465</v>
          </cell>
          <cell r="I636">
            <v>-1743.8155026145052</v>
          </cell>
          <cell r="J636">
            <v>-414.14682508160666</v>
          </cell>
          <cell r="K636">
            <v>1065.8879090344144</v>
          </cell>
          <cell r="L636">
            <v>2689.8653462295424</v>
          </cell>
          <cell r="M636">
            <v>4466.0219788052691</v>
          </cell>
          <cell r="N636">
            <v>6433.6341904595965</v>
          </cell>
          <cell r="O636">
            <v>8599.3391713231395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-2380.8821380551931</v>
          </cell>
          <cell r="B637">
            <v>-7041.9595208054016</v>
          </cell>
          <cell r="C637">
            <v>-8231.5332726588913</v>
          </cell>
          <cell r="D637">
            <v>-7420.2729174615051</v>
          </cell>
          <cell r="E637">
            <v>-6553.2409138866669</v>
          </cell>
          <cell r="F637">
            <v>-5635.7496000986403</v>
          </cell>
          <cell r="G637">
            <v>-4654.9283148350905</v>
          </cell>
          <cell r="H637">
            <v>-3590.8680602464028</v>
          </cell>
          <cell r="I637">
            <v>-2416.0713005324496</v>
          </cell>
          <cell r="J637">
            <v>-1124.0130030632872</v>
          </cell>
          <cell r="K637">
            <v>287.23405776147462</v>
          </cell>
          <cell r="L637">
            <v>1838.4435992105532</v>
          </cell>
          <cell r="M637">
            <v>3551.932897973893</v>
          </cell>
          <cell r="N637">
            <v>5448.1907284222061</v>
          </cell>
          <cell r="O637">
            <v>7537.2365730268784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-2121.9677611443326</v>
          </cell>
          <cell r="B638">
            <v>-6047.9611684918864</v>
          </cell>
          <cell r="C638">
            <v>-7068.7265472606432</v>
          </cell>
          <cell r="D638">
            <v>-6177.1826681709836</v>
          </cell>
          <cell r="E638">
            <v>-5220.9669527667893</v>
          </cell>
          <cell r="F638">
            <v>-4198.2937153388675</v>
          </cell>
          <cell r="G638">
            <v>-3100.0082531302896</v>
          </cell>
          <cell r="H638">
            <v>-1920.2141133108573</v>
          </cell>
          <cell r="I638">
            <v>-630.82420343526712</v>
          </cell>
          <cell r="J638">
            <v>808.65172504931047</v>
          </cell>
          <cell r="K638">
            <v>2393.5005412538399</v>
          </cell>
          <cell r="L638">
            <v>4139.5659103553053</v>
          </cell>
          <cell r="M638">
            <v>6063.6370727456579</v>
          </cell>
          <cell r="N638">
            <v>8194.0393130684297</v>
          </cell>
          <cell r="O638">
            <v>10528.885429349644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-2529.6001291361863</v>
          </cell>
          <cell r="B639">
            <v>-7619.3051686491599</v>
          </cell>
          <cell r="C639">
            <v>-8898.4309597319043</v>
          </cell>
          <cell r="D639">
            <v>-8136.0584396861723</v>
          </cell>
          <cell r="E639">
            <v>-7329.8833404475836</v>
          </cell>
          <cell r="F639">
            <v>-6465.32164962145</v>
          </cell>
          <cell r="G639">
            <v>-5545.3434407969107</v>
          </cell>
          <cell r="H639">
            <v>-4561.2636094248928</v>
          </cell>
          <cell r="I639">
            <v>-3480.4618965096975</v>
          </cell>
          <cell r="J639">
            <v>-2286.105244001245</v>
          </cell>
          <cell r="K639">
            <v>-975.00912547646203</v>
          </cell>
          <cell r="L639">
            <v>468.13185070906928</v>
          </cell>
          <cell r="M639">
            <v>2066.1746127555894</v>
          </cell>
          <cell r="N639">
            <v>3813.9409231330856</v>
          </cell>
          <cell r="O639">
            <v>5747.4915238752974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-2287.8099155364248</v>
          </cell>
          <cell r="B640">
            <v>-6694.1186755876515</v>
          </cell>
          <cell r="C640">
            <v>-7834.4785004058549</v>
          </cell>
          <cell r="D640">
            <v>-6988.964245340072</v>
          </cell>
          <cell r="E640">
            <v>-6098.6205328326532</v>
          </cell>
          <cell r="F640">
            <v>-5138.3092088962239</v>
          </cell>
          <cell r="G640">
            <v>-4101.7256209332809</v>
          </cell>
          <cell r="H640">
            <v>-2978.1394649877175</v>
          </cell>
          <cell r="I640">
            <v>-1753.8194870945254</v>
          </cell>
          <cell r="J640">
            <v>-403.08197266162369</v>
          </cell>
          <cell r="K640">
            <v>1081.5156963851825</v>
          </cell>
          <cell r="L640">
            <v>2713.0452415307286</v>
          </cell>
          <cell r="M640">
            <v>4502.7221615727094</v>
          </cell>
          <cell r="N640">
            <v>6481.4477478249828</v>
          </cell>
          <cell r="O640">
            <v>8651.5081928736563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-2467.6395139783085</v>
          </cell>
          <cell r="B641">
            <v>-7383.9030727187082</v>
          </cell>
          <cell r="C641">
            <v>-8619.6109984875784</v>
          </cell>
          <cell r="D641">
            <v>-7834.7527675866677</v>
          </cell>
          <cell r="E641">
            <v>-6999.6677700430891</v>
          </cell>
          <cell r="F641">
            <v>-6113.0010625112855</v>
          </cell>
          <cell r="G641">
            <v>-5171.7194071313515</v>
          </cell>
          <cell r="H641">
            <v>-4162.4082815671745</v>
          </cell>
          <cell r="I641">
            <v>-3054.811747789272</v>
          </cell>
          <cell r="J641">
            <v>-1812.4986941817617</v>
          </cell>
          <cell r="K641">
            <v>-457.29047002101657</v>
          </cell>
          <cell r="L641">
            <v>1030.0079282996003</v>
          </cell>
          <cell r="M641">
            <v>2673.9704427887878</v>
          </cell>
          <cell r="N641">
            <v>4491.4271993767843</v>
          </cell>
          <cell r="O641">
            <v>6494.7494854199949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-2490.1565729776107</v>
          </cell>
          <cell r="B642">
            <v>-7468.677073736937</v>
          </cell>
          <cell r="C642">
            <v>-8720.4671557604215</v>
          </cell>
          <cell r="D642">
            <v>-7932.6039157673658</v>
          </cell>
          <cell r="E642">
            <v>-7108.8133705574619</v>
          </cell>
          <cell r="F642">
            <v>-6229.1641654843197</v>
          </cell>
          <cell r="G642">
            <v>-5299.5853464075562</v>
          </cell>
          <cell r="H642">
            <v>-4288.6293872670822</v>
          </cell>
          <cell r="I642">
            <v>-3174.761284897992</v>
          </cell>
          <cell r="J642">
            <v>-1937.4761461299606</v>
          </cell>
          <cell r="K642">
            <v>-577.97237342572191</v>
          </cell>
          <cell r="L642">
            <v>907.05451039169736</v>
          </cell>
          <cell r="M642">
            <v>2551.2452618765296</v>
          </cell>
          <cell r="N642">
            <v>4363.3045624167271</v>
          </cell>
          <cell r="O642">
            <v>6353.8174945950368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-2257.7551972065808</v>
          </cell>
          <cell r="B643">
            <v>-6576.9506828439153</v>
          </cell>
          <cell r="C643">
            <v>-7677.961587520078</v>
          </cell>
          <cell r="D643">
            <v>-6797.3550006588721</v>
          </cell>
          <cell r="E643">
            <v>-5867.94623171699</v>
          </cell>
          <cell r="F643">
            <v>-4892.1201430986275</v>
          </cell>
          <cell r="G643">
            <v>-3851.5897408520523</v>
          </cell>
          <cell r="H643">
            <v>-2725.2239659677648</v>
          </cell>
          <cell r="I643">
            <v>-1485.0695964029399</v>
          </cell>
          <cell r="J643">
            <v>-115.24528882129397</v>
          </cell>
          <cell r="K643">
            <v>1402.9204521951299</v>
          </cell>
          <cell r="L643">
            <v>3072.0923540876306</v>
          </cell>
          <cell r="M643">
            <v>4898.9418243517075</v>
          </cell>
          <cell r="N643">
            <v>6912.8179645211421</v>
          </cell>
          <cell r="O643">
            <v>9124.1158449772247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-2238.2874589271828</v>
          </cell>
          <cell r="B644">
            <v>-6497.3511537859758</v>
          </cell>
          <cell r="C644">
            <v>-7577.0921544524062</v>
          </cell>
          <cell r="D644">
            <v>-6705.9845701461754</v>
          </cell>
          <cell r="E644">
            <v>-5794.6524228974786</v>
          </cell>
          <cell r="F644">
            <v>-4810.1663224167687</v>
          </cell>
          <cell r="G644">
            <v>-3755.3415299477242</v>
          </cell>
          <cell r="H644">
            <v>-2605.8591547260512</v>
          </cell>
          <cell r="I644">
            <v>-1348.3925739094277</v>
          </cell>
          <cell r="J644">
            <v>17.288222333248541</v>
          </cell>
          <cell r="K644">
            <v>1532.5047351593551</v>
          </cell>
          <cell r="L644">
            <v>3206.4781334188715</v>
          </cell>
          <cell r="M644">
            <v>5033.6497507534323</v>
          </cell>
          <cell r="N644">
            <v>7049.9597870651123</v>
          </cell>
          <cell r="O644">
            <v>9283.2996983662124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-2185.9906938027093</v>
          </cell>
          <cell r="B645">
            <v>-6288.285162873146</v>
          </cell>
          <cell r="C645">
            <v>-7340.5993512072009</v>
          </cell>
          <cell r="D645">
            <v>-6450.8327690124552</v>
          </cell>
          <cell r="E645">
            <v>-5511.3660085842585</v>
          </cell>
          <cell r="F645">
            <v>-4516.5787856504612</v>
          </cell>
          <cell r="G645">
            <v>-3440.8491159940522</v>
          </cell>
          <cell r="H645">
            <v>-2266.8527732170828</v>
          </cell>
          <cell r="I645">
            <v>-989.98310634985603</v>
          </cell>
          <cell r="J645">
            <v>432.05775945824115</v>
          </cell>
          <cell r="K645">
            <v>1982.1664666693637</v>
          </cell>
          <cell r="L645">
            <v>3684.1720462381418</v>
          </cell>
          <cell r="M645">
            <v>5555.6229388172669</v>
          </cell>
          <cell r="N645">
            <v>7615.5600681067936</v>
          </cell>
          <cell r="O645">
            <v>9897.0135486011168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-2496.463203251607</v>
          </cell>
          <cell r="B646">
            <v>-7499.141875308087</v>
          </cell>
          <cell r="C646">
            <v>-8764.7078550782826</v>
          </cell>
          <cell r="D646">
            <v>-7991.9723831824149</v>
          </cell>
          <cell r="E646">
            <v>-7176.5813111751577</v>
          </cell>
          <cell r="F646">
            <v>-6321.0581916070651</v>
          </cell>
          <cell r="G646">
            <v>-5408.4828258315447</v>
          </cell>
          <cell r="H646">
            <v>-4396.8773571781421</v>
          </cell>
          <cell r="I646">
            <v>-3297.7746335959419</v>
          </cell>
          <cell r="J646">
            <v>-2085.108932898177</v>
          </cell>
          <cell r="K646">
            <v>-758.1641875123687</v>
          </cell>
          <cell r="L646">
            <v>707.52663216616725</v>
          </cell>
          <cell r="M646">
            <v>2309.9216600193122</v>
          </cell>
          <cell r="N646">
            <v>4072.7023798313985</v>
          </cell>
          <cell r="O646">
            <v>6005.1342876561439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-2095.6708301793765</v>
          </cell>
          <cell r="B647">
            <v>-5945.0892183607884</v>
          </cell>
          <cell r="C647">
            <v>-6949.1348616922678</v>
          </cell>
          <cell r="D647">
            <v>-6042.9210407613127</v>
          </cell>
          <cell r="E647">
            <v>-5076.2252448787767</v>
          </cell>
          <cell r="F647">
            <v>-4047.9965120283091</v>
          </cell>
          <cell r="G647">
            <v>-2949.19224091656</v>
          </cell>
          <cell r="H647">
            <v>-1744.2790254363777</v>
          </cell>
          <cell r="I647">
            <v>-427.3339052409504</v>
          </cell>
          <cell r="J647">
            <v>1036.0860130852077</v>
          </cell>
          <cell r="K647">
            <v>2645.4878498537128</v>
          </cell>
          <cell r="L647">
            <v>4411.4248945771378</v>
          </cell>
          <cell r="M647">
            <v>6346.7063977299968</v>
          </cell>
          <cell r="N647">
            <v>8483.6322403961931</v>
          </cell>
          <cell r="O647">
            <v>10833.621069821824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-2158.7218404272721</v>
          </cell>
          <cell r="B648">
            <v>-6190.1579491719021</v>
          </cell>
          <cell r="C648">
            <v>-7243.1076638283112</v>
          </cell>
          <cell r="D648">
            <v>-6364.3585590603434</v>
          </cell>
          <cell r="E648">
            <v>-5427.5484248494877</v>
          </cell>
          <cell r="F648">
            <v>-4424.9971334909987</v>
          </cell>
          <cell r="G648">
            <v>-3345.1685250109049</v>
          </cell>
          <cell r="H648">
            <v>-2150.189694101296</v>
          </cell>
          <cell r="I648">
            <v>-854.53837093123457</v>
          </cell>
          <cell r="J648">
            <v>558.78955798432673</v>
          </cell>
          <cell r="K648">
            <v>2113.9915698189193</v>
          </cell>
          <cell r="L648">
            <v>3824.5219784509654</v>
          </cell>
          <cell r="M648">
            <v>5707.8192261282238</v>
          </cell>
          <cell r="N648">
            <v>7792.5154651567382</v>
          </cell>
          <cell r="O648">
            <v>10073.016116636518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-2501.4665053430649</v>
          </cell>
          <cell r="B649">
            <v>-7503.084622603872</v>
          </cell>
          <cell r="C649">
            <v>-8756.9666777642997</v>
          </cell>
          <cell r="D649">
            <v>-7951.9414654976945</v>
          </cell>
          <cell r="E649">
            <v>-7116.732268573398</v>
          </cell>
          <cell r="F649">
            <v>-6236.4195523706931</v>
          </cell>
          <cell r="G649">
            <v>-5295.9763813889494</v>
          </cell>
          <cell r="H649">
            <v>-4267.3766676643127</v>
          </cell>
          <cell r="I649">
            <v>-3144.5823885974764</v>
          </cell>
          <cell r="J649">
            <v>-1913.0206983053085</v>
          </cell>
          <cell r="K649">
            <v>-564.04768298373995</v>
          </cell>
          <cell r="L649">
            <v>937.1950496335902</v>
          </cell>
          <cell r="M649">
            <v>2584.630299436616</v>
          </cell>
          <cell r="N649">
            <v>4395.1887089210941</v>
          </cell>
          <cell r="O649">
            <v>6380.8639960723103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-2406.346190956981</v>
          </cell>
          <cell r="B650">
            <v>-7153.3413331856664</v>
          </cell>
          <cell r="C650">
            <v>-8333.9238939371135</v>
          </cell>
          <cell r="D650">
            <v>-7511.036723044218</v>
          </cell>
          <cell r="E650">
            <v>-6652.6442835568159</v>
          </cell>
          <cell r="F650">
            <v>-5736.2423054221381</v>
          </cell>
          <cell r="G650">
            <v>-4766.5150266434648</v>
          </cell>
          <cell r="H650">
            <v>-3702.1868174744586</v>
          </cell>
          <cell r="I650">
            <v>-2543.6589884976092</v>
          </cell>
          <cell r="J650">
            <v>-1273.3999985194964</v>
          </cell>
          <cell r="K650">
            <v>133.65118437469471</v>
          </cell>
          <cell r="L650">
            <v>1675.8561251610472</v>
          </cell>
          <cell r="M650">
            <v>3373.3588021392279</v>
          </cell>
          <cell r="N650">
            <v>5229.07232180752</v>
          </cell>
          <cell r="O650">
            <v>7306.4025029006161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-2389.3515099075807</v>
          </cell>
          <cell r="B651">
            <v>-7079.908781338002</v>
          </cell>
          <cell r="C651">
            <v>-8273.1873632686493</v>
          </cell>
          <cell r="D651">
            <v>-7457.5892408630052</v>
          </cell>
          <cell r="E651">
            <v>-6607.2839085098831</v>
          </cell>
          <cell r="F651">
            <v>-5706.4792392722029</v>
          </cell>
          <cell r="G651">
            <v>-4728.4665784799836</v>
          </cell>
          <cell r="H651">
            <v>-3664.12696773886</v>
          </cell>
          <cell r="I651">
            <v>-2501.2974266171627</v>
          </cell>
          <cell r="J651">
            <v>-1209.6910949362245</v>
          </cell>
          <cell r="K651">
            <v>185.44222307331046</v>
          </cell>
          <cell r="L651">
            <v>1711.3811934784017</v>
          </cell>
          <cell r="M651">
            <v>3401.1191373546367</v>
          </cell>
          <cell r="N651">
            <v>5274.8658195619792</v>
          </cell>
          <cell r="O651">
            <v>7331.3996130730038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-2278.4425614878996</v>
          </cell>
          <cell r="B652">
            <v>-6660.4117890232264</v>
          </cell>
          <cell r="C652">
            <v>-7788.5021509219732</v>
          </cell>
          <cell r="D652">
            <v>-6943.0383931834331</v>
          </cell>
          <cell r="E652">
            <v>-6032.0642939797017</v>
          </cell>
          <cell r="F652">
            <v>-5062.1828421012406</v>
          </cell>
          <cell r="G652">
            <v>-4031.1325325508756</v>
          </cell>
          <cell r="H652">
            <v>-2918.5201638352978</v>
          </cell>
          <cell r="I652">
            <v>-1697.9690675885342</v>
          </cell>
          <cell r="J652">
            <v>-362.84276343406043</v>
          </cell>
          <cell r="K652">
            <v>1116.0337048606634</v>
          </cell>
          <cell r="L652">
            <v>2750.1236742156552</v>
          </cell>
          <cell r="M652">
            <v>4536.9813312521392</v>
          </cell>
          <cell r="N652">
            <v>6510.2770507399691</v>
          </cell>
          <cell r="O652">
            <v>8676.9873195808286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-2316.0719884814544</v>
          </cell>
          <cell r="B653">
            <v>-6795.8337065299893</v>
          </cell>
          <cell r="C653">
            <v>-7947.1429659467849</v>
          </cell>
          <cell r="D653">
            <v>-7120.9671468977849</v>
          </cell>
          <cell r="E653">
            <v>-6233.6072306649212</v>
          </cell>
          <cell r="F653">
            <v>-5290.6452803077655</v>
          </cell>
          <cell r="G653">
            <v>-4276.5420114205681</v>
          </cell>
          <cell r="H653">
            <v>-3175.8257271493626</v>
          </cell>
          <cell r="I653">
            <v>-1975.8573984280824</v>
          </cell>
          <cell r="J653">
            <v>-650.6398231032324</v>
          </cell>
          <cell r="K653">
            <v>794.60295891337864</v>
          </cell>
          <cell r="L653">
            <v>2397.0793927658337</v>
          </cell>
          <cell r="M653">
            <v>4159.2278224396432</v>
          </cell>
          <cell r="N653">
            <v>6103.5014581200794</v>
          </cell>
          <cell r="O653">
            <v>8227.1102035859767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-2266.0860540260574</v>
          </cell>
          <cell r="B654">
            <v>-6610.2648898711532</v>
          </cell>
          <cell r="C654">
            <v>-7705.050140297185</v>
          </cell>
          <cell r="D654">
            <v>-6823.121159083501</v>
          </cell>
          <cell r="E654">
            <v>-5905.7868232404189</v>
          </cell>
          <cell r="F654">
            <v>-4934.9484343399154</v>
          </cell>
          <cell r="G654">
            <v>-3893.0681890722622</v>
          </cell>
          <cell r="H654">
            <v>-2770.7261011317173</v>
          </cell>
          <cell r="I654">
            <v>-1530.7806029405062</v>
          </cell>
          <cell r="J654">
            <v>-151.8877008406694</v>
          </cell>
          <cell r="K654">
            <v>1356.8667424394196</v>
          </cell>
          <cell r="L654">
            <v>3027.7407766470219</v>
          </cell>
          <cell r="M654">
            <v>4856.758724053363</v>
          </cell>
          <cell r="N654">
            <v>6868.2603543867517</v>
          </cell>
          <cell r="O654">
            <v>9070.0849776798332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-2116.6299081558245</v>
          </cell>
          <cell r="B655">
            <v>-6034.082107951911</v>
          </cell>
          <cell r="C655">
            <v>-7047.604744574588</v>
          </cell>
          <cell r="D655">
            <v>-6141.0166674986058</v>
          </cell>
          <cell r="E655">
            <v>-5177.2005387870495</v>
          </cell>
          <cell r="F655">
            <v>-4146.9852984196341</v>
          </cell>
          <cell r="G655">
            <v>-3049.4631551982848</v>
          </cell>
          <cell r="H655">
            <v>-1856.9667582859079</v>
          </cell>
          <cell r="I655">
            <v>-543.96349906484011</v>
          </cell>
          <cell r="J655">
            <v>904.68949203101647</v>
          </cell>
          <cell r="K655">
            <v>2505.4768380039613</v>
          </cell>
          <cell r="L655">
            <v>4266.7730912919351</v>
          </cell>
          <cell r="M655">
            <v>6185.6066918662382</v>
          </cell>
          <cell r="N655">
            <v>8296.5621171621297</v>
          </cell>
          <cell r="O655">
            <v>10629.554996685176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-2480.3279298706902</v>
          </cell>
          <cell r="B656">
            <v>-7427.7638099906608</v>
          </cell>
          <cell r="C656">
            <v>-8680.8721509385105</v>
          </cell>
          <cell r="D656">
            <v>-7896.1967254409819</v>
          </cell>
          <cell r="E656">
            <v>-7069.3944706926204</v>
          </cell>
          <cell r="F656">
            <v>-6192.8100362679479</v>
          </cell>
          <cell r="G656">
            <v>-5255.6945586225802</v>
          </cell>
          <cell r="H656">
            <v>-4232.8690780658899</v>
          </cell>
          <cell r="I656">
            <v>-3106.8166974523606</v>
          </cell>
          <cell r="J656">
            <v>-1877.9258399736616</v>
          </cell>
          <cell r="K656">
            <v>-524.89691672344009</v>
          </cell>
          <cell r="L656">
            <v>964.64910085803501</v>
          </cell>
          <cell r="M656">
            <v>2598.4346462839712</v>
          </cell>
          <cell r="N656">
            <v>4389.8136697218897</v>
          </cell>
          <cell r="O656">
            <v>6358.8758365093609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-2175.000390467806</v>
          </cell>
          <cell r="B657">
            <v>-6265.6179972837363</v>
          </cell>
          <cell r="C657">
            <v>-7314.7464694051841</v>
          </cell>
          <cell r="D657">
            <v>-6423.4303909559203</v>
          </cell>
          <cell r="E657">
            <v>-5480.7349279872296</v>
          </cell>
          <cell r="F657">
            <v>-4466.4787363957566</v>
          </cell>
          <cell r="G657">
            <v>-3391.0236799048412</v>
          </cell>
          <cell r="H657">
            <v>-2222.2432717727083</v>
          </cell>
          <cell r="I657">
            <v>-921.6529438609324</v>
          </cell>
          <cell r="J657">
            <v>508.7494496454708</v>
          </cell>
          <cell r="K657">
            <v>2080.6466119461911</v>
          </cell>
          <cell r="L657">
            <v>3805.4669640686452</v>
          </cell>
          <cell r="M657">
            <v>5694.5977997398968</v>
          </cell>
          <cell r="N657">
            <v>7773.1233478155409</v>
          </cell>
          <cell r="O657">
            <v>10064.155051655525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-2409.797457543109</v>
          </cell>
          <cell r="B658">
            <v>-7153.6136637140626</v>
          </cell>
          <cell r="C658">
            <v>-8349.1944671391975</v>
          </cell>
          <cell r="D658">
            <v>-7528.159860262429</v>
          </cell>
          <cell r="E658">
            <v>-6662.5786765565745</v>
          </cell>
          <cell r="F658">
            <v>-5741.3873261139197</v>
          </cell>
          <cell r="G658">
            <v>-4758.9655391946917</v>
          </cell>
          <cell r="H658">
            <v>-3697.5574731031261</v>
          </cell>
          <cell r="I658">
            <v>-2536.1798402583286</v>
          </cell>
          <cell r="J658">
            <v>-1262.3425667452443</v>
          </cell>
          <cell r="K658">
            <v>145.33121936878734</v>
          </cell>
          <cell r="L658">
            <v>1682.2971092214163</v>
          </cell>
          <cell r="M658">
            <v>3375.4428188523511</v>
          </cell>
          <cell r="N658">
            <v>5246.1734933491134</v>
          </cell>
          <cell r="O658">
            <v>7312.4290202020675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-2379.1312887226932</v>
          </cell>
          <cell r="B659">
            <v>-7049.6155713495082</v>
          </cell>
          <cell r="C659">
            <v>-8236.9873146299778</v>
          </cell>
          <cell r="D659">
            <v>-7403.974743269795</v>
          </cell>
          <cell r="E659">
            <v>-6526.8116288811643</v>
          </cell>
          <cell r="F659">
            <v>-5587.8806223766105</v>
          </cell>
          <cell r="G659">
            <v>-4571.1663295536746</v>
          </cell>
          <cell r="H659">
            <v>-3481.7311912083915</v>
          </cell>
          <cell r="I659">
            <v>-2289.4279223780995</v>
          </cell>
          <cell r="J659">
            <v>-973.19617895638407</v>
          </cell>
          <cell r="K659">
            <v>460.48164805745125</v>
          </cell>
          <cell r="L659">
            <v>2045.8728765070907</v>
          </cell>
          <cell r="M659">
            <v>3792.7214509407536</v>
          </cell>
          <cell r="N659">
            <v>5711.3385302155948</v>
          </cell>
          <cell r="O659">
            <v>7824.521542448806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-2095.9612152471286</v>
          </cell>
          <cell r="B660">
            <v>-5965.1137467560757</v>
          </cell>
          <cell r="C660">
            <v>-6983.5548584541693</v>
          </cell>
          <cell r="D660">
            <v>-6092.4834369714745</v>
          </cell>
          <cell r="E660">
            <v>-5139.9972026520281</v>
          </cell>
          <cell r="F660">
            <v>-4100.450940144613</v>
          </cell>
          <cell r="G660">
            <v>-2985.1841751789025</v>
          </cell>
          <cell r="H660">
            <v>-1793.1125865876891</v>
          </cell>
          <cell r="I660">
            <v>-486.04855084434433</v>
          </cell>
          <cell r="J660">
            <v>959.06338645820131</v>
          </cell>
          <cell r="K660">
            <v>2563.6992493424823</v>
          </cell>
          <cell r="L660">
            <v>4316.7385102270473</v>
          </cell>
          <cell r="M660">
            <v>6239.9934482216468</v>
          </cell>
          <cell r="N660">
            <v>8359.4219087689089</v>
          </cell>
          <cell r="O660">
            <v>10706.332359648752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-2221.3221616626356</v>
          </cell>
          <cell r="B661">
            <v>-6439.5199966422597</v>
          </cell>
          <cell r="C661">
            <v>-7522.7561215313608</v>
          </cell>
          <cell r="D661">
            <v>-6648.3904452305133</v>
          </cell>
          <cell r="E661">
            <v>-5722.6340398555258</v>
          </cell>
          <cell r="F661">
            <v>-4737.1331697857368</v>
          </cell>
          <cell r="G661">
            <v>-3688.9828185980928</v>
          </cell>
          <cell r="H661">
            <v>-2540.0066585684881</v>
          </cell>
          <cell r="I661">
            <v>-1283.5085353800337</v>
          </cell>
          <cell r="J661">
            <v>100.23695967378814</v>
          </cell>
          <cell r="K661">
            <v>1624.3734353844466</v>
          </cell>
          <cell r="L661">
            <v>3298.3385061196641</v>
          </cell>
          <cell r="M661">
            <v>5147.4634191414607</v>
          </cell>
          <cell r="N661">
            <v>7186.7803266213814</v>
          </cell>
          <cell r="O661">
            <v>9434.9850128316393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-2547.6180931405534</v>
          </cell>
          <cell r="B662">
            <v>-7687.7123089994784</v>
          </cell>
          <cell r="C662">
            <v>-8966.3419284668635</v>
          </cell>
          <cell r="D662">
            <v>-8194.0571169609302</v>
          </cell>
          <cell r="E662">
            <v>-7367.3425848135821</v>
          </cell>
          <cell r="F662">
            <v>-6492.6788296721015</v>
          </cell>
          <cell r="G662">
            <v>-5578.164863994838</v>
          </cell>
          <cell r="H662">
            <v>-4596.2345775174263</v>
          </cell>
          <cell r="I662">
            <v>-3519.2147926143516</v>
          </cell>
          <cell r="J662">
            <v>-2317.8432154803099</v>
          </cell>
          <cell r="K662">
            <v>-992.36661295099179</v>
          </cell>
          <cell r="L662">
            <v>454.36269134602287</v>
          </cell>
          <cell r="M662">
            <v>2049.5094348726675</v>
          </cell>
          <cell r="N662">
            <v>3801.2430656493962</v>
          </cell>
          <cell r="O662">
            <v>5726.7818027797903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-2411.0420767633073</v>
          </cell>
          <cell r="B663">
            <v>-7152.2640872660304</v>
          </cell>
          <cell r="C663">
            <v>-8346.7990846780867</v>
          </cell>
          <cell r="D663">
            <v>-7522.9145927317331</v>
          </cell>
          <cell r="E663">
            <v>-6651.3605736240615</v>
          </cell>
          <cell r="F663">
            <v>-5730.1850638151927</v>
          </cell>
          <cell r="G663">
            <v>-4749.4442678320402</v>
          </cell>
          <cell r="H663">
            <v>-3697.2452546681839</v>
          </cell>
          <cell r="I663">
            <v>-2522.3356752168993</v>
          </cell>
          <cell r="J663">
            <v>-1234.883975253005</v>
          </cell>
          <cell r="K663">
            <v>177.09110361954674</v>
          </cell>
          <cell r="L663">
            <v>1724.8170376525613</v>
          </cell>
          <cell r="M663">
            <v>3426.5842829243265</v>
          </cell>
          <cell r="N663">
            <v>5306.9824902301689</v>
          </cell>
          <cell r="O663">
            <v>7373.4444183637033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-2254.3715447757654</v>
          </cell>
          <cell r="B664">
            <v>-6566.2352601336406</v>
          </cell>
          <cell r="C664">
            <v>-7662.4812655246469</v>
          </cell>
          <cell r="D664">
            <v>-6791.0934749831158</v>
          </cell>
          <cell r="E664">
            <v>-5880.4074864698632</v>
          </cell>
          <cell r="F664">
            <v>-4913.9929369356578</v>
          </cell>
          <cell r="G664">
            <v>-3859.1367336928479</v>
          </cell>
          <cell r="H664">
            <v>-2733.0012368785228</v>
          </cell>
          <cell r="I664">
            <v>-1501.1476458120248</v>
          </cell>
          <cell r="J664">
            <v>-127.60225326884353</v>
          </cell>
          <cell r="K664">
            <v>1371.0390731418838</v>
          </cell>
          <cell r="L664">
            <v>3007.9765322901876</v>
          </cell>
          <cell r="M664">
            <v>4818.8412683236511</v>
          </cell>
          <cell r="N664">
            <v>6825.077563907179</v>
          </cell>
          <cell r="O664">
            <v>9030.8705599238656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-2358.9911338394495</v>
          </cell>
          <cell r="B665">
            <v>-6958.3582850829198</v>
          </cell>
          <cell r="C665">
            <v>-8124.8886178519051</v>
          </cell>
          <cell r="D665">
            <v>-7308.3173750258593</v>
          </cell>
          <cell r="E665">
            <v>-6446.3920296425904</v>
          </cell>
          <cell r="F665">
            <v>-5510.1071081195159</v>
          </cell>
          <cell r="G665">
            <v>-4494.7080665227322</v>
          </cell>
          <cell r="H665">
            <v>-3412.5062757336423</v>
          </cell>
          <cell r="I665">
            <v>-2224.7221585279158</v>
          </cell>
          <cell r="J665">
            <v>-925.25488373167764</v>
          </cell>
          <cell r="K665">
            <v>505.39711124766842</v>
          </cell>
          <cell r="L665">
            <v>2086.0365096286573</v>
          </cell>
          <cell r="M665">
            <v>3824.1874239997614</v>
          </cell>
          <cell r="N665">
            <v>5732.6469516300886</v>
          </cell>
          <cell r="O665">
            <v>7827.1077442963742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-2136.5067911272095</v>
          </cell>
          <cell r="B666">
            <v>-6119.6870268734137</v>
          </cell>
          <cell r="C666">
            <v>-7161.2493584400572</v>
          </cell>
          <cell r="D666">
            <v>-6276.6299917999777</v>
          </cell>
          <cell r="E666">
            <v>-5330.2190353018514</v>
          </cell>
          <cell r="F666">
            <v>-4317.9065370604803</v>
          </cell>
          <cell r="G666">
            <v>-3230.031613829974</v>
          </cell>
          <cell r="H666">
            <v>-2054.3024547962705</v>
          </cell>
          <cell r="I666">
            <v>-764.82200086035027</v>
          </cell>
          <cell r="J666">
            <v>671.13398580360979</v>
          </cell>
          <cell r="K666">
            <v>2247.0658764330287</v>
          </cell>
          <cell r="L666">
            <v>3968.858665669904</v>
          </cell>
          <cell r="M666">
            <v>5853.8506937286056</v>
          </cell>
          <cell r="N666">
            <v>7937.6482775898567</v>
          </cell>
          <cell r="O666">
            <v>10234.621782857512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-2548.549134310887</v>
          </cell>
          <cell r="B667">
            <v>-7681.6407377278947</v>
          </cell>
          <cell r="C667">
            <v>-8954.039643598262</v>
          </cell>
          <cell r="D667">
            <v>-8171.3398733095719</v>
          </cell>
          <cell r="E667">
            <v>-7362.5025360867076</v>
          </cell>
          <cell r="F667">
            <v>-6503.4399557856923</v>
          </cell>
          <cell r="G667">
            <v>-5590.3686655870042</v>
          </cell>
          <cell r="H667">
            <v>-4600.6196439919904</v>
          </cell>
          <cell r="I667">
            <v>-3518.4416211507209</v>
          </cell>
          <cell r="J667">
            <v>-2330.1505467197235</v>
          </cell>
          <cell r="K667">
            <v>-1027.2378067373043</v>
          </cell>
          <cell r="L667">
            <v>401.85195836819338</v>
          </cell>
          <cell r="M667">
            <v>1982.0881972529578</v>
          </cell>
          <cell r="N667">
            <v>3734.2276932601276</v>
          </cell>
          <cell r="O667">
            <v>5648.6888664635389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-2145.3373396336583</v>
          </cell>
          <cell r="B668">
            <v>-6144.1911895618641</v>
          </cell>
          <cell r="C668">
            <v>-7184.6065142358539</v>
          </cell>
          <cell r="D668">
            <v>-6292.3503439003307</v>
          </cell>
          <cell r="E668">
            <v>-5345.7827140022855</v>
          </cell>
          <cell r="F668">
            <v>-4348.2417507201471</v>
          </cell>
          <cell r="G668">
            <v>-3273.4552155523902</v>
          </cell>
          <cell r="H668">
            <v>-2105.4762702154276</v>
          </cell>
          <cell r="I668">
            <v>-812.27124994596238</v>
          </cell>
          <cell r="J668">
            <v>611.94539596607274</v>
          </cell>
          <cell r="K668">
            <v>2175.4063433546385</v>
          </cell>
          <cell r="L668">
            <v>3904.7419254734036</v>
          </cell>
          <cell r="M668">
            <v>5800.6282950349787</v>
          </cell>
          <cell r="N668">
            <v>7892.2024637781597</v>
          </cell>
          <cell r="O668">
            <v>10185.592778312981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-2087.8496904780927</v>
          </cell>
          <cell r="B669">
            <v>-5923.0570743364515</v>
          </cell>
          <cell r="C669">
            <v>-6924.0502157681567</v>
          </cell>
          <cell r="D669">
            <v>-6016.5846881157695</v>
          </cell>
          <cell r="E669">
            <v>-5045.243918585441</v>
          </cell>
          <cell r="F669">
            <v>-4004.7804849991144</v>
          </cell>
          <cell r="G669">
            <v>-2888.2168053031487</v>
          </cell>
          <cell r="H669">
            <v>-1668.1456480869247</v>
          </cell>
          <cell r="I669">
            <v>-334.37154721668361</v>
          </cell>
          <cell r="J669">
            <v>1122.5811988162252</v>
          </cell>
          <cell r="K669">
            <v>2730.7790193562587</v>
          </cell>
          <cell r="L669">
            <v>4508.1826424187293</v>
          </cell>
          <cell r="M669">
            <v>6467.2604001824075</v>
          </cell>
          <cell r="N669">
            <v>8610.4391303366901</v>
          </cell>
          <cell r="O669">
            <v>10967.167580699261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-2444.7981594794455</v>
          </cell>
          <cell r="B670">
            <v>-7291.9597927428613</v>
          </cell>
          <cell r="C670">
            <v>-8513.0245618400513</v>
          </cell>
          <cell r="D670">
            <v>-7707.4922686396521</v>
          </cell>
          <cell r="E670">
            <v>-6865.6268913972126</v>
          </cell>
          <cell r="F670">
            <v>-5969.5706886697726</v>
          </cell>
          <cell r="G670">
            <v>-5014.5433598622185</v>
          </cell>
          <cell r="H670">
            <v>-3979.045934566052</v>
          </cell>
          <cell r="I670">
            <v>-2851.7259799293756</v>
          </cell>
          <cell r="J670">
            <v>-1605.9355288952581</v>
          </cell>
          <cell r="K670">
            <v>-238.31796641642981</v>
          </cell>
          <cell r="L670">
            <v>1264.8305997388511</v>
          </cell>
          <cell r="M670">
            <v>2926.2388346276762</v>
          </cell>
          <cell r="N670">
            <v>4766.7680196964457</v>
          </cell>
          <cell r="O670">
            <v>6776.1951716065951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-2355.723716108927</v>
          </cell>
          <cell r="B671">
            <v>-6948.4288932883192</v>
          </cell>
          <cell r="C671">
            <v>-8114.8984234392001</v>
          </cell>
          <cell r="D671">
            <v>-7277.09655447552</v>
          </cell>
          <cell r="E671">
            <v>-6395.6931408089367</v>
          </cell>
          <cell r="F671">
            <v>-5449.3952668942766</v>
          </cell>
          <cell r="G671">
            <v>-4440.2099663872632</v>
          </cell>
          <cell r="H671">
            <v>-3356.1315233488431</v>
          </cell>
          <cell r="I671">
            <v>-2170.2829445317138</v>
          </cell>
          <cell r="J671">
            <v>-876.10508276641838</v>
          </cell>
          <cell r="K671">
            <v>554.26863929131127</v>
          </cell>
          <cell r="L671">
            <v>2133.6672824673183</v>
          </cell>
          <cell r="M671">
            <v>3875.3132986577284</v>
          </cell>
          <cell r="N671">
            <v>5803.6898128913963</v>
          </cell>
          <cell r="O671">
            <v>7915.789363917148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-2437.3970197608451</v>
          </cell>
          <cell r="B672">
            <v>-7270.3484568465265</v>
          </cell>
          <cell r="C672">
            <v>-8491.9086646031101</v>
          </cell>
          <cell r="D672">
            <v>-7694.850796953132</v>
          </cell>
          <cell r="E672">
            <v>-6864.1448028663845</v>
          </cell>
          <cell r="F672">
            <v>-5974.3165603517</v>
          </cell>
          <cell r="G672">
            <v>-5024.1953071603566</v>
          </cell>
          <cell r="H672">
            <v>-4002.9496095434465</v>
          </cell>
          <cell r="I672">
            <v>-2873.9284467551661</v>
          </cell>
          <cell r="J672">
            <v>-1621.0648940855881</v>
          </cell>
          <cell r="K672">
            <v>-243.51572421191008</v>
          </cell>
          <cell r="L672">
            <v>1261.8188272368698</v>
          </cell>
          <cell r="M672">
            <v>2918.5618334392088</v>
          </cell>
          <cell r="N672">
            <v>4737.0339635812452</v>
          </cell>
          <cell r="O672">
            <v>6744.9807402304114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-2392.9285435380521</v>
          </cell>
          <cell r="B673">
            <v>-7095.2794519870549</v>
          </cell>
          <cell r="C673">
            <v>-8296.4686318881268</v>
          </cell>
          <cell r="D673">
            <v>-7486.7313673226399</v>
          </cell>
          <cell r="E673">
            <v>-6641.4793343473539</v>
          </cell>
          <cell r="F673">
            <v>-5726.4857853097992</v>
          </cell>
          <cell r="G673">
            <v>-4740.9093907872311</v>
          </cell>
          <cell r="H673">
            <v>-3681.5950062645757</v>
          </cell>
          <cell r="I673">
            <v>-2539.2084466658716</v>
          </cell>
          <cell r="J673">
            <v>-1273.6696831199481</v>
          </cell>
          <cell r="K673">
            <v>119.43405993189027</v>
          </cell>
          <cell r="L673">
            <v>1651.8755954098251</v>
          </cell>
          <cell r="M673">
            <v>3334.4886009124234</v>
          </cell>
          <cell r="N673">
            <v>5193.8915529354945</v>
          </cell>
          <cell r="O673">
            <v>7250.9421209800421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-2269.9612653182876</v>
          </cell>
          <cell r="B674">
            <v>-6630.6464969098424</v>
          </cell>
          <cell r="C674">
            <v>-7755.9495751089016</v>
          </cell>
          <cell r="D674">
            <v>-6909.9372178503272</v>
          </cell>
          <cell r="E674">
            <v>-6019.6222472310747</v>
          </cell>
          <cell r="F674">
            <v>-5067.5229259143671</v>
          </cell>
          <cell r="G674">
            <v>-4046.9648387065672</v>
          </cell>
          <cell r="H674">
            <v>-2935.3605826870248</v>
          </cell>
          <cell r="I674">
            <v>-1701.300565170447</v>
          </cell>
          <cell r="J674">
            <v>-357.54606749351592</v>
          </cell>
          <cell r="K674">
            <v>1114.0228836475885</v>
          </cell>
          <cell r="L674">
            <v>2736.5748719969606</v>
          </cell>
          <cell r="M674">
            <v>4513.39816659393</v>
          </cell>
          <cell r="N674">
            <v>6481.9400316769807</v>
          </cell>
          <cell r="O674">
            <v>8654.9989468083477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-2345.3959581361728</v>
          </cell>
          <cell r="B675">
            <v>-6910.2743596490973</v>
          </cell>
          <cell r="C675">
            <v>-8062.1723524487297</v>
          </cell>
          <cell r="D675">
            <v>-7215.5903096063021</v>
          </cell>
          <cell r="E675">
            <v>-6318.8885833315053</v>
          </cell>
          <cell r="F675">
            <v>-5369.6715392506494</v>
          </cell>
          <cell r="G675">
            <v>-4368.1119471893217</v>
          </cell>
          <cell r="H675">
            <v>-3285.2726545356909</v>
          </cell>
          <cell r="I675">
            <v>-2096.9712793248277</v>
          </cell>
          <cell r="J675">
            <v>-777.22542593296168</v>
          </cell>
          <cell r="K675">
            <v>669.8708721873528</v>
          </cell>
          <cell r="L675">
            <v>2252.042662658715</v>
          </cell>
          <cell r="M675">
            <v>4006.4129579092887</v>
          </cell>
          <cell r="N675">
            <v>5944.1306735664621</v>
          </cell>
          <cell r="O675">
            <v>8063.7439777333393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-2393.5993578392222</v>
          </cell>
          <cell r="B676">
            <v>-7101.7192087818476</v>
          </cell>
          <cell r="C676">
            <v>-8305.649085145491</v>
          </cell>
          <cell r="D676">
            <v>-7505.1164517323905</v>
          </cell>
          <cell r="E676">
            <v>-6639.3142130222741</v>
          </cell>
          <cell r="F676">
            <v>-5713.264036478552</v>
          </cell>
          <cell r="G676">
            <v>-4720.5012857751763</v>
          </cell>
          <cell r="H676">
            <v>-3643.3910105361806</v>
          </cell>
          <cell r="I676">
            <v>-2494.2030300241604</v>
          </cell>
          <cell r="J676">
            <v>-1208.6831079524293</v>
          </cell>
          <cell r="K676">
            <v>207.02832256356285</v>
          </cell>
          <cell r="L676">
            <v>1753.2367495995259</v>
          </cell>
          <cell r="M676">
            <v>3455.6775763740825</v>
          </cell>
          <cell r="N676">
            <v>5326.1694163652464</v>
          </cell>
          <cell r="O676">
            <v>7392.6134228394449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-2418.7046193389979</v>
          </cell>
          <cell r="B677">
            <v>-7200.2854596344687</v>
          </cell>
          <cell r="C677">
            <v>-8416.4465741638196</v>
          </cell>
          <cell r="D677">
            <v>-7613.0950666865656</v>
          </cell>
          <cell r="E677">
            <v>-6776.7340585634229</v>
          </cell>
          <cell r="F677">
            <v>-5893.9651027108775</v>
          </cell>
          <cell r="G677">
            <v>-4947.1131331554798</v>
          </cell>
          <cell r="H677">
            <v>-3919.547599704415</v>
          </cell>
          <cell r="I677">
            <v>-2780.4643155394233</v>
          </cell>
          <cell r="J677">
            <v>-1531.3106224838161</v>
          </cell>
          <cell r="K677">
            <v>-160.42199110362418</v>
          </cell>
          <cell r="L677">
            <v>1347.1027010530938</v>
          </cell>
          <cell r="M677">
            <v>3003.1082351072191</v>
          </cell>
          <cell r="N677">
            <v>4825.1319091746991</v>
          </cell>
          <cell r="O677">
            <v>6845.6995309319509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-2400.485428937377</v>
          </cell>
          <cell r="B678">
            <v>-7123.1773466399436</v>
          </cell>
          <cell r="C678">
            <v>-8326.6209173887182</v>
          </cell>
          <cell r="D678">
            <v>-7515.8021501581707</v>
          </cell>
          <cell r="E678">
            <v>-6654.3581291543023</v>
          </cell>
          <cell r="F678">
            <v>-5730.9287189270972</v>
          </cell>
          <cell r="G678">
            <v>-4741.8464605713243</v>
          </cell>
          <cell r="H678">
            <v>-3654.9205675864714</v>
          </cell>
          <cell r="I678">
            <v>-2478.0973659562496</v>
          </cell>
          <cell r="J678">
            <v>-1200.3812932288799</v>
          </cell>
          <cell r="K678">
            <v>207.58557196823989</v>
          </cell>
          <cell r="L678">
            <v>1769.6292710207504</v>
          </cell>
          <cell r="M678">
            <v>3488.6146648888271</v>
          </cell>
          <cell r="N678">
            <v>5365.39392905364</v>
          </cell>
          <cell r="O678">
            <v>7439.9432851635001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-2157.6744602837098</v>
          </cell>
          <cell r="B679">
            <v>-6185.8697441444174</v>
          </cell>
          <cell r="C679">
            <v>-7212.6904021577866</v>
          </cell>
          <cell r="D679">
            <v>-6308.8326071239708</v>
          </cell>
          <cell r="E679">
            <v>-5348.1917474627262</v>
          </cell>
          <cell r="F679">
            <v>-4325.2624215865126</v>
          </cell>
          <cell r="G679">
            <v>-3228.4925741019324</v>
          </cell>
          <cell r="H679">
            <v>-2046.4247766133581</v>
          </cell>
          <cell r="I679">
            <v>-757.49870402693932</v>
          </cell>
          <cell r="J679">
            <v>671.82591630255388</v>
          </cell>
          <cell r="K679">
            <v>2248.1832284287316</v>
          </cell>
          <cell r="L679">
            <v>3974.219716666697</v>
          </cell>
          <cell r="M679">
            <v>5881.3142138711282</v>
          </cell>
          <cell r="N679">
            <v>7992.1819605450037</v>
          </cell>
          <cell r="O679">
            <v>10305.362127945944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-2183.7314290888366</v>
          </cell>
          <cell r="B680">
            <v>-6297.6081196265686</v>
          </cell>
          <cell r="C680">
            <v>-7363.8629346646585</v>
          </cell>
          <cell r="D680">
            <v>-6487.618535844369</v>
          </cell>
          <cell r="E680">
            <v>-5551.696678010725</v>
          </cell>
          <cell r="F680">
            <v>-4541.535607387922</v>
          </cell>
          <cell r="G680">
            <v>-3450.6074492111857</v>
          </cell>
          <cell r="H680">
            <v>-2279.2049124664363</v>
          </cell>
          <cell r="I680">
            <v>-1005.4040705067798</v>
          </cell>
          <cell r="J680">
            <v>397.21684590746719</v>
          </cell>
          <cell r="K680">
            <v>1936.6779369232854</v>
          </cell>
          <cell r="L680">
            <v>3623.4896271561784</v>
          </cell>
          <cell r="M680">
            <v>5479.27324531861</v>
          </cell>
          <cell r="N680">
            <v>7532.8256137284425</v>
          </cell>
          <cell r="O680">
            <v>9801.899681180219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-2355.2794893053742</v>
          </cell>
          <cell r="B681">
            <v>-6949.3407811509851</v>
          </cell>
          <cell r="C681">
            <v>-8116.3079082504955</v>
          </cell>
          <cell r="D681">
            <v>-7291.8790984978286</v>
          </cell>
          <cell r="E681">
            <v>-6414.3628497703812</v>
          </cell>
          <cell r="F681">
            <v>-5490.8500142301928</v>
          </cell>
          <cell r="G681">
            <v>-4501.5203067445063</v>
          </cell>
          <cell r="H681">
            <v>-3423.2925513457026</v>
          </cell>
          <cell r="I681">
            <v>-2242.7339999401033</v>
          </cell>
          <cell r="J681">
            <v>-935.87403599662412</v>
          </cell>
          <cell r="K681">
            <v>508.41250255779886</v>
          </cell>
          <cell r="L681">
            <v>2104.271081312158</v>
          </cell>
          <cell r="M681">
            <v>3851.9525520765337</v>
          </cell>
          <cell r="N681">
            <v>5764.3540058748458</v>
          </cell>
          <cell r="O681">
            <v>7865.2127599439564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-2179.9409272706962</v>
          </cell>
          <cell r="B682">
            <v>-6286.5578977408322</v>
          </cell>
          <cell r="C682">
            <v>-7349.5888166353934</v>
          </cell>
          <cell r="D682">
            <v>-6456.7262666480528</v>
          </cell>
          <cell r="E682">
            <v>-5509.2906079120012</v>
          </cell>
          <cell r="F682">
            <v>-4507.182725921527</v>
          </cell>
          <cell r="G682">
            <v>-3447.0684028138407</v>
          </cell>
          <cell r="H682">
            <v>-2295.213513984585</v>
          </cell>
          <cell r="I682">
            <v>-1021.4655632554551</v>
          </cell>
          <cell r="J682">
            <v>391.92936016540904</v>
          </cell>
          <cell r="K682">
            <v>1960.2504230868965</v>
          </cell>
          <cell r="L682">
            <v>3679.0032686270697</v>
          </cell>
          <cell r="M682">
            <v>5557.6724578940284</v>
          </cell>
          <cell r="N682">
            <v>7623.7997689350141</v>
          </cell>
          <cell r="O682">
            <v>9890.083651590503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-2312.0193685785875</v>
          </cell>
          <cell r="B683">
            <v>-6790.3455124644361</v>
          </cell>
          <cell r="C683">
            <v>-7921.7075640992298</v>
          </cell>
          <cell r="D683">
            <v>-7078.0752072352052</v>
          </cell>
          <cell r="E683">
            <v>-6177.0965439076335</v>
          </cell>
          <cell r="F683">
            <v>-5215.1966674486821</v>
          </cell>
          <cell r="G683">
            <v>-4200.5978362785472</v>
          </cell>
          <cell r="H683">
            <v>-3093.772571126678</v>
          </cell>
          <cell r="I683">
            <v>-1873.3611456065048</v>
          </cell>
          <cell r="J683">
            <v>-542.76084440487227</v>
          </cell>
          <cell r="K683">
            <v>918.97689280950283</v>
          </cell>
          <cell r="L683">
            <v>2534.4686504084939</v>
          </cell>
          <cell r="M683">
            <v>4316.7153479517629</v>
          </cell>
          <cell r="N683">
            <v>6270.6152808340794</v>
          </cell>
          <cell r="O683">
            <v>8410.9388668331521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-2369.9983894832831</v>
          </cell>
          <cell r="B684">
            <v>-7003.0516511413052</v>
          </cell>
          <cell r="C684">
            <v>-8178.0906586278297</v>
          </cell>
          <cell r="D684">
            <v>-7348.4528980620453</v>
          </cell>
          <cell r="E684">
            <v>-6479.912842810947</v>
          </cell>
          <cell r="F684">
            <v>-5557.2129687242532</v>
          </cell>
          <cell r="G684">
            <v>-4578.1789526353532</v>
          </cell>
          <cell r="H684">
            <v>-3513.0565675826419</v>
          </cell>
          <cell r="I684">
            <v>-2338.8788244401171</v>
          </cell>
          <cell r="J684">
            <v>-1049.9480941032923</v>
          </cell>
          <cell r="K684">
            <v>376.18067830730649</v>
          </cell>
          <cell r="L684">
            <v>1944.4334382970053</v>
          </cell>
          <cell r="M684">
            <v>3653.8938917315336</v>
          </cell>
          <cell r="N684">
            <v>5556.7131864389921</v>
          </cell>
          <cell r="O684">
            <v>7629.7288480208063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-2139.2401401568372</v>
          </cell>
          <cell r="B685">
            <v>-6128.0275230448788</v>
          </cell>
          <cell r="C685">
            <v>-7179.9106698199794</v>
          </cell>
          <cell r="D685">
            <v>-6295.1303293370638</v>
          </cell>
          <cell r="E685">
            <v>-5352.1380344573727</v>
          </cell>
          <cell r="F685">
            <v>-4344.0381917904106</v>
          </cell>
          <cell r="G685">
            <v>-3259.8654564226422</v>
          </cell>
          <cell r="H685">
            <v>-2083.468967436263</v>
          </cell>
          <cell r="I685">
            <v>-777.44298990832704</v>
          </cell>
          <cell r="J685">
            <v>658.74920632138844</v>
          </cell>
          <cell r="K685">
            <v>2225.9995496901151</v>
          </cell>
          <cell r="L685">
            <v>3952.2206832644406</v>
          </cell>
          <cell r="M685">
            <v>5856.404572712896</v>
          </cell>
          <cell r="N685">
            <v>7951.1154071807296</v>
          </cell>
          <cell r="O685">
            <v>10238.197749816014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-2291.6307396473717</v>
          </cell>
          <cell r="B686">
            <v>-6703.2674592436197</v>
          </cell>
          <cell r="C686">
            <v>-7831.1293152598992</v>
          </cell>
          <cell r="D686">
            <v>-6993.0896186064219</v>
          </cell>
          <cell r="E686">
            <v>-6109.5081330042067</v>
          </cell>
          <cell r="F686">
            <v>-5162.07646512268</v>
          </cell>
          <cell r="G686">
            <v>-4138.0192891901079</v>
          </cell>
          <cell r="H686">
            <v>-3025.7339536767904</v>
          </cell>
          <cell r="I686">
            <v>-1818.8696212159753</v>
          </cell>
          <cell r="J686">
            <v>-496.48838706975897</v>
          </cell>
          <cell r="K686">
            <v>966.04437031140799</v>
          </cell>
          <cell r="L686">
            <v>2580.4134423467485</v>
          </cell>
          <cell r="M686">
            <v>4349.1983921678584</v>
          </cell>
          <cell r="N686">
            <v>6301.9532079162918</v>
          </cell>
          <cell r="O686">
            <v>8472.1004365893168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-2555.1103373132705</v>
          </cell>
          <cell r="B687">
            <v>-7714.5466536063168</v>
          </cell>
          <cell r="C687">
            <v>-9001.4895169192005</v>
          </cell>
          <cell r="D687">
            <v>-8231.481052729172</v>
          </cell>
          <cell r="E687">
            <v>-7424.1926458641738</v>
          </cell>
          <cell r="F687">
            <v>-6554.2206732643081</v>
          </cell>
          <cell r="G687">
            <v>-5637.6535611437703</v>
          </cell>
          <cell r="H687">
            <v>-4657.2075277284903</v>
          </cell>
          <cell r="I687">
            <v>-3578.4960479556489</v>
          </cell>
          <cell r="J687">
            <v>-2400.3481637336636</v>
          </cell>
          <cell r="K687">
            <v>-1098.8495708769265</v>
          </cell>
          <cell r="L687">
            <v>342.27484835835105</v>
          </cell>
          <cell r="M687">
            <v>1916.556681354366</v>
          </cell>
          <cell r="N687">
            <v>3652.4242187372774</v>
          </cell>
          <cell r="O687">
            <v>5563.4448012069415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-2221.8975722752557</v>
          </cell>
          <cell r="B688">
            <v>-6441.7124862070377</v>
          </cell>
          <cell r="C688">
            <v>-7526.995857624469</v>
          </cell>
          <cell r="D688">
            <v>-6670.3627769553696</v>
          </cell>
          <cell r="E688">
            <v>-5752.3602758697762</v>
          </cell>
          <cell r="F688">
            <v>-4775.7063148346479</v>
          </cell>
          <cell r="G688">
            <v>-3719.5284180431763</v>
          </cell>
          <cell r="H688">
            <v>-2572.6683462659948</v>
          </cell>
          <cell r="I688">
            <v>-1320.6241929249006</v>
          </cell>
          <cell r="J688">
            <v>52.719019645693677</v>
          </cell>
          <cell r="K688">
            <v>1577.4034261062966</v>
          </cell>
          <cell r="L688">
            <v>3252.3861316872635</v>
          </cell>
          <cell r="M688">
            <v>5085.7813402772454</v>
          </cell>
          <cell r="N688">
            <v>7111.7676386645562</v>
          </cell>
          <cell r="O688">
            <v>9333.0713967244865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-2479.0059092183756</v>
          </cell>
          <cell r="B689">
            <v>-7419.2206264791694</v>
          </cell>
          <cell r="C689">
            <v>-8646.1579263594776</v>
          </cell>
          <cell r="D689">
            <v>-7849.9434721990438</v>
          </cell>
          <cell r="E689">
            <v>-7008.8409910027503</v>
          </cell>
          <cell r="F689">
            <v>-6115.3999250105489</v>
          </cell>
          <cell r="G689">
            <v>-5160.8624695097142</v>
          </cell>
          <cell r="H689">
            <v>-4116.9257406868828</v>
          </cell>
          <cell r="I689">
            <v>-2988.8586888019618</v>
          </cell>
          <cell r="J689">
            <v>-1751.0594283318387</v>
          </cell>
          <cell r="K689">
            <v>-393.8235508286142</v>
          </cell>
          <cell r="L689">
            <v>1112.817591405749</v>
          </cell>
          <cell r="M689">
            <v>2776.8837871534201</v>
          </cell>
          <cell r="N689">
            <v>4588.5425022049649</v>
          </cell>
          <cell r="O689">
            <v>6583.3830982579293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-2407.2451619685403</v>
          </cell>
          <cell r="B690">
            <v>-7157.5087475651844</v>
          </cell>
          <cell r="C690">
            <v>-8356.6500495526361</v>
          </cell>
          <cell r="D690">
            <v>-7547.8993450286216</v>
          </cell>
          <cell r="E690">
            <v>-6686.8662138159325</v>
          </cell>
          <cell r="F690">
            <v>-5775.3483650328717</v>
          </cell>
          <cell r="G690">
            <v>-4797.0372927948802</v>
          </cell>
          <cell r="H690">
            <v>-3739.9633652148977</v>
          </cell>
          <cell r="I690">
            <v>-2590.0797215511684</v>
          </cell>
          <cell r="J690">
            <v>-1331.6235831723989</v>
          </cell>
          <cell r="K690">
            <v>51.603112216344023</v>
          </cell>
          <cell r="L690">
            <v>1579.4868437852128</v>
          </cell>
          <cell r="M690">
            <v>3273.8140726273818</v>
          </cell>
          <cell r="N690">
            <v>5131.2309885016939</v>
          </cell>
          <cell r="O690">
            <v>7171.3225671761211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-2335.7616968829943</v>
          </cell>
          <cell r="B691">
            <v>-6872.3404609678037</v>
          </cell>
          <cell r="C691">
            <v>-8026.7619542966213</v>
          </cell>
          <cell r="D691">
            <v>-7190.6223774005775</v>
          </cell>
          <cell r="E691">
            <v>-6308.564734278053</v>
          </cell>
          <cell r="F691">
            <v>-5380.7904749016452</v>
          </cell>
          <cell r="G691">
            <v>-4389.6285279224367</v>
          </cell>
          <cell r="H691">
            <v>-3311.5647695660864</v>
          </cell>
          <cell r="I691">
            <v>-2125.0143777938056</v>
          </cell>
          <cell r="J691">
            <v>-818.28918536167851</v>
          </cell>
          <cell r="K691">
            <v>617.61973438569532</v>
          </cell>
          <cell r="L691">
            <v>2192.9863594409835</v>
          </cell>
          <cell r="M691">
            <v>3930.9461598430112</v>
          </cell>
          <cell r="N691">
            <v>5839.8905935784787</v>
          </cell>
          <cell r="O691">
            <v>7946.8161074876652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-2280.4429054874472</v>
          </cell>
          <cell r="B692">
            <v>-6659.1263108680459</v>
          </cell>
          <cell r="C692">
            <v>-7772.5073409076176</v>
          </cell>
          <cell r="D692">
            <v>-6921.7746951786803</v>
          </cell>
          <cell r="E692">
            <v>-6029.9422513482496</v>
          </cell>
          <cell r="F692">
            <v>-5077.2799746546789</v>
          </cell>
          <cell r="G692">
            <v>-4049.6057590390669</v>
          </cell>
          <cell r="H692">
            <v>-2940.4362421777164</v>
          </cell>
          <cell r="I692">
            <v>-1721.4879662515052</v>
          </cell>
          <cell r="J692">
            <v>-375.02784191307308</v>
          </cell>
          <cell r="K692">
            <v>1106.2656380987935</v>
          </cell>
          <cell r="L692">
            <v>2738.9943691461381</v>
          </cell>
          <cell r="M692">
            <v>4536.1544962453299</v>
          </cell>
          <cell r="N692">
            <v>6518.3781381098233</v>
          </cell>
          <cell r="O692">
            <v>8688.9079739722765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-2457.7513669434215</v>
          </cell>
          <cell r="B693">
            <v>-7343.8835992677468</v>
          </cell>
          <cell r="C693">
            <v>-8582.1585844421206</v>
          </cell>
          <cell r="D693">
            <v>-7789.5701737816398</v>
          </cell>
          <cell r="E693">
            <v>-6948.3104298605713</v>
          </cell>
          <cell r="F693">
            <v>-6063.7230704370304</v>
          </cell>
          <cell r="G693">
            <v>-5105.5757988521163</v>
          </cell>
          <cell r="H693">
            <v>-4064.6288966428101</v>
          </cell>
          <cell r="I693">
            <v>-2931.0466040530346</v>
          </cell>
          <cell r="J693">
            <v>-1676.5539407651006</v>
          </cell>
          <cell r="K693">
            <v>-304.43068653005298</v>
          </cell>
          <cell r="L693">
            <v>1193.1408994789319</v>
          </cell>
          <cell r="M693">
            <v>2835.9498241427891</v>
          </cell>
          <cell r="N693">
            <v>4652.2816255044381</v>
          </cell>
          <cell r="O693">
            <v>6649.5585931971227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-2393.9098863166073</v>
          </cell>
          <cell r="B694">
            <v>-7096.4075742428859</v>
          </cell>
          <cell r="C694">
            <v>-8288.5061082078901</v>
          </cell>
          <cell r="D694">
            <v>-7457.0278355313412</v>
          </cell>
          <cell r="E694">
            <v>-6592.6461295043682</v>
          </cell>
          <cell r="F694">
            <v>-5684.7846835818946</v>
          </cell>
          <cell r="G694">
            <v>-4714.7985849544857</v>
          </cell>
          <cell r="H694">
            <v>-3663.7301415103134</v>
          </cell>
          <cell r="I694">
            <v>-2496.5359740199419</v>
          </cell>
          <cell r="J694">
            <v>-1216.1512332916209</v>
          </cell>
          <cell r="K694">
            <v>186.50929038167811</v>
          </cell>
          <cell r="L694">
            <v>1738.4946651805926</v>
          </cell>
          <cell r="M694">
            <v>3448.592001363741</v>
          </cell>
          <cell r="N694">
            <v>5331.3416530859422</v>
          </cell>
          <cell r="O694">
            <v>7398.7545806745875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-2300.9759620166074</v>
          </cell>
          <cell r="B695">
            <v>-6740.8581981206889</v>
          </cell>
          <cell r="C695">
            <v>-7865.1919083858347</v>
          </cell>
          <cell r="D695">
            <v>-7009.8681143392441</v>
          </cell>
          <cell r="E695">
            <v>-6117.6339479874041</v>
          </cell>
          <cell r="F695">
            <v>-5158.1272228204552</v>
          </cell>
          <cell r="G695">
            <v>-4118.9774368220451</v>
          </cell>
          <cell r="H695">
            <v>-2990.3395508349558</v>
          </cell>
          <cell r="I695">
            <v>-1765.0744499000905</v>
          </cell>
          <cell r="J695">
            <v>-428.92724071484071</v>
          </cell>
          <cell r="K695">
            <v>1043.1466465204171</v>
          </cell>
          <cell r="L695">
            <v>2671.7334472871444</v>
          </cell>
          <cell r="M695">
            <v>4465.6653402007132</v>
          </cell>
          <cell r="N695">
            <v>6442.1557191853453</v>
          </cell>
          <cell r="O695">
            <v>8615.3111236851782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-2395.0660471624637</v>
          </cell>
          <cell r="B696">
            <v>-7105.5884081750828</v>
          </cell>
          <cell r="C696">
            <v>-8299.7081639146945</v>
          </cell>
          <cell r="D696">
            <v>-7485.3077061757313</v>
          </cell>
          <cell r="E696">
            <v>-6628.3922214140985</v>
          </cell>
          <cell r="F696">
            <v>-5721.2519241083401</v>
          </cell>
          <cell r="G696">
            <v>-4746.744076282107</v>
          </cell>
          <cell r="H696">
            <v>-3680.5217673002981</v>
          </cell>
          <cell r="I696">
            <v>-2524.6202149226015</v>
          </cell>
          <cell r="J696">
            <v>-1250.8278692141125</v>
          </cell>
          <cell r="K696">
            <v>150.21183475857356</v>
          </cell>
          <cell r="L696">
            <v>1687.4321934176544</v>
          </cell>
          <cell r="M696">
            <v>3382.7912034165602</v>
          </cell>
          <cell r="N696">
            <v>5260.4386264110799</v>
          </cell>
          <cell r="O696">
            <v>7338.8257012179911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-2089.9692278889365</v>
          </cell>
          <cell r="B697">
            <v>-5933.5816626701117</v>
          </cell>
          <cell r="C697">
            <v>-6929.3422644562743</v>
          </cell>
          <cell r="D697">
            <v>-6007.4351739577023</v>
          </cell>
          <cell r="E697">
            <v>-5032.5811999089756</v>
          </cell>
          <cell r="F697">
            <v>-3989.5878391975375</v>
          </cell>
          <cell r="G697">
            <v>-2877.9843645976225</v>
          </cell>
          <cell r="H697">
            <v>-1669.0365443031612</v>
          </cell>
          <cell r="I697">
            <v>-342.57456565411934</v>
          </cell>
          <cell r="J697">
            <v>1119.0464531094103</v>
          </cell>
          <cell r="K697">
            <v>2727.9889227730464</v>
          </cell>
          <cell r="L697">
            <v>4496.0176609723267</v>
          </cell>
          <cell r="M697">
            <v>6442.9244749147201</v>
          </cell>
          <cell r="N697">
            <v>8588.0318935005907</v>
          </cell>
          <cell r="O697">
            <v>10950.275127792549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-2496.0002046475893</v>
          </cell>
          <cell r="B698">
            <v>-7480.1975587295728</v>
          </cell>
          <cell r="C698">
            <v>-8728.4544483294958</v>
          </cell>
          <cell r="D698">
            <v>-7929.3892019651666</v>
          </cell>
          <cell r="E698">
            <v>-7088.7463765447155</v>
          </cell>
          <cell r="F698">
            <v>-6207.2767045362098</v>
          </cell>
          <cell r="G698">
            <v>-5274.730308288239</v>
          </cell>
          <cell r="H698">
            <v>-4256.2452550742673</v>
          </cell>
          <cell r="I698">
            <v>-3130.5754215455718</v>
          </cell>
          <cell r="J698">
            <v>-1890.278484197966</v>
          </cell>
          <cell r="K698">
            <v>-536.60879195417704</v>
          </cell>
          <cell r="L698">
            <v>951.64819807017216</v>
          </cell>
          <cell r="M698">
            <v>2574.3402998439633</v>
          </cell>
          <cell r="N698">
            <v>4360.4679375649112</v>
          </cell>
          <cell r="O698">
            <v>6340.3186280635246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-2129.0268818787836</v>
          </cell>
          <cell r="B699">
            <v>-6080.5944530882316</v>
          </cell>
          <cell r="C699">
            <v>-7111.0916141201305</v>
          </cell>
          <cell r="D699">
            <v>-6217.2142041058351</v>
          </cell>
          <cell r="E699">
            <v>-5269.7131016958811</v>
          </cell>
          <cell r="F699">
            <v>-4263.8320971813437</v>
          </cell>
          <cell r="G699">
            <v>-3180.923156274439</v>
          </cell>
          <cell r="H699">
            <v>-1995.6760698928263</v>
          </cell>
          <cell r="I699">
            <v>-674.75790127530661</v>
          </cell>
          <cell r="J699">
            <v>760.64201751231894</v>
          </cell>
          <cell r="K699">
            <v>2338.3347945526853</v>
          </cell>
          <cell r="L699">
            <v>4075.1057915539909</v>
          </cell>
          <cell r="M699">
            <v>5983.4118236824688</v>
          </cell>
          <cell r="N699">
            <v>8080.3837533963888</v>
          </cell>
          <cell r="O699">
            <v>10390.01783096291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-2241.1819803151789</v>
          </cell>
          <cell r="B700">
            <v>-6522.2331026004867</v>
          </cell>
          <cell r="C700">
            <v>-7631.4375439811847</v>
          </cell>
          <cell r="D700">
            <v>-6775.5354525647581</v>
          </cell>
          <cell r="E700">
            <v>-5854.6190427863266</v>
          </cell>
          <cell r="F700">
            <v>-4875.3879405685693</v>
          </cell>
          <cell r="G700">
            <v>-3828.8611859253047</v>
          </cell>
          <cell r="H700">
            <v>-2701.0301921504979</v>
          </cell>
          <cell r="I700">
            <v>-1472.915782591348</v>
          </cell>
          <cell r="J700">
            <v>-123.33546918281641</v>
          </cell>
          <cell r="K700">
            <v>1369.3003044476486</v>
          </cell>
          <cell r="L700">
            <v>3017.8486524903446</v>
          </cell>
          <cell r="M700">
            <v>4841.7151196808127</v>
          </cell>
          <cell r="N700">
            <v>6854.5059138528086</v>
          </cell>
          <cell r="O700">
            <v>9053.4323962061517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-2237.1412454939418</v>
          </cell>
          <cell r="B701">
            <v>-6500.2951233772474</v>
          </cell>
          <cell r="C701">
            <v>-7598.3873136499406</v>
          </cell>
          <cell r="D701">
            <v>-6733.4560676600495</v>
          </cell>
          <cell r="E701">
            <v>-5833.6397633395145</v>
          </cell>
          <cell r="F701">
            <v>-4876.3225943259058</v>
          </cell>
          <cell r="G701">
            <v>-3842.2817073777928</v>
          </cell>
          <cell r="H701">
            <v>-2713.91765679227</v>
          </cell>
          <cell r="I701">
            <v>-1455.2997235156217</v>
          </cell>
          <cell r="J701">
            <v>-86.805557369163409</v>
          </cell>
          <cell r="K701">
            <v>1419.8269451180354</v>
          </cell>
          <cell r="L701">
            <v>3070.0836552334586</v>
          </cell>
          <cell r="M701">
            <v>4885.2584865274084</v>
          </cell>
          <cell r="N701">
            <v>6891.1197143760892</v>
          </cell>
          <cell r="O701">
            <v>9101.8921470716541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-2476.8124131061327</v>
          </cell>
          <cell r="B702">
            <v>-7411.6191226732399</v>
          </cell>
          <cell r="C702">
            <v>-8643.1311833927321</v>
          </cell>
          <cell r="D702">
            <v>-7826.6770440927467</v>
          </cell>
          <cell r="E702">
            <v>-6981.0799561506537</v>
          </cell>
          <cell r="F702">
            <v>-6092.9059051774584</v>
          </cell>
          <cell r="G702">
            <v>-5144.6671128786575</v>
          </cell>
          <cell r="H702">
            <v>-4128.9477623365156</v>
          </cell>
          <cell r="I702">
            <v>-3009.3932100846305</v>
          </cell>
          <cell r="J702">
            <v>-1772.1507889643108</v>
          </cell>
          <cell r="K702">
            <v>-415.57890788447224</v>
          </cell>
          <cell r="L702">
            <v>1088.9579507251242</v>
          </cell>
          <cell r="M702">
            <v>2753.578532718423</v>
          </cell>
          <cell r="N702">
            <v>4577.9672485586098</v>
          </cell>
          <cell r="O702">
            <v>6573.4105036955352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-2338.1712138199246</v>
          </cell>
          <cell r="B703">
            <v>-6889.2047322276512</v>
          </cell>
          <cell r="C703">
            <v>-8043.7721573002682</v>
          </cell>
          <cell r="D703">
            <v>-7210.9827101325354</v>
          </cell>
          <cell r="E703">
            <v>-6331.0882554352247</v>
          </cell>
          <cell r="F703">
            <v>-5397.5356344244992</v>
          </cell>
          <cell r="G703">
            <v>-4398.8820821226354</v>
          </cell>
          <cell r="H703">
            <v>-3321.7812078164384</v>
          </cell>
          <cell r="I703">
            <v>-2140.4923565182617</v>
          </cell>
          <cell r="J703">
            <v>-838.55155599976001</v>
          </cell>
          <cell r="K703">
            <v>602.52805932958586</v>
          </cell>
          <cell r="L703">
            <v>2193.9513241894033</v>
          </cell>
          <cell r="M703">
            <v>3932.0033655030447</v>
          </cell>
          <cell r="N703">
            <v>5835.4259533895447</v>
          </cell>
          <cell r="O703">
            <v>7944.4196092409502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-2102.8517824517912</v>
          </cell>
          <cell r="B704">
            <v>-5990.0773771684771</v>
          </cell>
          <cell r="C704">
            <v>-6999.8739480848108</v>
          </cell>
          <cell r="D704">
            <v>-6083.5318286273705</v>
          </cell>
          <cell r="E704">
            <v>-5102.6973389724517</v>
          </cell>
          <cell r="F704">
            <v>-4053.3062569915892</v>
          </cell>
          <cell r="G704">
            <v>-2941.0134197077787</v>
          </cell>
          <cell r="H704">
            <v>-1739.9778746271177</v>
          </cell>
          <cell r="I704">
            <v>-404.26421689337178</v>
          </cell>
          <cell r="J704">
            <v>1058.310596792129</v>
          </cell>
          <cell r="K704">
            <v>2659.2452461807238</v>
          </cell>
          <cell r="L704">
            <v>4427.499209723368</v>
          </cell>
          <cell r="M704">
            <v>6381.7586128063776</v>
          </cell>
          <cell r="N704">
            <v>8533.6214842874761</v>
          </cell>
          <cell r="O704">
            <v>10874.677899700799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-2550.7979695111776</v>
          </cell>
          <cell r="B705">
            <v>-7697.8170438692459</v>
          </cell>
          <cell r="C705">
            <v>-8987.020296813509</v>
          </cell>
          <cell r="D705">
            <v>-8231.0377556051208</v>
          </cell>
          <cell r="E705">
            <v>-7425.3925551959992</v>
          </cell>
          <cell r="F705">
            <v>-6573.5436166658355</v>
          </cell>
          <cell r="G705">
            <v>-5676.9502569478509</v>
          </cell>
          <cell r="H705">
            <v>-4700.2387969211441</v>
          </cell>
          <cell r="I705">
            <v>-3615.6640204639239</v>
          </cell>
          <cell r="J705">
            <v>-2432.4349639652673</v>
          </cell>
          <cell r="K705">
            <v>-1139.4568664113556</v>
          </cell>
          <cell r="L705">
            <v>276.25140502417082</v>
          </cell>
          <cell r="M705">
            <v>1852.4351904657465</v>
          </cell>
          <cell r="N705">
            <v>3600.0178813136163</v>
          </cell>
          <cell r="O705">
            <v>5515.9075983065795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-2463.6023664004879</v>
          </cell>
          <cell r="B706">
            <v>-7361.4126868023259</v>
          </cell>
          <cell r="C706">
            <v>-8590.7409432475251</v>
          </cell>
          <cell r="D706">
            <v>-7793.7169371104937</v>
          </cell>
          <cell r="E706">
            <v>-6949.1208787061796</v>
          </cell>
          <cell r="F706">
            <v>-6060.1037438878266</v>
          </cell>
          <cell r="G706">
            <v>-5114.130049550593</v>
          </cell>
          <cell r="H706">
            <v>-4085.417115324386</v>
          </cell>
          <cell r="I706">
            <v>-2968.3004452361301</v>
          </cell>
          <cell r="J706">
            <v>-1724.7952851223488</v>
          </cell>
          <cell r="K706">
            <v>-346.90125275851256</v>
          </cell>
          <cell r="L706">
            <v>1167.0385866886122</v>
          </cell>
          <cell r="M706">
            <v>2812.7152937255878</v>
          </cell>
          <cell r="N706">
            <v>4612.0451685744592</v>
          </cell>
          <cell r="O706">
            <v>6598.8851628458506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-2308.2724321623691</v>
          </cell>
          <cell r="B707">
            <v>-6761.8451557554345</v>
          </cell>
          <cell r="C707">
            <v>-7892.3815655516219</v>
          </cell>
          <cell r="D707">
            <v>-7046.3418499368763</v>
          </cell>
          <cell r="E707">
            <v>-6152.1137240552143</v>
          </cell>
          <cell r="F707">
            <v>-5196.264542197694</v>
          </cell>
          <cell r="G707">
            <v>-4168.2831984033146</v>
          </cell>
          <cell r="H707">
            <v>-3045.0427485990854</v>
          </cell>
          <cell r="I707">
            <v>-1820.1258062569236</v>
          </cell>
          <cell r="J707">
            <v>-486.76430132333724</v>
          </cell>
          <cell r="K707">
            <v>990.98592159391558</v>
          </cell>
          <cell r="L707">
            <v>2621.3085863525703</v>
          </cell>
          <cell r="M707">
            <v>4410.4857942226326</v>
          </cell>
          <cell r="N707">
            <v>6372.1012525804954</v>
          </cell>
          <cell r="O707">
            <v>8519.6478135616999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-2342.2563123763389</v>
          </cell>
          <cell r="B708">
            <v>-6894.4928846207458</v>
          </cell>
          <cell r="C708">
            <v>-8041.5363182800284</v>
          </cell>
          <cell r="D708">
            <v>-7201.1993043855391</v>
          </cell>
          <cell r="E708">
            <v>-6318.9486494061612</v>
          </cell>
          <cell r="F708">
            <v>-5372.6165594540407</v>
          </cell>
          <cell r="G708">
            <v>-4359.839801295223</v>
          </cell>
          <cell r="H708">
            <v>-3257.4003488621429</v>
          </cell>
          <cell r="I708">
            <v>-2045.121480236957</v>
          </cell>
          <cell r="J708">
            <v>-722.32181556455794</v>
          </cell>
          <cell r="K708">
            <v>721.97565492084414</v>
          </cell>
          <cell r="L708">
            <v>2324.4976082550743</v>
          </cell>
          <cell r="M708">
            <v>4080.6679061564537</v>
          </cell>
          <cell r="N708">
            <v>6006.968969150983</v>
          </cell>
          <cell r="O708">
            <v>8130.6228265372902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-2329.8204283893597</v>
          </cell>
          <cell r="B709">
            <v>-6856.4843444236512</v>
          </cell>
          <cell r="C709">
            <v>-8006.4466999705373</v>
          </cell>
          <cell r="D709">
            <v>-7170.7511789290438</v>
          </cell>
          <cell r="E709">
            <v>-6283.6018883716706</v>
          </cell>
          <cell r="F709">
            <v>-5332.6699682864273</v>
          </cell>
          <cell r="G709">
            <v>-4325.4939859703827</v>
          </cell>
          <cell r="H709">
            <v>-3222.8088896547488</v>
          </cell>
          <cell r="I709">
            <v>-2017.8467696589112</v>
          </cell>
          <cell r="J709">
            <v>-690.40183964315145</v>
          </cell>
          <cell r="K709">
            <v>770.70871985015674</v>
          </cell>
          <cell r="L709">
            <v>2366.1580873684684</v>
          </cell>
          <cell r="M709">
            <v>4123.4661377755001</v>
          </cell>
          <cell r="N709">
            <v>6076.4631509018836</v>
          </cell>
          <cell r="O709">
            <v>8216.5258106562251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-2186.2531610907399</v>
          </cell>
          <cell r="B710">
            <v>-6313.5107612222891</v>
          </cell>
          <cell r="C710">
            <v>-7382.2687701371397</v>
          </cell>
          <cell r="D710">
            <v>-6488.5267734731588</v>
          </cell>
          <cell r="E710">
            <v>-5525.8327560244916</v>
          </cell>
          <cell r="F710">
            <v>-4499.4470364695999</v>
          </cell>
          <cell r="G710">
            <v>-3415.9546655500008</v>
          </cell>
          <cell r="H710">
            <v>-2246.821529927528</v>
          </cell>
          <cell r="I710">
            <v>-957.51324928814017</v>
          </cell>
          <cell r="J710">
            <v>453.77929709906169</v>
          </cell>
          <cell r="K710">
            <v>2015.4238474978461</v>
          </cell>
          <cell r="L710">
            <v>3730.1108396325681</v>
          </cell>
          <cell r="M710">
            <v>5608.0597469167715</v>
          </cell>
          <cell r="N710">
            <v>7672.0990873671799</v>
          </cell>
          <cell r="O710">
            <v>9937.9547289813145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-2121.4637143848022</v>
          </cell>
          <cell r="B711">
            <v>-6043.3030723246775</v>
          </cell>
          <cell r="C711">
            <v>-7055.5821652315699</v>
          </cell>
          <cell r="D711">
            <v>-6149.1315445187829</v>
          </cell>
          <cell r="E711">
            <v>-5175.6110261024978</v>
          </cell>
          <cell r="F711">
            <v>-4133.3604602285695</v>
          </cell>
          <cell r="G711">
            <v>-3020.3916277451772</v>
          </cell>
          <cell r="H711">
            <v>-1809.8514680425274</v>
          </cell>
          <cell r="I711">
            <v>-487.95905357129794</v>
          </cell>
          <cell r="J711">
            <v>977.85492233497826</v>
          </cell>
          <cell r="K711">
            <v>2572.0230019632977</v>
          </cell>
          <cell r="L711">
            <v>4343.9065326165601</v>
          </cell>
          <cell r="M711">
            <v>6286.6870695130056</v>
          </cell>
          <cell r="N711">
            <v>8410.9205642708821</v>
          </cell>
          <cell r="O711">
            <v>10768.122543295111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-2343.0467657151021</v>
          </cell>
          <cell r="B712">
            <v>-6910.1086701962549</v>
          </cell>
          <cell r="C712">
            <v>-8063.8931168523559</v>
          </cell>
          <cell r="D712">
            <v>-7219.661491872138</v>
          </cell>
          <cell r="E712">
            <v>-6325.8949804401336</v>
          </cell>
          <cell r="F712">
            <v>-5379.8025144882859</v>
          </cell>
          <cell r="G712">
            <v>-4367.6301769937763</v>
          </cell>
          <cell r="H712">
            <v>-3274.4782826732912</v>
          </cell>
          <cell r="I712">
            <v>-2079.5438527938968</v>
          </cell>
          <cell r="J712">
            <v>-775.71019640712393</v>
          </cell>
          <cell r="K712">
            <v>675.16258909883493</v>
          </cell>
          <cell r="L712">
            <v>2272.9084758818776</v>
          </cell>
          <cell r="M712">
            <v>4021.4584819820484</v>
          </cell>
          <cell r="N712">
            <v>5938.3628932093461</v>
          </cell>
          <cell r="O712">
            <v>8065.428710321261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-2423.973242133427</v>
          </cell>
          <cell r="B713">
            <v>-7210.5157621464241</v>
          </cell>
          <cell r="C713">
            <v>-8405.5069359354329</v>
          </cell>
          <cell r="D713">
            <v>-7575.6021811275014</v>
          </cell>
          <cell r="E713">
            <v>-6707.6181601055905</v>
          </cell>
          <cell r="F713">
            <v>-5789.1754373433523</v>
          </cell>
          <cell r="G713">
            <v>-4815.668513591886</v>
          </cell>
          <cell r="H713">
            <v>-3755.8275303088199</v>
          </cell>
          <cell r="I713">
            <v>-2598.6976621328677</v>
          </cell>
          <cell r="J713">
            <v>-1318.0320460118865</v>
          </cell>
          <cell r="K713">
            <v>85.619470750153539</v>
          </cell>
          <cell r="L713">
            <v>1627.5762056964463</v>
          </cell>
          <cell r="M713">
            <v>3332.3942042895005</v>
          </cell>
          <cell r="N713">
            <v>5202.9378904728619</v>
          </cell>
          <cell r="O713">
            <v>7265.9855526542824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-2210.3502486978332</v>
          </cell>
          <cell r="B714">
            <v>-6399.0014039558555</v>
          </cell>
          <cell r="C714">
            <v>-7480.5972356782268</v>
          </cell>
          <cell r="D714">
            <v>-6608.7851207969352</v>
          </cell>
          <cell r="E714">
            <v>-5683.5727330251293</v>
          </cell>
          <cell r="F714">
            <v>-4686.476293593526</v>
          </cell>
          <cell r="G714">
            <v>-3623.2883530729241</v>
          </cell>
          <cell r="H714">
            <v>-2478.9577832432969</v>
          </cell>
          <cell r="I714">
            <v>-1216.425470723118</v>
          </cell>
          <cell r="J714">
            <v>184.63585826771993</v>
          </cell>
          <cell r="K714">
            <v>1717.2396855781683</v>
          </cell>
          <cell r="L714">
            <v>3393.15955726621</v>
          </cell>
          <cell r="M714">
            <v>5243.2495472794535</v>
          </cell>
          <cell r="N714">
            <v>7272.498057506753</v>
          </cell>
          <cell r="O714">
            <v>9507.4967425083832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-2399.6160718761626</v>
          </cell>
          <cell r="B715">
            <v>-7117.2265868182139</v>
          </cell>
          <cell r="C715">
            <v>-8304.2485287144118</v>
          </cell>
          <cell r="D715">
            <v>-7483.2628371547517</v>
          </cell>
          <cell r="E715">
            <v>-6622.358957799026</v>
          </cell>
          <cell r="F715">
            <v>-5705.6628518666694</v>
          </cell>
          <cell r="G715">
            <v>-4713.8987614766756</v>
          </cell>
          <cell r="H715">
            <v>-3640.1733401484171</v>
          </cell>
          <cell r="I715">
            <v>-2458.1622737991461</v>
          </cell>
          <cell r="J715">
            <v>-1176.1027151994567</v>
          </cell>
          <cell r="K715">
            <v>226.67320149481674</v>
          </cell>
          <cell r="L715">
            <v>1779.0480869665473</v>
          </cell>
          <cell r="M715">
            <v>3476.5877361526282</v>
          </cell>
          <cell r="N715">
            <v>5344.4247473610803</v>
          </cell>
          <cell r="O715">
            <v>7413.3538335492049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-2209.2256209993893</v>
          </cell>
          <cell r="B716">
            <v>-6379.4343873490561</v>
          </cell>
          <cell r="C716">
            <v>-7447.0408669277158</v>
          </cell>
          <cell r="D716">
            <v>-6561.4350235623551</v>
          </cell>
          <cell r="E716">
            <v>-5638.9043896397934</v>
          </cell>
          <cell r="F716">
            <v>-4666.1002307089821</v>
          </cell>
          <cell r="G716">
            <v>-3615.9219792963518</v>
          </cell>
          <cell r="H716">
            <v>-2469.9188053701541</v>
          </cell>
          <cell r="I716">
            <v>-1196.9029911184068</v>
          </cell>
          <cell r="J716">
            <v>200.63718367358874</v>
          </cell>
          <cell r="K716">
            <v>1729.6433015552484</v>
          </cell>
          <cell r="L716">
            <v>3412.3337990439109</v>
          </cell>
          <cell r="M716">
            <v>5265.0143242492359</v>
          </cell>
          <cell r="N716">
            <v>7302.2116453839644</v>
          </cell>
          <cell r="O716">
            <v>9543.1894711405803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-2503.3676999910945</v>
          </cell>
          <cell r="B717">
            <v>-7526.1468004350709</v>
          </cell>
          <cell r="C717">
            <v>-8786.7194613049687</v>
          </cell>
          <cell r="D717">
            <v>-8002.3930649329186</v>
          </cell>
          <cell r="E717">
            <v>-7182.6289521301742</v>
          </cell>
          <cell r="F717">
            <v>-6307.5818258304962</v>
          </cell>
          <cell r="G717">
            <v>-5387.8323711931644</v>
          </cell>
          <cell r="H717">
            <v>-4397.8372655325556</v>
          </cell>
          <cell r="I717">
            <v>-3302.5992059223777</v>
          </cell>
          <cell r="J717">
            <v>-2093.6703052407765</v>
          </cell>
          <cell r="K717">
            <v>-758.49295601697759</v>
          </cell>
          <cell r="L717">
            <v>710.66739036576234</v>
          </cell>
          <cell r="M717">
            <v>2324.9653801541276</v>
          </cell>
          <cell r="N717">
            <v>4087.0952378269485</v>
          </cell>
          <cell r="O717">
            <v>6022.2560179778175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-2500.6265898586034</v>
          </cell>
          <cell r="B718">
            <v>-7518.3383717435954</v>
          </cell>
          <cell r="C718">
            <v>-8781.9702958151502</v>
          </cell>
          <cell r="D718">
            <v>-7988.0713361674461</v>
          </cell>
          <cell r="E718">
            <v>-7154.3997292167323</v>
          </cell>
          <cell r="F718">
            <v>-6272.8210154110448</v>
          </cell>
          <cell r="G718">
            <v>-5339.6067394344891</v>
          </cell>
          <cell r="H718">
            <v>-4331.3514288465567</v>
          </cell>
          <cell r="I718">
            <v>-3231.8284089769932</v>
          </cell>
          <cell r="J718">
            <v>-2024.065808017853</v>
          </cell>
          <cell r="K718">
            <v>-703.75165551687041</v>
          </cell>
          <cell r="L718">
            <v>759.87333698757004</v>
          </cell>
          <cell r="M718">
            <v>2390.9688384891692</v>
          </cell>
          <cell r="N718">
            <v>4178.2313210091288</v>
          </cell>
          <cell r="O718">
            <v>6133.5350083619869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-2399.859619789001</v>
          </cell>
          <cell r="B719">
            <v>-7125.7027771393659</v>
          </cell>
          <cell r="C719">
            <v>-8320.8571829253342</v>
          </cell>
          <cell r="D719">
            <v>-7499.5440401495662</v>
          </cell>
          <cell r="E719">
            <v>-6637.5786606475094</v>
          </cell>
          <cell r="F719">
            <v>-5729.513330621</v>
          </cell>
          <cell r="G719">
            <v>-4752.8286730699392</v>
          </cell>
          <cell r="H719">
            <v>-3696.8009068206202</v>
          </cell>
          <cell r="I719">
            <v>-2537.671486126595</v>
          </cell>
          <cell r="J719">
            <v>-1274.1799878195536</v>
          </cell>
          <cell r="K719">
            <v>113.44324486259633</v>
          </cell>
          <cell r="L719">
            <v>1642.5122153339762</v>
          </cell>
          <cell r="M719">
            <v>3329.1138519007563</v>
          </cell>
          <cell r="N719">
            <v>5183.2786303967932</v>
          </cell>
          <cell r="O719">
            <v>7224.3495452893276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-2252.2099560484858</v>
          </cell>
          <cell r="B720">
            <v>-6556.2787411379131</v>
          </cell>
          <cell r="C720">
            <v>-7660.9553211546418</v>
          </cell>
          <cell r="D720">
            <v>-6804.0603117335986</v>
          </cell>
          <cell r="E720">
            <v>-5903.1613150369703</v>
          </cell>
          <cell r="F720">
            <v>-4932.3663871370982</v>
          </cell>
          <cell r="G720">
            <v>-3892.4714614261211</v>
          </cell>
          <cell r="H720">
            <v>-2757.8831677370613</v>
          </cell>
          <cell r="I720">
            <v>-1515.0641943324213</v>
          </cell>
          <cell r="J720">
            <v>-152.10395479075149</v>
          </cell>
          <cell r="K720">
            <v>1343.0246727215369</v>
          </cell>
          <cell r="L720">
            <v>2991.358624038799</v>
          </cell>
          <cell r="M720">
            <v>4801.7606889036178</v>
          </cell>
          <cell r="N720">
            <v>6789.6319568131803</v>
          </cell>
          <cell r="O720">
            <v>8975.5104381780384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-2142.7656140985082</v>
          </cell>
          <cell r="B721">
            <v>-6129.4352980742697</v>
          </cell>
          <cell r="C721">
            <v>-7154.5078919000052</v>
          </cell>
          <cell r="D721">
            <v>-6241.9511432437548</v>
          </cell>
          <cell r="E721">
            <v>-5285.7039729797725</v>
          </cell>
          <cell r="F721">
            <v>-4272.5224053655838</v>
          </cell>
          <cell r="G721">
            <v>-3177.5894642046637</v>
          </cell>
          <cell r="H721">
            <v>-1994.8611702135281</v>
          </cell>
          <cell r="I721">
            <v>-707.21957072791849</v>
          </cell>
          <cell r="J721">
            <v>722.36101117868918</v>
          </cell>
          <cell r="K721">
            <v>2296.6535495992675</v>
          </cell>
          <cell r="L721">
            <v>4023.1375489426009</v>
          </cell>
          <cell r="M721">
            <v>5926.4809525567671</v>
          </cell>
          <cell r="N721">
            <v>8030.4680446458588</v>
          </cell>
          <cell r="O721">
            <v>10343.869229767852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-2272.9410319151684</v>
          </cell>
          <cell r="B722">
            <v>-6640.2859252140088</v>
          </cell>
          <cell r="C722">
            <v>-7762.1177045154263</v>
          </cell>
          <cell r="D722">
            <v>-6912.3298903627474</v>
          </cell>
          <cell r="E722">
            <v>-6004.9516697281288</v>
          </cell>
          <cell r="F722">
            <v>-5045.025450815785</v>
          </cell>
          <cell r="G722">
            <v>-4017.7615748600319</v>
          </cell>
          <cell r="H722">
            <v>-2881.9510180065517</v>
          </cell>
          <cell r="I722">
            <v>-1637.8308988819433</v>
          </cell>
          <cell r="J722">
            <v>-287.06288045136353</v>
          </cell>
          <cell r="K722">
            <v>1201.6489617310713</v>
          </cell>
          <cell r="L722">
            <v>2852.5368112043238</v>
          </cell>
          <cell r="M722">
            <v>4670.2779529207282</v>
          </cell>
          <cell r="N722">
            <v>6656.8677427627445</v>
          </cell>
          <cell r="O722">
            <v>8845.4802901101339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-2446.4250364407844</v>
          </cell>
          <cell r="B723">
            <v>-7293.4728537389929</v>
          </cell>
          <cell r="C723">
            <v>-8514.0282271666674</v>
          </cell>
          <cell r="D723">
            <v>-7703.8793855260128</v>
          </cell>
          <cell r="E723">
            <v>-6861.9529310529506</v>
          </cell>
          <cell r="F723">
            <v>-5975.0309554967898</v>
          </cell>
          <cell r="G723">
            <v>-5020.7709439784576</v>
          </cell>
          <cell r="H723">
            <v>-3985.5528367861784</v>
          </cell>
          <cell r="I723">
            <v>-2837.2386967677062</v>
          </cell>
          <cell r="J723">
            <v>-1581.9143519822753</v>
          </cell>
          <cell r="K723">
            <v>-215.47035523408042</v>
          </cell>
          <cell r="L723">
            <v>1283.1353423978931</v>
          </cell>
          <cell r="M723">
            <v>2939.8062005230076</v>
          </cell>
          <cell r="N723">
            <v>4768.4348910390327</v>
          </cell>
          <cell r="O723">
            <v>6775.0475752316715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-2547.1350124086539</v>
          </cell>
          <cell r="B724">
            <v>-7679.6328525291356</v>
          </cell>
          <cell r="C724">
            <v>-8962.6566223296522</v>
          </cell>
          <cell r="D724">
            <v>-8192.4208721097675</v>
          </cell>
          <cell r="E724">
            <v>-7388.5665186682045</v>
          </cell>
          <cell r="F724">
            <v>-6527.9012482755188</v>
          </cell>
          <cell r="G724">
            <v>-5608.7385827615108</v>
          </cell>
          <cell r="H724">
            <v>-4608.7214402761829</v>
          </cell>
          <cell r="I724">
            <v>-3527.9442833068588</v>
          </cell>
          <cell r="J724">
            <v>-2355.4456025619197</v>
          </cell>
          <cell r="K724">
            <v>-1046.671852140385</v>
          </cell>
          <cell r="L724">
            <v>386.02667444450918</v>
          </cell>
          <cell r="M724">
            <v>1962.5504308010979</v>
          </cell>
          <cell r="N724">
            <v>3704.0395020941114</v>
          </cell>
          <cell r="O724">
            <v>5622.6894012754783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-2224.2290717702886</v>
          </cell>
          <cell r="B725">
            <v>-6442.672095762774</v>
          </cell>
          <cell r="C725">
            <v>-7527.4266867713204</v>
          </cell>
          <cell r="D725">
            <v>-6658.4218287479471</v>
          </cell>
          <cell r="E725">
            <v>-5733.5856469741984</v>
          </cell>
          <cell r="F725">
            <v>-4750.8442067807046</v>
          </cell>
          <cell r="G725">
            <v>-3682.9034139728951</v>
          </cell>
          <cell r="H725">
            <v>-2520.8220005375688</v>
          </cell>
          <cell r="I725">
            <v>-1255.6164258362446</v>
          </cell>
          <cell r="J725">
            <v>125.65638493364636</v>
          </cell>
          <cell r="K725">
            <v>1652.7856056028941</v>
          </cell>
          <cell r="L725">
            <v>3333.6622917378822</v>
          </cell>
          <cell r="M725">
            <v>5175.1453128838912</v>
          </cell>
          <cell r="N725">
            <v>7201.8007673009142</v>
          </cell>
          <cell r="O725">
            <v>9425.2452284958763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-2548.8530806868966</v>
          </cell>
          <cell r="B726">
            <v>-7692.9291263918194</v>
          </cell>
          <cell r="C726">
            <v>-8985.4068507913908</v>
          </cell>
          <cell r="D726">
            <v>-8209.6827024317627</v>
          </cell>
          <cell r="E726">
            <v>-7398.8598386934136</v>
          </cell>
          <cell r="F726">
            <v>-6541.5855808714059</v>
          </cell>
          <cell r="G726">
            <v>-5618.0373995851705</v>
          </cell>
          <cell r="H726">
            <v>-4623.650085452713</v>
          </cell>
          <cell r="I726">
            <v>-3528.8035899196107</v>
          </cell>
          <cell r="J726">
            <v>-2330.2643674128758</v>
          </cell>
          <cell r="K726">
            <v>-1014.5823724882348</v>
          </cell>
          <cell r="L726">
            <v>437.18040736474813</v>
          </cell>
          <cell r="M726">
            <v>2028.0771249689226</v>
          </cell>
          <cell r="N726">
            <v>3776.0517165170263</v>
          </cell>
          <cell r="O726">
            <v>5710.6378325542873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-2124.5242851169555</v>
          </cell>
          <cell r="B727">
            <v>-6070.913018254385</v>
          </cell>
          <cell r="C727">
            <v>-7101.6870012661402</v>
          </cell>
          <cell r="D727">
            <v>-6192.4206906045756</v>
          </cell>
          <cell r="E727">
            <v>-5227.8337918731822</v>
          </cell>
          <cell r="F727">
            <v>-4192.8944387282063</v>
          </cell>
          <cell r="G727">
            <v>-3073.1299260515707</v>
          </cell>
          <cell r="H727">
            <v>-1861.4241088638685</v>
          </cell>
          <cell r="I727">
            <v>-544.24430362179987</v>
          </cell>
          <cell r="J727">
            <v>891.19071134655599</v>
          </cell>
          <cell r="K727">
            <v>2466.1164412358071</v>
          </cell>
          <cell r="L727">
            <v>4213.8738320311677</v>
          </cell>
          <cell r="M727">
            <v>6140.0210889802011</v>
          </cell>
          <cell r="N727">
            <v>8254.1004809388742</v>
          </cell>
          <cell r="O727">
            <v>10578.907354074721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-2165.8707535496255</v>
          </cell>
          <cell r="B728">
            <v>-6234.0343537410608</v>
          </cell>
          <cell r="C728">
            <v>-7292.5089473277785</v>
          </cell>
          <cell r="D728">
            <v>-6402.8122247067222</v>
          </cell>
          <cell r="E728">
            <v>-5462.5183319356165</v>
          </cell>
          <cell r="F728">
            <v>-4462.3475466187019</v>
          </cell>
          <cell r="G728">
            <v>-3393.331052541258</v>
          </cell>
          <cell r="H728">
            <v>-2238.1775927622698</v>
          </cell>
          <cell r="I728">
            <v>-962.30134611487279</v>
          </cell>
          <cell r="J728">
            <v>446.51018509162992</v>
          </cell>
          <cell r="K728">
            <v>2009.8720889675142</v>
          </cell>
          <cell r="L728">
            <v>3730.1631049532712</v>
          </cell>
          <cell r="M728">
            <v>5627.0079357200275</v>
          </cell>
          <cell r="N728">
            <v>7713.4841659337471</v>
          </cell>
          <cell r="O728">
            <v>10004.313028596134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-2230.1484916376903</v>
          </cell>
          <cell r="B729">
            <v>-6451.4111904891797</v>
          </cell>
          <cell r="C729">
            <v>-7519.8057084625361</v>
          </cell>
          <cell r="D729">
            <v>-6650.5224300418649</v>
          </cell>
          <cell r="E729">
            <v>-5724.719485078188</v>
          </cell>
          <cell r="F729">
            <v>-4732.0613412811799</v>
          </cell>
          <cell r="G729">
            <v>-3669.0956362407073</v>
          </cell>
          <cell r="H729">
            <v>-2521.5836376206112</v>
          </cell>
          <cell r="I729">
            <v>-1259.2905551776514</v>
          </cell>
          <cell r="J729">
            <v>130.97463586094716</v>
          </cell>
          <cell r="K729">
            <v>1656.618141622459</v>
          </cell>
          <cell r="L729">
            <v>3332.7663219957381</v>
          </cell>
          <cell r="M729">
            <v>5175.2997574405808</v>
          </cell>
          <cell r="N729">
            <v>7193.5344460798015</v>
          </cell>
          <cell r="O729">
            <v>9436.1839386786578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-2113.0782926294987</v>
          </cell>
          <cell r="B730">
            <v>-6032.5952806448313</v>
          </cell>
          <cell r="C730">
            <v>-7055.4669405848535</v>
          </cell>
          <cell r="D730">
            <v>-6153.1716734951733</v>
          </cell>
          <cell r="E730">
            <v>-5186.0690192814855</v>
          </cell>
          <cell r="F730">
            <v>-4166.4373254628572</v>
          </cell>
          <cell r="G730">
            <v>-3058.2733843915694</v>
          </cell>
          <cell r="H730">
            <v>-1859.2423828161232</v>
          </cell>
          <cell r="I730">
            <v>-540.49420478495301</v>
          </cell>
          <cell r="J730">
            <v>904.09721422623966</v>
          </cell>
          <cell r="K730">
            <v>2488.7693350575855</v>
          </cell>
          <cell r="L730">
            <v>4234.0147195051213</v>
          </cell>
          <cell r="M730">
            <v>6160.6615095605412</v>
          </cell>
          <cell r="N730">
            <v>8273.7287541632122</v>
          </cell>
          <cell r="O730">
            <v>10602.728606843133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-2560.2489844580214</v>
          </cell>
          <cell r="B731">
            <v>-7724.4971583220604</v>
          </cell>
          <cell r="C731">
            <v>-9007.8988929144271</v>
          </cell>
          <cell r="D731">
            <v>-8224.9925509398181</v>
          </cell>
          <cell r="E731">
            <v>-7418.481852738405</v>
          </cell>
          <cell r="F731">
            <v>-6566.9204147101082</v>
          </cell>
          <cell r="G731">
            <v>-5650.1576080874029</v>
          </cell>
          <cell r="H731">
            <v>-4655.9020686339463</v>
          </cell>
          <cell r="I731">
            <v>-3566.5361341329885</v>
          </cell>
          <cell r="J731">
            <v>-2389.3409342978798</v>
          </cell>
          <cell r="K731">
            <v>-1083.0050116624457</v>
          </cell>
          <cell r="L731">
            <v>378.38930648401021</v>
          </cell>
          <cell r="M731">
            <v>1983.2480955283995</v>
          </cell>
          <cell r="N731">
            <v>3721.2506513007934</v>
          </cell>
          <cell r="O731">
            <v>5621.2971869988041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-2552.9149773250938</v>
          </cell>
          <cell r="B732">
            <v>-7713.3549486918655</v>
          </cell>
          <cell r="C732">
            <v>-9000.3135587027336</v>
          </cell>
          <cell r="D732">
            <v>-8226.8466187415743</v>
          </cell>
          <cell r="E732">
            <v>-7426.7344118297324</v>
          </cell>
          <cell r="F732">
            <v>-6584.9826073173017</v>
          </cell>
          <cell r="G732">
            <v>-5676.0771163449444</v>
          </cell>
          <cell r="H732">
            <v>-4693.0149424309357</v>
          </cell>
          <cell r="I732">
            <v>-3629.5326869738237</v>
          </cell>
          <cell r="J732">
            <v>-2454.8431138899759</v>
          </cell>
          <cell r="K732">
            <v>-1144.7119318510427</v>
          </cell>
          <cell r="L732">
            <v>282.68996098058324</v>
          </cell>
          <cell r="M732">
            <v>1853.4712959973599</v>
          </cell>
          <cell r="N732">
            <v>3587.7546201520067</v>
          </cell>
          <cell r="O732">
            <v>5500.5270717071335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-2194.4338745911209</v>
          </cell>
          <cell r="B733">
            <v>-6326.3699075415152</v>
          </cell>
          <cell r="C733">
            <v>-7390.243179367304</v>
          </cell>
          <cell r="D733">
            <v>-6516.2217099450172</v>
          </cell>
          <cell r="E733">
            <v>-5573.8006355690732</v>
          </cell>
          <cell r="F733">
            <v>-4561.5574399449488</v>
          </cell>
          <cell r="G733">
            <v>-3477.6830843780358</v>
          </cell>
          <cell r="H733">
            <v>-2312.0746698122525</v>
          </cell>
          <cell r="I733">
            <v>-1040.3822040684024</v>
          </cell>
          <cell r="J733">
            <v>369.66808096526017</v>
          </cell>
          <cell r="K733">
            <v>1920.457338472178</v>
          </cell>
          <cell r="L733">
            <v>3631.9969828044068</v>
          </cell>
          <cell r="M733">
            <v>5513.2759289490541</v>
          </cell>
          <cell r="N733">
            <v>7580.0404837772021</v>
          </cell>
          <cell r="O733">
            <v>9850.7401480342287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-2146.2075036398601</v>
          </cell>
          <cell r="B734">
            <v>-6161.7866630801736</v>
          </cell>
          <cell r="C734">
            <v>-7202.1233065934475</v>
          </cell>
          <cell r="D734">
            <v>-6301.129580246652</v>
          </cell>
          <cell r="E734">
            <v>-5343.9794305158966</v>
          </cell>
          <cell r="F734">
            <v>-4328.8589082901653</v>
          </cell>
          <cell r="G734">
            <v>-3225.9017098542422</v>
          </cell>
          <cell r="H734">
            <v>-2043.2210932773596</v>
          </cell>
          <cell r="I734">
            <v>-751.20515417409376</v>
          </cell>
          <cell r="J734">
            <v>678.67902257614719</v>
          </cell>
          <cell r="K734">
            <v>2255.4129618884808</v>
          </cell>
          <cell r="L734">
            <v>3983.3966924016559</v>
          </cell>
          <cell r="M734">
            <v>5873.784714715056</v>
          </cell>
          <cell r="N734">
            <v>7962.8332845492387</v>
          </cell>
          <cell r="O734">
            <v>10256.324134127695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-2101.0826692599744</v>
          </cell>
          <cell r="B735">
            <v>-5980.8917764318176</v>
          </cell>
          <cell r="C735">
            <v>-6995.8817698667117</v>
          </cell>
          <cell r="D735">
            <v>-6085.2010689931067</v>
          </cell>
          <cell r="E735">
            <v>-5118.1342185629328</v>
          </cell>
          <cell r="F735">
            <v>-4065.7448031750064</v>
          </cell>
          <cell r="G735">
            <v>-2933.6620303945101</v>
          </cell>
          <cell r="H735">
            <v>-1708.1615662016259</v>
          </cell>
          <cell r="I735">
            <v>-363.02795452512675</v>
          </cell>
          <cell r="J735">
            <v>1114.396928119424</v>
          </cell>
          <cell r="K735">
            <v>2733.4225232615581</v>
          </cell>
          <cell r="L735">
            <v>4509.1855948601915</v>
          </cell>
          <cell r="M735">
            <v>6458.0315576228513</v>
          </cell>
          <cell r="N735">
            <v>8607.8926366230426</v>
          </cell>
          <cell r="O735">
            <v>10972.703312241934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-2242.8998675002795</v>
          </cell>
          <cell r="B736">
            <v>-6514.2533099230104</v>
          </cell>
          <cell r="C736">
            <v>-7615.4883459682715</v>
          </cell>
          <cell r="D736">
            <v>-6746.1908782598712</v>
          </cell>
          <cell r="E736">
            <v>-5823.9305188266662</v>
          </cell>
          <cell r="F736">
            <v>-4840.9584422009948</v>
          </cell>
          <cell r="G736">
            <v>-3793.9901169997725</v>
          </cell>
          <cell r="H736">
            <v>-2654.8495580108711</v>
          </cell>
          <cell r="I736">
            <v>-1401.3447710726521</v>
          </cell>
          <cell r="J736">
            <v>-20.703751630012427</v>
          </cell>
          <cell r="K736">
            <v>1493.5972135987301</v>
          </cell>
          <cell r="L736">
            <v>3162.34308873801</v>
          </cell>
          <cell r="M736">
            <v>4986.1102032763465</v>
          </cell>
          <cell r="N736">
            <v>7000.8937488465481</v>
          </cell>
          <cell r="O736">
            <v>9209.7378370098995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-2194.3055751408374</v>
          </cell>
          <cell r="B737">
            <v>-6324.5292562331424</v>
          </cell>
          <cell r="C737">
            <v>-7380.4201296824067</v>
          </cell>
          <cell r="D737">
            <v>-6488.646233354606</v>
          </cell>
          <cell r="E737">
            <v>-5558.7017102351983</v>
          </cell>
          <cell r="F737">
            <v>-4567.7740164778561</v>
          </cell>
          <cell r="G737">
            <v>-3497.8190932448047</v>
          </cell>
          <cell r="H737">
            <v>-2334.8557824057425</v>
          </cell>
          <cell r="I737">
            <v>-1067.1252988681581</v>
          </cell>
          <cell r="J737">
            <v>332.45898808579801</v>
          </cell>
          <cell r="K737">
            <v>1875.4806286360499</v>
          </cell>
          <cell r="L737">
            <v>3569.5058403514668</v>
          </cell>
          <cell r="M737">
            <v>5444.395125445837</v>
          </cell>
          <cell r="N737">
            <v>7508.4747828550435</v>
          </cell>
          <cell r="O737">
            <v>9763.1322957420889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-2211.3359927647621</v>
          </cell>
          <cell r="B738">
            <v>-6398.7922989824119</v>
          </cell>
          <cell r="C738">
            <v>-7471.8398410777663</v>
          </cell>
          <cell r="D738">
            <v>-6585.485751430977</v>
          </cell>
          <cell r="E738">
            <v>-5645.7311213424136</v>
          </cell>
          <cell r="F738">
            <v>-4640.0416346774937</v>
          </cell>
          <cell r="G738">
            <v>-3572.1740388174303</v>
          </cell>
          <cell r="H738">
            <v>-2424.1966168376898</v>
          </cell>
          <cell r="I738">
            <v>-1146.5287149593341</v>
          </cell>
          <cell r="J738">
            <v>257.87887401123288</v>
          </cell>
          <cell r="K738">
            <v>1794.9098105073194</v>
          </cell>
          <cell r="L738">
            <v>3474.486471497115</v>
          </cell>
          <cell r="M738">
            <v>5329.3145513262225</v>
          </cell>
          <cell r="N738">
            <v>7363.7922832821205</v>
          </cell>
          <cell r="O738">
            <v>9605.2949408060922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-2232.457735488294</v>
          </cell>
          <cell r="B739">
            <v>-6486.4511824038455</v>
          </cell>
          <cell r="C739">
            <v>-7587.7558870027606</v>
          </cell>
          <cell r="D739">
            <v>-6730.8529602208437</v>
          </cell>
          <cell r="E739">
            <v>-5826.2832042528808</v>
          </cell>
          <cell r="F739">
            <v>-4864.6670099456196</v>
          </cell>
          <cell r="G739">
            <v>-3815.6557463986051</v>
          </cell>
          <cell r="H739">
            <v>-2674.9861171653879</v>
          </cell>
          <cell r="I739">
            <v>-1427.8320676267699</v>
          </cell>
          <cell r="J739">
            <v>-45.237594030789381</v>
          </cell>
          <cell r="K739">
            <v>1481.5170366656762</v>
          </cell>
          <cell r="L739">
            <v>3147.4766444100769</v>
          </cell>
          <cell r="M739">
            <v>4976.3083674511563</v>
          </cell>
          <cell r="N739">
            <v>6992.924421460275</v>
          </cell>
          <cell r="O739">
            <v>9211.2119076198778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-2129.7969798928739</v>
          </cell>
          <cell r="B740">
            <v>-6082.8296887628876</v>
          </cell>
          <cell r="C740">
            <v>-7104.9738090949968</v>
          </cell>
          <cell r="D740">
            <v>-6192.9335860380879</v>
          </cell>
          <cell r="E740">
            <v>-5222.1231641675477</v>
          </cell>
          <cell r="F740">
            <v>-4201.2279968194798</v>
          </cell>
          <cell r="G740">
            <v>-3098.8833826118544</v>
          </cell>
          <cell r="H740">
            <v>-1894.9605690450949</v>
          </cell>
          <cell r="I740">
            <v>-579.3483350638129</v>
          </cell>
          <cell r="J740">
            <v>862.76516118467498</v>
          </cell>
          <cell r="K740">
            <v>2436.0614075055678</v>
          </cell>
          <cell r="L740">
            <v>4187.0204456057154</v>
          </cell>
          <cell r="M740">
            <v>6106.7684518438336</v>
          </cell>
          <cell r="N740">
            <v>8211.8640352319544</v>
          </cell>
          <cell r="O740">
            <v>10521.846144373374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-2327.2026654099145</v>
          </cell>
          <cell r="B741">
            <v>-6849.0180109688799</v>
          </cell>
          <cell r="C741">
            <v>-8012.4430331101275</v>
          </cell>
          <cell r="D741">
            <v>-7173.774047470557</v>
          </cell>
          <cell r="E741">
            <v>-6287.6112430087769</v>
          </cell>
          <cell r="F741">
            <v>-5334.1617880647909</v>
          </cell>
          <cell r="G741">
            <v>-4319.1220227146305</v>
          </cell>
          <cell r="H741">
            <v>-3224.7836624000497</v>
          </cell>
          <cell r="I741">
            <v>-2024.3866028932371</v>
          </cell>
          <cell r="J741">
            <v>-695.82405868545027</v>
          </cell>
          <cell r="K741">
            <v>761.8589954696223</v>
          </cell>
          <cell r="L741">
            <v>2359.5103390404388</v>
          </cell>
          <cell r="M741">
            <v>4114.3007320217803</v>
          </cell>
          <cell r="N741">
            <v>6045.0601885520182</v>
          </cell>
          <cell r="O741">
            <v>8172.3468777811649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-2399.5302981294408</v>
          </cell>
          <cell r="B742">
            <v>-7122.7621941729494</v>
          </cell>
          <cell r="C742">
            <v>-8318.6412209540649</v>
          </cell>
          <cell r="D742">
            <v>-7499.401025872191</v>
          </cell>
          <cell r="E742">
            <v>-6637.0253105696156</v>
          </cell>
          <cell r="F742">
            <v>-5718.9026256664638</v>
          </cell>
          <cell r="G742">
            <v>-4742.0361574634862</v>
          </cell>
          <cell r="H742">
            <v>-3685.130643109459</v>
          </cell>
          <cell r="I742">
            <v>-2519.8869972838957</v>
          </cell>
          <cell r="J742">
            <v>-1240.3976430822493</v>
          </cell>
          <cell r="K742">
            <v>162.9613507030156</v>
          </cell>
          <cell r="L742">
            <v>1709.6589003592014</v>
          </cell>
          <cell r="M742">
            <v>3409.1019627247333</v>
          </cell>
          <cell r="N742">
            <v>5293.4533096256246</v>
          </cell>
          <cell r="O742">
            <v>7376.6045267512582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-2214.8690244482191</v>
          </cell>
          <cell r="B743">
            <v>-6416.4454816801153</v>
          </cell>
          <cell r="C743">
            <v>-7495.4518874093264</v>
          </cell>
          <cell r="D743">
            <v>-6615.600483537919</v>
          </cell>
          <cell r="E743">
            <v>-5685.5165563052979</v>
          </cell>
          <cell r="F743">
            <v>-4699.7714232660855</v>
          </cell>
          <cell r="G743">
            <v>-3640.5965068019532</v>
          </cell>
          <cell r="H743">
            <v>-2497.8579135387358</v>
          </cell>
          <cell r="I743">
            <v>-1239.7840060573076</v>
          </cell>
          <cell r="J743">
            <v>160.68898198545887</v>
          </cell>
          <cell r="K743">
            <v>1696.6400980619028</v>
          </cell>
          <cell r="L743">
            <v>3373.1759566024862</v>
          </cell>
          <cell r="M743">
            <v>5221.9271158906513</v>
          </cell>
          <cell r="N743">
            <v>7263.4864035628925</v>
          </cell>
          <cell r="O743">
            <v>9504.5531772144332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-2407.9142163109614</v>
          </cell>
          <cell r="B744">
            <v>-7154.0276858973139</v>
          </cell>
          <cell r="C744">
            <v>-8344.2083580600192</v>
          </cell>
          <cell r="D744">
            <v>-7521.0081899462284</v>
          </cell>
          <cell r="E744">
            <v>-6664.291574002089</v>
          </cell>
          <cell r="F744">
            <v>-5755.6035642655752</v>
          </cell>
          <cell r="G744">
            <v>-4794.9143434189355</v>
          </cell>
          <cell r="H744">
            <v>-3748.6706002871638</v>
          </cell>
          <cell r="I744">
            <v>-2602.8663351734604</v>
          </cell>
          <cell r="J744">
            <v>-1328.8880363979977</v>
          </cell>
          <cell r="K744">
            <v>61.823248277522225</v>
          </cell>
          <cell r="L744">
            <v>1603.8879138784075</v>
          </cell>
          <cell r="M744">
            <v>3302.6683955262588</v>
          </cell>
          <cell r="N744">
            <v>5167.3977454167216</v>
          </cell>
          <cell r="O744">
            <v>7217.8296929193612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-2145.9649456402058</v>
          </cell>
          <cell r="B745">
            <v>-6156.2219631741873</v>
          </cell>
          <cell r="C745">
            <v>-7201.8679069349701</v>
          </cell>
          <cell r="D745">
            <v>-6287.8919283049945</v>
          </cell>
          <cell r="E745">
            <v>-5324.8203612390844</v>
          </cell>
          <cell r="F745">
            <v>-4305.9564785266411</v>
          </cell>
          <cell r="G745">
            <v>-3217.5812179487652</v>
          </cell>
          <cell r="H745">
            <v>-2038.0079256163488</v>
          </cell>
          <cell r="I745">
            <v>-750.06927222085108</v>
          </cell>
          <cell r="J745">
            <v>669.02283730276088</v>
          </cell>
          <cell r="K745">
            <v>2237.8638524039552</v>
          </cell>
          <cell r="L745">
            <v>3957.8707838687392</v>
          </cell>
          <cell r="M745">
            <v>5846.772825347156</v>
          </cell>
          <cell r="N745">
            <v>7928.122636253258</v>
          </cell>
          <cell r="O745">
            <v>10226.19135967309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-2300.4363304201001</v>
          </cell>
          <cell r="B746">
            <v>-6746.3305047871781</v>
          </cell>
          <cell r="C746">
            <v>-7880.9116382705351</v>
          </cell>
          <cell r="D746">
            <v>-7021.4387173689875</v>
          </cell>
          <cell r="E746">
            <v>-6100.2816150067847</v>
          </cell>
          <cell r="F746">
            <v>-5127.4510076967126</v>
          </cell>
          <cell r="G746">
            <v>-4093.810313963852</v>
          </cell>
          <cell r="H746">
            <v>-2966.6115662465104</v>
          </cell>
          <cell r="I746">
            <v>-1737.320656714181</v>
          </cell>
          <cell r="J746">
            <v>-385.91638716425882</v>
          </cell>
          <cell r="K746">
            <v>1102.6932445152524</v>
          </cell>
          <cell r="L746">
            <v>2738.832347229607</v>
          </cell>
          <cell r="M746">
            <v>4534.3361830561971</v>
          </cell>
          <cell r="N746">
            <v>6515.7073921451465</v>
          </cell>
          <cell r="O746">
            <v>8677.2664530037764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-2270.830737166913</v>
          </cell>
          <cell r="B747">
            <v>-6632.4586367882157</v>
          </cell>
          <cell r="C747">
            <v>-7754.8440898837198</v>
          </cell>
          <cell r="D747">
            <v>-6892.7247931642814</v>
          </cell>
          <cell r="E747">
            <v>-5976.2085739550785</v>
          </cell>
          <cell r="F747">
            <v>-5015.0135546869869</v>
          </cell>
          <cell r="G747">
            <v>-3987.4122146908026</v>
          </cell>
          <cell r="H747">
            <v>-2873.6726439917202</v>
          </cell>
          <cell r="I747">
            <v>-1639.7667632224584</v>
          </cell>
          <cell r="J747">
            <v>-278.39461638586755</v>
          </cell>
          <cell r="K747">
            <v>1227.5757574826039</v>
          </cell>
          <cell r="L747">
            <v>2875.203351978801</v>
          </cell>
          <cell r="M747">
            <v>4683.4174627346483</v>
          </cell>
          <cell r="N747">
            <v>6676.4938687426038</v>
          </cell>
          <cell r="O747">
            <v>8868.0359888454204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-2287.5293047487248</v>
          </cell>
          <cell r="B748">
            <v>-6698.2712965277742</v>
          </cell>
          <cell r="C748">
            <v>-7805.784401856924</v>
          </cell>
          <cell r="D748">
            <v>-6944.64327889787</v>
          </cell>
          <cell r="E748">
            <v>-6038.2769076669283</v>
          </cell>
          <cell r="F748">
            <v>-5067.9720526552055</v>
          </cell>
          <cell r="G748">
            <v>-4025.5127332118295</v>
          </cell>
          <cell r="H748">
            <v>-2904.7882060193706</v>
          </cell>
          <cell r="I748">
            <v>-1674.0146947822714</v>
          </cell>
          <cell r="J748">
            <v>-305.26071395927107</v>
          </cell>
          <cell r="K748">
            <v>1187.2525851314742</v>
          </cell>
          <cell r="L748">
            <v>2822.1847205714867</v>
          </cell>
          <cell r="M748">
            <v>4625.5053948913628</v>
          </cell>
          <cell r="N748">
            <v>6599.6132142583183</v>
          </cell>
          <cell r="O748">
            <v>8785.572045562576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-2313.0968721845038</v>
          </cell>
          <cell r="B749">
            <v>-6792.9811222890203</v>
          </cell>
          <cell r="C749">
            <v>-7936.5004716783233</v>
          </cell>
          <cell r="D749">
            <v>-7087.2112856796211</v>
          </cell>
          <cell r="E749">
            <v>-6195.2696183700355</v>
          </cell>
          <cell r="F749">
            <v>-5238.8184605484157</v>
          </cell>
          <cell r="G749">
            <v>-4209.4016440028699</v>
          </cell>
          <cell r="H749">
            <v>-3108.4382875140964</v>
          </cell>
          <cell r="I749">
            <v>-1906.234815018257</v>
          </cell>
          <cell r="J749">
            <v>-578.16079151903671</v>
          </cell>
          <cell r="K749">
            <v>881.2771573275885</v>
          </cell>
          <cell r="L749">
            <v>2488.4091417426662</v>
          </cell>
          <cell r="M749">
            <v>4254.9817115693168</v>
          </cell>
          <cell r="N749">
            <v>6210.0017053600923</v>
          </cell>
          <cell r="O749">
            <v>8363.6365545216031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-2235.8463998988473</v>
          </cell>
          <cell r="B750">
            <v>-6500.4916925615908</v>
          </cell>
          <cell r="C750">
            <v>-7593.4704153966986</v>
          </cell>
          <cell r="D750">
            <v>-6730.1719739749196</v>
          </cell>
          <cell r="E750">
            <v>-5808.6226503113112</v>
          </cell>
          <cell r="F750">
            <v>-4818.0279411939791</v>
          </cell>
          <cell r="G750">
            <v>-3748.4320810475351</v>
          </cell>
          <cell r="H750">
            <v>-2596.1952562000324</v>
          </cell>
          <cell r="I750">
            <v>-1327.2633881927118</v>
          </cell>
          <cell r="J750">
            <v>48.305640333533098</v>
          </cell>
          <cell r="K750">
            <v>1560.9624770022283</v>
          </cell>
          <cell r="L750">
            <v>3233.875416911942</v>
          </cell>
          <cell r="M750">
            <v>5076.1026962606102</v>
          </cell>
          <cell r="N750">
            <v>7107.3260333029466</v>
          </cell>
          <cell r="O750">
            <v>9328.823774027971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-2315.7385564579581</v>
          </cell>
          <cell r="B751">
            <v>-6802.4457783716061</v>
          </cell>
          <cell r="C751">
            <v>-7954.8413710209697</v>
          </cell>
          <cell r="D751">
            <v>-7114.2639416580532</v>
          </cell>
          <cell r="E751">
            <v>-6213.2588860939049</v>
          </cell>
          <cell r="F751">
            <v>-5255.1094357888715</v>
          </cell>
          <cell r="G751">
            <v>-4238.2022961881394</v>
          </cell>
          <cell r="H751">
            <v>-3135.6380648169143</v>
          </cell>
          <cell r="I751">
            <v>-1922.5400176391472</v>
          </cell>
          <cell r="J751">
            <v>-583.03989041154682</v>
          </cell>
          <cell r="K751">
            <v>880.18389332197808</v>
          </cell>
          <cell r="L751">
            <v>2492.8646462133497</v>
          </cell>
          <cell r="M751">
            <v>4278.4462221575386</v>
          </cell>
          <cell r="N751">
            <v>6241.6646016466948</v>
          </cell>
          <cell r="O751">
            <v>8397.6520712783222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-2558.1871071707346</v>
          </cell>
          <cell r="B752">
            <v>-7737.0420340367418</v>
          </cell>
          <cell r="C752">
            <v>-9043.1015156672838</v>
          </cell>
          <cell r="D752">
            <v>-8279.4498843460915</v>
          </cell>
          <cell r="E752">
            <v>-7481.5359560687293</v>
          </cell>
          <cell r="F752">
            <v>-6642.8317004066794</v>
          </cell>
          <cell r="G752">
            <v>-5730.4080739607816</v>
          </cell>
          <cell r="H752">
            <v>-4737.3869150784185</v>
          </cell>
          <cell r="I752">
            <v>-3668.5233752120448</v>
          </cell>
          <cell r="J752">
            <v>-2501.1921177893819</v>
          </cell>
          <cell r="K752">
            <v>-1208.2316883284407</v>
          </cell>
          <cell r="L752">
            <v>214.82353323290511</v>
          </cell>
          <cell r="M752">
            <v>1785.119504390047</v>
          </cell>
          <cell r="N752">
            <v>3509.1490036029677</v>
          </cell>
          <cell r="O752">
            <v>5427.6255381393239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-2187.1767515238089</v>
          </cell>
          <cell r="B753">
            <v>-6300.4767835177254</v>
          </cell>
          <cell r="C753">
            <v>-7351.1731897993686</v>
          </cell>
          <cell r="D753">
            <v>-6476.8182205987259</v>
          </cell>
          <cell r="E753">
            <v>-5556.2956342353309</v>
          </cell>
          <cell r="F753">
            <v>-4570.1972641601396</v>
          </cell>
          <cell r="G753">
            <v>-3504.0365539991776</v>
          </cell>
          <cell r="H753">
            <v>-2351.077533161601</v>
          </cell>
          <cell r="I753">
            <v>-1082.4193427128648</v>
          </cell>
          <cell r="J753">
            <v>337.44196889300855</v>
          </cell>
          <cell r="K753">
            <v>1895.9358356073219</v>
          </cell>
          <cell r="L753">
            <v>3590.8138509383366</v>
          </cell>
          <cell r="M753">
            <v>5467.2983947227567</v>
          </cell>
          <cell r="N753">
            <v>7520.9029066373496</v>
          </cell>
          <cell r="O753">
            <v>9765.5479472141324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-2453.9033329699137</v>
          </cell>
          <cell r="B754">
            <v>-7324.6105615897195</v>
          </cell>
          <cell r="C754">
            <v>-8547.5364394268108</v>
          </cell>
          <cell r="D754">
            <v>-7740.0798056265485</v>
          </cell>
          <cell r="E754">
            <v>-6896.2440679635838</v>
          </cell>
          <cell r="F754">
            <v>-5998.2179187455995</v>
          </cell>
          <cell r="G754">
            <v>-5051.9999834462151</v>
          </cell>
          <cell r="H754">
            <v>-4008.4251601157771</v>
          </cell>
          <cell r="I754">
            <v>-2860.3809093071204</v>
          </cell>
          <cell r="J754">
            <v>-1614.1666471268873</v>
          </cell>
          <cell r="K754">
            <v>-250.62430584906903</v>
          </cell>
          <cell r="L754">
            <v>1244.1678276131518</v>
          </cell>
          <cell r="M754">
            <v>2906.9710703691603</v>
          </cell>
          <cell r="N754">
            <v>4729.7379615652271</v>
          </cell>
          <cell r="O754">
            <v>6731.4042183644087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-2416.0259670424339</v>
          </cell>
          <cell r="B755">
            <v>-7181.4322356532866</v>
          </cell>
          <cell r="C755">
            <v>-8386.7281367093201</v>
          </cell>
          <cell r="D755">
            <v>-7571.242180696845</v>
          </cell>
          <cell r="E755">
            <v>-6716.2911936679084</v>
          </cell>
          <cell r="F755">
            <v>-5815.5499476803061</v>
          </cell>
          <cell r="G755">
            <v>-4857.0259559512851</v>
          </cell>
          <cell r="H755">
            <v>-3784.45080616117</v>
          </cell>
          <cell r="I755">
            <v>-2624.6162761855244</v>
          </cell>
          <cell r="J755">
            <v>-1363.5450072750232</v>
          </cell>
          <cell r="K755">
            <v>26.531383049488973</v>
          </cell>
          <cell r="L755">
            <v>1546.8948907320062</v>
          </cell>
          <cell r="M755">
            <v>3220.9149081766814</v>
          </cell>
          <cell r="N755">
            <v>5077.4272646707759</v>
          </cell>
          <cell r="O755">
            <v>7113.2469509341818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-2500.1637921623787</v>
          </cell>
          <cell r="B756">
            <v>-7504.6900366268401</v>
          </cell>
          <cell r="C756">
            <v>-8776.7243892541846</v>
          </cell>
          <cell r="D756">
            <v>-7994.0606294835143</v>
          </cell>
          <cell r="E756">
            <v>-7173.9995969100146</v>
          </cell>
          <cell r="F756">
            <v>-6305.4222612312815</v>
          </cell>
          <cell r="G756">
            <v>-5371.8410875699246</v>
          </cell>
          <cell r="H756">
            <v>-4368.6141738094802</v>
          </cell>
          <cell r="I756">
            <v>-3264.800223097905</v>
          </cell>
          <cell r="J756">
            <v>-2046.8769568163773</v>
          </cell>
          <cell r="K756">
            <v>-693.23324619702953</v>
          </cell>
          <cell r="L756">
            <v>790.2724718674333</v>
          </cell>
          <cell r="M756">
            <v>2405.7943375165382</v>
          </cell>
          <cell r="N756">
            <v>4180.2195624951919</v>
          </cell>
          <cell r="O756">
            <v>6135.2721168871522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-2507.0853812242126</v>
          </cell>
          <cell r="B757">
            <v>-7538.155765327172</v>
          </cell>
          <cell r="C757">
            <v>-8791.5036932616731</v>
          </cell>
          <cell r="D757">
            <v>-7994.6159206525554</v>
          </cell>
          <cell r="E757">
            <v>-7160.7045771488565</v>
          </cell>
          <cell r="F757">
            <v>-6288.8236330953505</v>
          </cell>
          <cell r="G757">
            <v>-5352.3231130553422</v>
          </cell>
          <cell r="H757">
            <v>-4324.6968880436316</v>
          </cell>
          <cell r="I757">
            <v>-3221.7669667068931</v>
          </cell>
          <cell r="J757">
            <v>-2013.5845011640654</v>
          </cell>
          <cell r="K757">
            <v>-678.74363607730447</v>
          </cell>
          <cell r="L757">
            <v>792.6753407061326</v>
          </cell>
          <cell r="M757">
            <v>2420.1462306586168</v>
          </cell>
          <cell r="N757">
            <v>4199.3404776783091</v>
          </cell>
          <cell r="O757">
            <v>6164.8179071352006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-2374.2464369293257</v>
          </cell>
          <cell r="B758">
            <v>-7023.0409646322369</v>
          </cell>
          <cell r="C758">
            <v>-8193.2529245173646</v>
          </cell>
          <cell r="D758">
            <v>-7368.6916371104326</v>
          </cell>
          <cell r="E758">
            <v>-6491.1418697738854</v>
          </cell>
          <cell r="F758">
            <v>-5561.1489644581316</v>
          </cell>
          <cell r="G758">
            <v>-4571.0580792117762</v>
          </cell>
          <cell r="H758">
            <v>-3495.8853386360429</v>
          </cell>
          <cell r="I758">
            <v>-2307.485661171741</v>
          </cell>
          <cell r="J758">
            <v>-1003.4336575804015</v>
          </cell>
          <cell r="K758">
            <v>421.99925061004296</v>
          </cell>
          <cell r="L758">
            <v>1989.5407380252962</v>
          </cell>
          <cell r="M758">
            <v>3726.2735857668395</v>
          </cell>
          <cell r="N758">
            <v>5627.95687173439</v>
          </cell>
          <cell r="O758">
            <v>7729.034419385689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-2509.8835128566739</v>
          </cell>
          <cell r="B759">
            <v>-7549.490893946625</v>
          </cell>
          <cell r="C759">
            <v>-8825.3208093780268</v>
          </cell>
          <cell r="D759">
            <v>-8054.6793959980196</v>
          </cell>
          <cell r="E759">
            <v>-7240.6695662319744</v>
          </cell>
          <cell r="F759">
            <v>-6369.2730447281383</v>
          </cell>
          <cell r="G759">
            <v>-5453.1285831174227</v>
          </cell>
          <cell r="H759">
            <v>-4447.4437174766836</v>
          </cell>
          <cell r="I759">
            <v>-3340.2705416071585</v>
          </cell>
          <cell r="J759">
            <v>-2134.6268416333924</v>
          </cell>
          <cell r="K759">
            <v>-809.47012393800946</v>
          </cell>
          <cell r="L759">
            <v>641.81348555891054</v>
          </cell>
          <cell r="M759">
            <v>2242.7140163120057</v>
          </cell>
          <cell r="N759">
            <v>4012.3814964601752</v>
          </cell>
          <cell r="O759">
            <v>5943.6185824948052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-2189.3821950991746</v>
          </cell>
          <cell r="B760">
            <v>-6314.1651825034533</v>
          </cell>
          <cell r="C760">
            <v>-7387.4554358708174</v>
          </cell>
          <cell r="D760">
            <v>-6505.9933795375055</v>
          </cell>
          <cell r="E760">
            <v>-5571.0172063404352</v>
          </cell>
          <cell r="F760">
            <v>-4570.4090499194963</v>
          </cell>
          <cell r="G760">
            <v>-3484.236834910681</v>
          </cell>
          <cell r="H760">
            <v>-2315.3538590811136</v>
          </cell>
          <cell r="I760">
            <v>-1032.5253089557129</v>
          </cell>
          <cell r="J760">
            <v>365.97281861079568</v>
          </cell>
          <cell r="K760">
            <v>1904.448919212801</v>
          </cell>
          <cell r="L760">
            <v>3604.5374237588921</v>
          </cell>
          <cell r="M760">
            <v>5464.1725197978449</v>
          </cell>
          <cell r="N760">
            <v>7516.0500887936078</v>
          </cell>
          <cell r="O760">
            <v>9781.959500126819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-2271.631174247836</v>
          </cell>
          <cell r="B761">
            <v>-6615.8880011226256</v>
          </cell>
          <cell r="C761">
            <v>-7717.0812839766877</v>
          </cell>
          <cell r="D761">
            <v>-6852.9331111272741</v>
          </cell>
          <cell r="E761">
            <v>-5947.719976300391</v>
          </cell>
          <cell r="F761">
            <v>-4987.3092316319189</v>
          </cell>
          <cell r="G761">
            <v>-3947.3402959189784</v>
          </cell>
          <cell r="H761">
            <v>-2817.3552076392007</v>
          </cell>
          <cell r="I761">
            <v>-1580.3464214714174</v>
          </cell>
          <cell r="J761">
            <v>-219.42043136484051</v>
          </cell>
          <cell r="K761">
            <v>1272.6999139242612</v>
          </cell>
          <cell r="L761">
            <v>2911.6107072259529</v>
          </cell>
          <cell r="M761">
            <v>4712.7243499517663</v>
          </cell>
          <cell r="N761">
            <v>6711.9686206740398</v>
          </cell>
          <cell r="O761">
            <v>8916.6013068319007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-2297.5194041585569</v>
          </cell>
          <cell r="B762">
            <v>-6726.9378435966446</v>
          </cell>
          <cell r="C762">
            <v>-7854.4865218645127</v>
          </cell>
          <cell r="D762">
            <v>-7004.9735999808654</v>
          </cell>
          <cell r="E762">
            <v>-6106.5429066443849</v>
          </cell>
          <cell r="F762">
            <v>-5126.9355454044417</v>
          </cell>
          <cell r="G762">
            <v>-4083.3273733882397</v>
          </cell>
          <cell r="H762">
            <v>-2960.2753150007939</v>
          </cell>
          <cell r="I762">
            <v>-1745.0685955651807</v>
          </cell>
          <cell r="J762">
            <v>-409.16361345667428</v>
          </cell>
          <cell r="K762">
            <v>1069.274484099896</v>
          </cell>
          <cell r="L762">
            <v>2695.6293563792001</v>
          </cell>
          <cell r="M762">
            <v>4491.002960989551</v>
          </cell>
          <cell r="N762">
            <v>6449.8418502338036</v>
          </cell>
          <cell r="O762">
            <v>8609.9288734677157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-2385.3634839179595</v>
          </cell>
          <cell r="B763">
            <v>-7075.5696672475697</v>
          </cell>
          <cell r="C763">
            <v>-8261.8540290815654</v>
          </cell>
          <cell r="D763">
            <v>-7435.2946230224916</v>
          </cell>
          <cell r="E763">
            <v>-6572.2303188004526</v>
          </cell>
          <cell r="F763">
            <v>-5659.6725502335239</v>
          </cell>
          <cell r="G763">
            <v>-4668.356707973714</v>
          </cell>
          <cell r="H763">
            <v>-3599.7498041829776</v>
          </cell>
          <cell r="I763">
            <v>-2426.3027507255906</v>
          </cell>
          <cell r="J763">
            <v>-1130.7950811549656</v>
          </cell>
          <cell r="K763">
            <v>288.56405373924429</v>
          </cell>
          <cell r="L763">
            <v>1845.5599177353959</v>
          </cell>
          <cell r="M763">
            <v>3560.3863131851913</v>
          </cell>
          <cell r="N763">
            <v>5437.7656003664297</v>
          </cell>
          <cell r="O763">
            <v>7513.8258795238871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-2375.838853465164</v>
          </cell>
          <cell r="B764">
            <v>-7027.9295942349854</v>
          </cell>
          <cell r="C764">
            <v>-8209.9264608238263</v>
          </cell>
          <cell r="D764">
            <v>-7378.7035367399994</v>
          </cell>
          <cell r="E764">
            <v>-6499.266072012224</v>
          </cell>
          <cell r="F764">
            <v>-5566.0528964103478</v>
          </cell>
          <cell r="G764">
            <v>-4559.6664607004732</v>
          </cell>
          <cell r="H764">
            <v>-3473.1962954189376</v>
          </cell>
          <cell r="I764">
            <v>-2280.6552364121735</v>
          </cell>
          <cell r="J764">
            <v>-970.85384957374004</v>
          </cell>
          <cell r="K764">
            <v>469.61628376132171</v>
          </cell>
          <cell r="L764">
            <v>2055.4115416871186</v>
          </cell>
          <cell r="M764">
            <v>3795.0778249098521</v>
          </cell>
          <cell r="N764">
            <v>5702.0595050040283</v>
          </cell>
          <cell r="O764">
            <v>7801.1763919037612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-2192.6193424875028</v>
          </cell>
          <cell r="B765">
            <v>-6323.5719894825197</v>
          </cell>
          <cell r="C765">
            <v>-7379.278319144697</v>
          </cell>
          <cell r="D765">
            <v>-6497.9131585268879</v>
          </cell>
          <cell r="E765">
            <v>-5554.7783905155484</v>
          </cell>
          <cell r="F765">
            <v>-4550.3358671362294</v>
          </cell>
          <cell r="G765">
            <v>-3471.5004767816868</v>
          </cell>
          <cell r="H765">
            <v>-2308.097094542652</v>
          </cell>
          <cell r="I765">
            <v>-1038.4254782762928</v>
          </cell>
          <cell r="J765">
            <v>359.34470909241162</v>
          </cell>
          <cell r="K765">
            <v>1898.4134861939053</v>
          </cell>
          <cell r="L765">
            <v>3582.5178479515221</v>
          </cell>
          <cell r="M765">
            <v>5438.0465316414402</v>
          </cell>
          <cell r="N765">
            <v>7477.6190245200132</v>
          </cell>
          <cell r="O765">
            <v>9733.8297956200659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-2395.5354552767171</v>
          </cell>
          <cell r="B766">
            <v>-7102.697915411929</v>
          </cell>
          <cell r="C766">
            <v>-8299.7831365982074</v>
          </cell>
          <cell r="D766">
            <v>-7481.5689958949297</v>
          </cell>
          <cell r="E766">
            <v>-6608.8732577509281</v>
          </cell>
          <cell r="F766">
            <v>-5691.8812427639623</v>
          </cell>
          <cell r="G766">
            <v>-4720.6315423016931</v>
          </cell>
          <cell r="H766">
            <v>-3666.3334413041753</v>
          </cell>
          <cell r="I766">
            <v>-2505.4903451793025</v>
          </cell>
          <cell r="J766">
            <v>-1223.5981075228995</v>
          </cell>
          <cell r="K766">
            <v>190.51113121404427</v>
          </cell>
          <cell r="L766">
            <v>1750.9279849351342</v>
          </cell>
          <cell r="M766">
            <v>3457.0532369367997</v>
          </cell>
          <cell r="N766">
            <v>5324.0228027962548</v>
          </cell>
          <cell r="O766">
            <v>7387.1877203299782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-2099.8054616043264</v>
          </cell>
          <cell r="B767">
            <v>-5976.1195964386889</v>
          </cell>
          <cell r="C767">
            <v>-6983.7797500171409</v>
          </cell>
          <cell r="D767">
            <v>-6087.3721845076279</v>
          </cell>
          <cell r="E767">
            <v>-5132.2778536657015</v>
          </cell>
          <cell r="F767">
            <v>-4108.2730870561127</v>
          </cell>
          <cell r="G767">
            <v>-3005.2846698272388</v>
          </cell>
          <cell r="H767">
            <v>-1803.6772429658004</v>
          </cell>
          <cell r="I767">
            <v>-493.44195599950689</v>
          </cell>
          <cell r="J767">
            <v>946.88430627088053</v>
          </cell>
          <cell r="K767">
            <v>2537.1440728331168</v>
          </cell>
          <cell r="L767">
            <v>4279.7410764727165</v>
          </cell>
          <cell r="M767">
            <v>6202.1252543853634</v>
          </cell>
          <cell r="N767">
            <v>8312.776814907349</v>
          </cell>
          <cell r="O767">
            <v>10640.78794770027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-2426.3263221533562</v>
          </cell>
          <cell r="B768">
            <v>-7237.9491557823167</v>
          </cell>
          <cell r="C768">
            <v>-8464.1507038390064</v>
          </cell>
          <cell r="D768">
            <v>-7648.5328757888328</v>
          </cell>
          <cell r="E768">
            <v>-6792.487117960507</v>
          </cell>
          <cell r="F768">
            <v>-5883.4087486300032</v>
          </cell>
          <cell r="G768">
            <v>-4916.2399213208491</v>
          </cell>
          <cell r="H768">
            <v>-3853.8531891200237</v>
          </cell>
          <cell r="I768">
            <v>-2682.1965591773733</v>
          </cell>
          <cell r="J768">
            <v>-1409.4465016383988</v>
          </cell>
          <cell r="K768">
            <v>-34.730916609863378</v>
          </cell>
          <cell r="L768">
            <v>1487.3726451816351</v>
          </cell>
          <cell r="M768">
            <v>3172.4014565390835</v>
          </cell>
          <cell r="N768">
            <v>5039.0281026030088</v>
          </cell>
          <cell r="O768">
            <v>7088.2713899582968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-2514.9194952581825</v>
          </cell>
          <cell r="B769">
            <v>-7561.2620398578147</v>
          </cell>
          <cell r="C769">
            <v>-8829.3483755356428</v>
          </cell>
          <cell r="D769">
            <v>-8053.9060461870731</v>
          </cell>
          <cell r="E769">
            <v>-7226.6880056151495</v>
          </cell>
          <cell r="F769">
            <v>-6358.028941690226</v>
          </cell>
          <cell r="G769">
            <v>-5439.5249335596845</v>
          </cell>
          <cell r="H769">
            <v>-4440.3217319512114</v>
          </cell>
          <cell r="I769">
            <v>-3344.923075172665</v>
          </cell>
          <cell r="J769">
            <v>-2136.6992059876748</v>
          </cell>
          <cell r="K769">
            <v>-807.05713690605478</v>
          </cell>
          <cell r="L769">
            <v>652.50146675001497</v>
          </cell>
          <cell r="M769">
            <v>2264.8675727664418</v>
          </cell>
          <cell r="N769">
            <v>4037.3704091196705</v>
          </cell>
          <cell r="O769">
            <v>5997.4403801786348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-2166.6438583450481</v>
          </cell>
          <cell r="B770">
            <v>-6231.3557744164154</v>
          </cell>
          <cell r="C770">
            <v>-7276.4069738516146</v>
          </cell>
          <cell r="D770">
            <v>-6386.8813155403759</v>
          </cell>
          <cell r="E770">
            <v>-5448.1130660535709</v>
          </cell>
          <cell r="F770">
            <v>-4432.562549043133</v>
          </cell>
          <cell r="G770">
            <v>-3348.3932014770603</v>
          </cell>
          <cell r="H770">
            <v>-2173.3162986882999</v>
          </cell>
          <cell r="I770">
            <v>-882.08697843214065</v>
          </cell>
          <cell r="J770">
            <v>523.66004955807909</v>
          </cell>
          <cell r="K770">
            <v>2084.014469093046</v>
          </cell>
          <cell r="L770">
            <v>3810.0335995915621</v>
          </cell>
          <cell r="M770">
            <v>5693.7710448466942</v>
          </cell>
          <cell r="N770">
            <v>7778.0019705354889</v>
          </cell>
          <cell r="O770">
            <v>10069.241133323652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-2545.4552805258554</v>
          </cell>
          <cell r="B771">
            <v>-7676.6772220170114</v>
          </cell>
          <cell r="C771">
            <v>-8949.4135685027231</v>
          </cell>
          <cell r="D771">
            <v>-8177.0520021704933</v>
          </cell>
          <cell r="E771">
            <v>-7379.6434234765957</v>
          </cell>
          <cell r="F771">
            <v>-6513.9778572380974</v>
          </cell>
          <cell r="G771">
            <v>-5596.6504089232812</v>
          </cell>
          <cell r="H771">
            <v>-4613.5589901826042</v>
          </cell>
          <cell r="I771">
            <v>-3527.2129175587397</v>
          </cell>
          <cell r="J771">
            <v>-2339.2209425367691</v>
          </cell>
          <cell r="K771">
            <v>-1018.2500620540287</v>
          </cell>
          <cell r="L771">
            <v>433.85635758195804</v>
          </cell>
          <cell r="M771">
            <v>2028.1591054366793</v>
          </cell>
          <cell r="N771">
            <v>3778.5738570645244</v>
          </cell>
          <cell r="O771">
            <v>5696.180314271458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-2285.3581869224645</v>
          </cell>
          <cell r="B772">
            <v>-6685.7367023649249</v>
          </cell>
          <cell r="C772">
            <v>-7815.4204004496714</v>
          </cell>
          <cell r="D772">
            <v>-6963.6502742164867</v>
          </cell>
          <cell r="E772">
            <v>-6056.8502018078589</v>
          </cell>
          <cell r="F772">
            <v>-5093.6733887186565</v>
          </cell>
          <cell r="G772">
            <v>-4060.082745335757</v>
          </cell>
          <cell r="H772">
            <v>-2952.0313396952201</v>
          </cell>
          <cell r="I772">
            <v>-1719.5858002518896</v>
          </cell>
          <cell r="J772">
            <v>-367.66159026511923</v>
          </cell>
          <cell r="K772">
            <v>1122.1648582377672</v>
          </cell>
          <cell r="L772">
            <v>2770.2976361040664</v>
          </cell>
          <cell r="M772">
            <v>4579.4428156692893</v>
          </cell>
          <cell r="N772">
            <v>6554.9782035017915</v>
          </cell>
          <cell r="O772">
            <v>8728.6040228611164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-2109.1242995410912</v>
          </cell>
          <cell r="B773">
            <v>-6009.7696034411292</v>
          </cell>
          <cell r="C773">
            <v>-7026.6080077915394</v>
          </cell>
          <cell r="D773">
            <v>-6132.3226635477349</v>
          </cell>
          <cell r="E773">
            <v>-5173.4083838616216</v>
          </cell>
          <cell r="F773">
            <v>-4148.9250730404601</v>
          </cell>
          <cell r="G773">
            <v>-3043.018421866293</v>
          </cell>
          <cell r="H773">
            <v>-1840.7980372408258</v>
          </cell>
          <cell r="I773">
            <v>-525.69728502936096</v>
          </cell>
          <cell r="J773">
            <v>925.70359699239077</v>
          </cell>
          <cell r="K773">
            <v>2528.8821687044647</v>
          </cell>
          <cell r="L773">
            <v>4298.0501930476312</v>
          </cell>
          <cell r="M773">
            <v>6225.74990575637</v>
          </cell>
          <cell r="N773">
            <v>8348.0306501815012</v>
          </cell>
          <cell r="O773">
            <v>10695.646451262732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-2446.8999931630597</v>
          </cell>
          <cell r="B774">
            <v>-7303.5070628847998</v>
          </cell>
          <cell r="C774">
            <v>-8520.1982365128824</v>
          </cell>
          <cell r="D774">
            <v>-7714.5360663949295</v>
          </cell>
          <cell r="E774">
            <v>-6865.7176064378164</v>
          </cell>
          <cell r="F774">
            <v>-5972.6140625370344</v>
          </cell>
          <cell r="G774">
            <v>-5011.699169882746</v>
          </cell>
          <cell r="H774">
            <v>-3981.8341235021016</v>
          </cell>
          <cell r="I774">
            <v>-2847.9329722648718</v>
          </cell>
          <cell r="J774">
            <v>-1597.0003305023042</v>
          </cell>
          <cell r="K774">
            <v>-219.10266544989858</v>
          </cell>
          <cell r="L774">
            <v>1298.4040083977002</v>
          </cell>
          <cell r="M774">
            <v>2957.4854501873733</v>
          </cell>
          <cell r="N774">
            <v>4784.6424983076831</v>
          </cell>
          <cell r="O774">
            <v>6798.3204315761204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-2530.5855116201524</v>
          </cell>
          <cell r="B775">
            <v>-7633.7186790444057</v>
          </cell>
          <cell r="C775">
            <v>-8916.0329573442614</v>
          </cell>
          <cell r="D775">
            <v>-8140.8637409427865</v>
          </cell>
          <cell r="E775">
            <v>-7319.6532690087579</v>
          </cell>
          <cell r="F775">
            <v>-6442.9878286488429</v>
          </cell>
          <cell r="G775">
            <v>-5528.5117168805191</v>
          </cell>
          <cell r="H775">
            <v>-4534.226788535565</v>
          </cell>
          <cell r="I775">
            <v>-3442.5003253588743</v>
          </cell>
          <cell r="J775">
            <v>-2235.9038588284111</v>
          </cell>
          <cell r="K775">
            <v>-915.28591879644182</v>
          </cell>
          <cell r="L775">
            <v>540.9122406642814</v>
          </cell>
          <cell r="M775">
            <v>2131.5914536280443</v>
          </cell>
          <cell r="N775">
            <v>3885.9827101218489</v>
          </cell>
          <cell r="O775">
            <v>5812.2485444126005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-2149.0675640944737</v>
          </cell>
          <cell r="B776">
            <v>-6154.7886801656059</v>
          </cell>
          <cell r="C776">
            <v>-7179.0373262810381</v>
          </cell>
          <cell r="D776">
            <v>-6282.1403586880533</v>
          </cell>
          <cell r="E776">
            <v>-5322.1356926070766</v>
          </cell>
          <cell r="F776">
            <v>-4307.0035036548261</v>
          </cell>
          <cell r="G776">
            <v>-3199.0755370959714</v>
          </cell>
          <cell r="H776">
            <v>-1994.6442116754824</v>
          </cell>
          <cell r="I776">
            <v>-684.4882652507855</v>
          </cell>
          <cell r="J776">
            <v>748.19050799879324</v>
          </cell>
          <cell r="K776">
            <v>2337.292189203537</v>
          </cell>
          <cell r="L776">
            <v>4082.9676708572761</v>
          </cell>
          <cell r="M776">
            <v>6000.8106058222265</v>
          </cell>
          <cell r="N776">
            <v>8117.203750776217</v>
          </cell>
          <cell r="O776">
            <v>10444.274530430355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-2388.6798009565164</v>
          </cell>
          <cell r="B777">
            <v>-7078.2259680934403</v>
          </cell>
          <cell r="C777">
            <v>-8260.5772475797803</v>
          </cell>
          <cell r="D777">
            <v>-7437.8507215526888</v>
          </cell>
          <cell r="E777">
            <v>-6562.4906523824538</v>
          </cell>
          <cell r="F777">
            <v>-5637.7827689207115</v>
          </cell>
          <cell r="G777">
            <v>-4656.3971738290857</v>
          </cell>
          <cell r="H777">
            <v>-3595.1756505192579</v>
          </cell>
          <cell r="I777">
            <v>-2426.1825357960824</v>
          </cell>
          <cell r="J777">
            <v>-1144.0692101837485</v>
          </cell>
          <cell r="K777">
            <v>276.69362952690636</v>
          </cell>
          <cell r="L777">
            <v>1848.2103428358882</v>
          </cell>
          <cell r="M777">
            <v>3572.019816619978</v>
          </cell>
          <cell r="N777">
            <v>5459.7499082725553</v>
          </cell>
          <cell r="O777">
            <v>7544.7411098072071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-2264.6054977060244</v>
          </cell>
          <cell r="B778">
            <v>-6597.7085495848687</v>
          </cell>
          <cell r="C778">
            <v>-7694.0903023619267</v>
          </cell>
          <cell r="D778">
            <v>-6824.924319768309</v>
          </cell>
          <cell r="E778">
            <v>-5910.6496837514642</v>
          </cell>
          <cell r="F778">
            <v>-4938.5086562694469</v>
          </cell>
          <cell r="G778">
            <v>-3901.3498903329601</v>
          </cell>
          <cell r="H778">
            <v>-2772.8505712071719</v>
          </cell>
          <cell r="I778">
            <v>-1532.6582836853654</v>
          </cell>
          <cell r="J778">
            <v>-162.4137051192676</v>
          </cell>
          <cell r="K778">
            <v>1336.6952580044017</v>
          </cell>
          <cell r="L778">
            <v>2993.0657039922858</v>
          </cell>
          <cell r="M778">
            <v>4811.2305883785739</v>
          </cell>
          <cell r="N778">
            <v>6811.4718285138797</v>
          </cell>
          <cell r="O778">
            <v>8995.3375262211885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-2553.2310368797698</v>
          </cell>
          <cell r="B779">
            <v>-7714.5535374402725</v>
          </cell>
          <cell r="C779">
            <v>-9012.5808505805217</v>
          </cell>
          <cell r="D779">
            <v>-8241.0176513453916</v>
          </cell>
          <cell r="E779">
            <v>-7418.2412593922536</v>
          </cell>
          <cell r="F779">
            <v>-6563.860066463164</v>
          </cell>
          <cell r="G779">
            <v>-5653.642093108876</v>
          </cell>
          <cell r="H779">
            <v>-4679.3465496254257</v>
          </cell>
          <cell r="I779">
            <v>-3603.9414731128768</v>
          </cell>
          <cell r="J779">
            <v>-2428.2777025637943</v>
          </cell>
          <cell r="K779">
            <v>-1121.0419560587261</v>
          </cell>
          <cell r="L779">
            <v>306.39120449875907</v>
          </cell>
          <cell r="M779">
            <v>1884.6721983556538</v>
          </cell>
          <cell r="N779">
            <v>3621.4896977986214</v>
          </cell>
          <cell r="O779">
            <v>5525.0692836677708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-2561.3893808171774</v>
          </cell>
          <cell r="B780">
            <v>-7747.8677702178484</v>
          </cell>
          <cell r="C780">
            <v>-9058.869278932114</v>
          </cell>
          <cell r="D780">
            <v>-8291.4876027774517</v>
          </cell>
          <cell r="E780">
            <v>-7492.95456999008</v>
          </cell>
          <cell r="F780">
            <v>-6644.2692960307295</v>
          </cell>
          <cell r="G780">
            <v>-5729.7474506750787</v>
          </cell>
          <cell r="H780">
            <v>-4753.6733109461866</v>
          </cell>
          <cell r="I780">
            <v>-3686.6961909455304</v>
          </cell>
          <cell r="J780">
            <v>-2508.2570741827772</v>
          </cell>
          <cell r="K780">
            <v>-1211.4229015244441</v>
          </cell>
          <cell r="L780">
            <v>208.93599603102214</v>
          </cell>
          <cell r="M780">
            <v>1781.0360838126619</v>
          </cell>
          <cell r="N780">
            <v>3506.7119167050287</v>
          </cell>
          <cell r="O780">
            <v>5409.2267943953675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-2148.6469590172883</v>
          </cell>
          <cell r="B781">
            <v>-6167.6430540818856</v>
          </cell>
          <cell r="C781">
            <v>-7209.4518747166794</v>
          </cell>
          <cell r="D781">
            <v>-6315.2360512798014</v>
          </cell>
          <cell r="E781">
            <v>-5368.6563335846076</v>
          </cell>
          <cell r="F781">
            <v>-4352.0597443247289</v>
          </cell>
          <cell r="G781">
            <v>-3256.8334462390903</v>
          </cell>
          <cell r="H781">
            <v>-2078.9101322001843</v>
          </cell>
          <cell r="I781">
            <v>-784.10686321837329</v>
          </cell>
          <cell r="J781">
            <v>648.276694561358</v>
          </cell>
          <cell r="K781">
            <v>2224.4948869509781</v>
          </cell>
          <cell r="L781">
            <v>3946.2551894274497</v>
          </cell>
          <cell r="M781">
            <v>5856.6207152562956</v>
          </cell>
          <cell r="N781">
            <v>7945.2337433390967</v>
          </cell>
          <cell r="O781">
            <v>10239.844031577011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-2116.2115160716653</v>
          </cell>
          <cell r="B782">
            <v>-6039.894802693535</v>
          </cell>
          <cell r="C782">
            <v>-7063.0841912888736</v>
          </cell>
          <cell r="D782">
            <v>-6161.5725330322293</v>
          </cell>
          <cell r="E782">
            <v>-5201.1577736444142</v>
          </cell>
          <cell r="F782">
            <v>-4172.8574984482748</v>
          </cell>
          <cell r="G782">
            <v>-3064.1410177522234</v>
          </cell>
          <cell r="H782">
            <v>-1866.0736022000654</v>
          </cell>
          <cell r="I782">
            <v>-547.19913910798903</v>
          </cell>
          <cell r="J782">
            <v>904.0035233765027</v>
          </cell>
          <cell r="K782">
            <v>2509.2355889935079</v>
          </cell>
          <cell r="L782">
            <v>4264.2763203906734</v>
          </cell>
          <cell r="M782">
            <v>6175.2513206647327</v>
          </cell>
          <cell r="N782">
            <v>8295.0587387280084</v>
          </cell>
          <cell r="O782">
            <v>10630.438796922303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-2123.9978323741379</v>
          </cell>
          <cell r="B783">
            <v>-6068.8288467130733</v>
          </cell>
          <cell r="C783">
            <v>-7107.9667819648994</v>
          </cell>
          <cell r="D783">
            <v>-6214.159187579723</v>
          </cell>
          <cell r="E783">
            <v>-5255.9839647552171</v>
          </cell>
          <cell r="F783">
            <v>-4227.7029548135943</v>
          </cell>
          <cell r="G783">
            <v>-3128.0395809724623</v>
          </cell>
          <cell r="H783">
            <v>-1944.7664240414661</v>
          </cell>
          <cell r="I783">
            <v>-638.74611078704527</v>
          </cell>
          <cell r="J783">
            <v>806.02547986069931</v>
          </cell>
          <cell r="K783">
            <v>2385.2347988215197</v>
          </cell>
          <cell r="L783">
            <v>4129.3986120889731</v>
          </cell>
          <cell r="M783">
            <v>6036.3640717989756</v>
          </cell>
          <cell r="N783">
            <v>8136.3078043554515</v>
          </cell>
          <cell r="O783">
            <v>10444.517318687856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-2461.9409909730489</v>
          </cell>
          <cell r="B784">
            <v>-7367.397876087216</v>
          </cell>
          <cell r="C784">
            <v>-8598.2323564720919</v>
          </cell>
          <cell r="D784">
            <v>-7795.6387721334177</v>
          </cell>
          <cell r="E784">
            <v>-6954.5436622199295</v>
          </cell>
          <cell r="F784">
            <v>-6067.7921752564225</v>
          </cell>
          <cell r="G784">
            <v>-5103.8402012667839</v>
          </cell>
          <cell r="H784">
            <v>-4073.7615223515272</v>
          </cell>
          <cell r="I784">
            <v>-2950.7913530506567</v>
          </cell>
          <cell r="J784">
            <v>-1714.9225208047419</v>
          </cell>
          <cell r="K784">
            <v>-352.3153344364253</v>
          </cell>
          <cell r="L784">
            <v>1134.6257500864165</v>
          </cell>
          <cell r="M784">
            <v>2773.443637726527</v>
          </cell>
          <cell r="N784">
            <v>4583.9623182830073</v>
          </cell>
          <cell r="O784">
            <v>6584.6483289260686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-2362.2273395341995</v>
          </cell>
          <cell r="B785">
            <v>-6985.8909763914362</v>
          </cell>
          <cell r="C785">
            <v>-8164.837501529264</v>
          </cell>
          <cell r="D785">
            <v>-7334.416428458062</v>
          </cell>
          <cell r="E785">
            <v>-6450.8060958351798</v>
          </cell>
          <cell r="F785">
            <v>-5505.2694041144323</v>
          </cell>
          <cell r="G785">
            <v>-4508.1882456449548</v>
          </cell>
          <cell r="H785">
            <v>-3429.57913161141</v>
          </cell>
          <cell r="I785">
            <v>-2235.3399529954845</v>
          </cell>
          <cell r="J785">
            <v>-923.65097785917987</v>
          </cell>
          <cell r="K785">
            <v>505.62261497106658</v>
          </cell>
          <cell r="L785">
            <v>2063.5643803199969</v>
          </cell>
          <cell r="M785">
            <v>3786.1976969246316</v>
          </cell>
          <cell r="N785">
            <v>5717.6498105852388</v>
          </cell>
          <cell r="O785">
            <v>7829.7331286784693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-2149.9182345864106</v>
          </cell>
          <cell r="B786">
            <v>-6168.11883091049</v>
          </cell>
          <cell r="C786">
            <v>-7216.2200792033082</v>
          </cell>
          <cell r="D786">
            <v>-6316.1938577196006</v>
          </cell>
          <cell r="E786">
            <v>-5359.7517419576707</v>
          </cell>
          <cell r="F786">
            <v>-4341.6118781820769</v>
          </cell>
          <cell r="G786">
            <v>-3256.2286424342442</v>
          </cell>
          <cell r="H786">
            <v>-2082.558064058765</v>
          </cell>
          <cell r="I786">
            <v>-783.95084069384347</v>
          </cell>
          <cell r="J786">
            <v>633.27717901610083</v>
          </cell>
          <cell r="K786">
            <v>2199.6445134722917</v>
          </cell>
          <cell r="L786">
            <v>3931.8049915146466</v>
          </cell>
          <cell r="M786">
            <v>5835.761369157909</v>
          </cell>
          <cell r="N786">
            <v>7932.4503303262136</v>
          </cell>
          <cell r="O786">
            <v>10238.408790440686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-2415.967206422958</v>
          </cell>
          <cell r="B787">
            <v>-7186.5008064439862</v>
          </cell>
          <cell r="C787">
            <v>-8386.2707225378326</v>
          </cell>
          <cell r="D787">
            <v>-7571.1383230549982</v>
          </cell>
          <cell r="E787">
            <v>-6730.3906157131396</v>
          </cell>
          <cell r="F787">
            <v>-5827.2925442909973</v>
          </cell>
          <cell r="G787">
            <v>-4854.2176296227199</v>
          </cell>
          <cell r="H787">
            <v>-3795.2809908282211</v>
          </cell>
          <cell r="I787">
            <v>-2639.9594220947774</v>
          </cell>
          <cell r="J787">
            <v>-1370.3604054572666</v>
          </cell>
          <cell r="K787">
            <v>32.08209917348092</v>
          </cell>
          <cell r="L787">
            <v>1565.9443707101964</v>
          </cell>
          <cell r="M787">
            <v>3249.2920123379395</v>
          </cell>
          <cell r="N787">
            <v>5114.0460250324677</v>
          </cell>
          <cell r="O787">
            <v>7163.5925263683976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-2107.2140727961919</v>
          </cell>
          <cell r="B788">
            <v>-6006.8399754988495</v>
          </cell>
          <cell r="C788">
            <v>-7025.7268985058918</v>
          </cell>
          <cell r="D788">
            <v>-6115.3708263802146</v>
          </cell>
          <cell r="E788">
            <v>-5155.7468524540836</v>
          </cell>
          <cell r="F788">
            <v>-4134.0246048204672</v>
          </cell>
          <cell r="G788">
            <v>-3036.8767316325425</v>
          </cell>
          <cell r="H788">
            <v>-1837.3442795474132</v>
          </cell>
          <cell r="I788">
            <v>-528.68449481449045</v>
          </cell>
          <cell r="J788">
            <v>928.16583411856425</v>
          </cell>
          <cell r="K788">
            <v>2531.409979475301</v>
          </cell>
          <cell r="L788">
            <v>4296.8718705870469</v>
          </cell>
          <cell r="M788">
            <v>6226.9454159278412</v>
          </cell>
          <cell r="N788">
            <v>8345.6691371069865</v>
          </cell>
          <cell r="O788">
            <v>10678.179114854722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-2142.4753601729044</v>
          </cell>
          <cell r="B789">
            <v>-6132.5303692347725</v>
          </cell>
          <cell r="C789">
            <v>-7163.6326939011296</v>
          </cell>
          <cell r="D789">
            <v>-6262.3769425540331</v>
          </cell>
          <cell r="E789">
            <v>-5315.0351991986627</v>
          </cell>
          <cell r="F789">
            <v>-4296.4356264704929</v>
          </cell>
          <cell r="G789">
            <v>-3202.8029065777955</v>
          </cell>
          <cell r="H789">
            <v>-2003.9586579756919</v>
          </cell>
          <cell r="I789">
            <v>-706.32261167400782</v>
          </cell>
          <cell r="J789">
            <v>714.23457756120888</v>
          </cell>
          <cell r="K789">
            <v>2284.9212701105403</v>
          </cell>
          <cell r="L789">
            <v>4018.6879147927202</v>
          </cell>
          <cell r="M789">
            <v>5915.2709333537478</v>
          </cell>
          <cell r="N789">
            <v>8008.1266795713882</v>
          </cell>
          <cell r="O789">
            <v>10319.501224656573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-2367.2136304868854</v>
          </cell>
          <cell r="B790">
            <v>-7002.3117420222234</v>
          </cell>
          <cell r="C790">
            <v>-8187.8189649444557</v>
          </cell>
          <cell r="D790">
            <v>-7354.9677185053633</v>
          </cell>
          <cell r="E790">
            <v>-6479.2325379705881</v>
          </cell>
          <cell r="F790">
            <v>-5552.6815916549549</v>
          </cell>
          <cell r="G790">
            <v>-4566.7858983301394</v>
          </cell>
          <cell r="H790">
            <v>-3496.4635434071674</v>
          </cell>
          <cell r="I790">
            <v>-2321.1329541889795</v>
          </cell>
          <cell r="J790">
            <v>-1016.0787142832037</v>
          </cell>
          <cell r="K790">
            <v>420.7831903040223</v>
          </cell>
          <cell r="L790">
            <v>1996.4603846051027</v>
          </cell>
          <cell r="M790">
            <v>3719.845626554616</v>
          </cell>
          <cell r="N790">
            <v>5614.045005769719</v>
          </cell>
          <cell r="O790">
            <v>7711.0678656614573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-2258.6063757340853</v>
          </cell>
          <cell r="B791">
            <v>-6583.6657968617637</v>
          </cell>
          <cell r="C791">
            <v>-7692.2686539620599</v>
          </cell>
          <cell r="D791">
            <v>-6829.4623866848406</v>
          </cell>
          <cell r="E791">
            <v>-5914.5960654084929</v>
          </cell>
          <cell r="F791">
            <v>-4924.3670109926779</v>
          </cell>
          <cell r="G791">
            <v>-3880.2181402603105</v>
          </cell>
          <cell r="H791">
            <v>-2758.0526886065149</v>
          </cell>
          <cell r="I791">
            <v>-1527.4659770279775</v>
          </cell>
          <cell r="J791">
            <v>-172.25659121298554</v>
          </cell>
          <cell r="K791">
            <v>1329.562253966461</v>
          </cell>
          <cell r="L791">
            <v>2990.7714493601834</v>
          </cell>
          <cell r="M791">
            <v>4799.5069066423521</v>
          </cell>
          <cell r="N791">
            <v>6809.4227250161666</v>
          </cell>
          <cell r="O791">
            <v>9008.8271526243407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-2121.3986853908059</v>
          </cell>
          <cell r="B792">
            <v>-6049.4521664699032</v>
          </cell>
          <cell r="C792">
            <v>-7059.5013983287263</v>
          </cell>
          <cell r="D792">
            <v>-6152.7375554678028</v>
          </cell>
          <cell r="E792">
            <v>-5190.0082215672974</v>
          </cell>
          <cell r="F792">
            <v>-4166.9015577091322</v>
          </cell>
          <cell r="G792">
            <v>-3052.1663632701266</v>
          </cell>
          <cell r="H792">
            <v>-1835.7856762213235</v>
          </cell>
          <cell r="I792">
            <v>-515.94699774944263</v>
          </cell>
          <cell r="J792">
            <v>917.87452719902262</v>
          </cell>
          <cell r="K792">
            <v>2502.3634551832838</v>
          </cell>
          <cell r="L792">
            <v>4263.7547255316194</v>
          </cell>
          <cell r="M792">
            <v>6191.3365368413524</v>
          </cell>
          <cell r="N792">
            <v>8299.3032017276182</v>
          </cell>
          <cell r="O792">
            <v>10630.0882095672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-2483.2842287446128</v>
          </cell>
          <cell r="B793">
            <v>-7442.1154293455738</v>
          </cell>
          <cell r="C793">
            <v>-8679.9967593073197</v>
          </cell>
          <cell r="D793">
            <v>-7879.5314073967165</v>
          </cell>
          <cell r="E793">
            <v>-7041.832584495718</v>
          </cell>
          <cell r="F793">
            <v>-6141.3266460111627</v>
          </cell>
          <cell r="G793">
            <v>-5197.1683870966053</v>
          </cell>
          <cell r="H793">
            <v>-4195.6169471610629</v>
          </cell>
          <cell r="I793">
            <v>-3074.4607235028161</v>
          </cell>
          <cell r="J793">
            <v>-1842.5074313598204</v>
          </cell>
          <cell r="K793">
            <v>-488.65677035408686</v>
          </cell>
          <cell r="L793">
            <v>1005.0740635010762</v>
          </cell>
          <cell r="M793">
            <v>2645.2680087318276</v>
          </cell>
          <cell r="N793">
            <v>4435.1134110200774</v>
          </cell>
          <cell r="O793">
            <v>6410.5280077518692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-2286.1143295640659</v>
          </cell>
          <cell r="B794">
            <v>-6685.3036573470263</v>
          </cell>
          <cell r="C794">
            <v>-7809.1588460418589</v>
          </cell>
          <cell r="D794">
            <v>-6966.1343727085077</v>
          </cell>
          <cell r="E794">
            <v>-6076.1551901621806</v>
          </cell>
          <cell r="F794">
            <v>-5117.9356851416833</v>
          </cell>
          <cell r="G794">
            <v>-4092.2961805731493</v>
          </cell>
          <cell r="H794">
            <v>-2987.8218993602195</v>
          </cell>
          <cell r="I794">
            <v>-1770.7541370203935</v>
          </cell>
          <cell r="J794">
            <v>-436.74363501502899</v>
          </cell>
          <cell r="K794">
            <v>1029.6119098589822</v>
          </cell>
          <cell r="L794">
            <v>2648.106680309163</v>
          </cell>
          <cell r="M794">
            <v>4433.0948675221189</v>
          </cell>
          <cell r="N794">
            <v>6390.6553394388475</v>
          </cell>
          <cell r="O794">
            <v>8541.8136829924479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-2212.0086071556639</v>
          </cell>
          <cell r="B795">
            <v>-6390.9844690356867</v>
          </cell>
          <cell r="C795">
            <v>-7458.5136204913397</v>
          </cell>
          <cell r="D795">
            <v>-6577.7081135477511</v>
          </cell>
          <cell r="E795">
            <v>-5650.9746048403495</v>
          </cell>
          <cell r="F795">
            <v>-4660.5359483221318</v>
          </cell>
          <cell r="G795">
            <v>-3604.5392899441617</v>
          </cell>
          <cell r="H795">
            <v>-2452.4582967563642</v>
          </cell>
          <cell r="I795">
            <v>-1177.5950810640609</v>
          </cell>
          <cell r="J795">
            <v>221.53866253048068</v>
          </cell>
          <cell r="K795">
            <v>1764.8488452092261</v>
          </cell>
          <cell r="L795">
            <v>3455.7548072649656</v>
          </cell>
          <cell r="M795">
            <v>5305.492310028867</v>
          </cell>
          <cell r="N795">
            <v>7334.8699830453143</v>
          </cell>
          <cell r="O795">
            <v>9573.6475049512446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-2537.3802739319799</v>
          </cell>
          <cell r="B796">
            <v>-7647.2893006231025</v>
          </cell>
          <cell r="C796">
            <v>-8937.8441750834354</v>
          </cell>
          <cell r="D796">
            <v>-8164.7987541639723</v>
          </cell>
          <cell r="E796">
            <v>-7337.8039727863006</v>
          </cell>
          <cell r="F796">
            <v>-6461.7973003966918</v>
          </cell>
          <cell r="G796">
            <v>-5539.5345299104338</v>
          </cell>
          <cell r="H796">
            <v>-4542.2667063548042</v>
          </cell>
          <cell r="I796">
            <v>-3467.6381268214559</v>
          </cell>
          <cell r="J796">
            <v>-2286.1348534613112</v>
          </cell>
          <cell r="K796">
            <v>-971.46290926920722</v>
          </cell>
          <cell r="L796">
            <v>487.8731993891879</v>
          </cell>
          <cell r="M796">
            <v>2080.9814483563232</v>
          </cell>
          <cell r="N796">
            <v>3830.9023639454626</v>
          </cell>
          <cell r="O796">
            <v>5758.2670344878225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-2370.0835821219748</v>
          </cell>
          <cell r="B797">
            <v>-6996.4373418756877</v>
          </cell>
          <cell r="C797">
            <v>-8160.6893203999998</v>
          </cell>
          <cell r="D797">
            <v>-7340.6131450607218</v>
          </cell>
          <cell r="E797">
            <v>-6474.8038749444258</v>
          </cell>
          <cell r="F797">
            <v>-5538.9466420403896</v>
          </cell>
          <cell r="G797">
            <v>-4543.7036636484654</v>
          </cell>
          <cell r="H797">
            <v>-3463.9806951594187</v>
          </cell>
          <cell r="I797">
            <v>-2274.6460908516192</v>
          </cell>
          <cell r="J797">
            <v>-964.73556921340435</v>
          </cell>
          <cell r="K797">
            <v>470.41766393740664</v>
          </cell>
          <cell r="L797">
            <v>2032.7699163337559</v>
          </cell>
          <cell r="M797">
            <v>3754.9282943928092</v>
          </cell>
          <cell r="N797">
            <v>5670.2984055557072</v>
          </cell>
          <cell r="O797">
            <v>7760.4541409607273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-2167.813624457583</v>
          </cell>
          <cell r="B798">
            <v>-6237.7380213743581</v>
          </cell>
          <cell r="C798">
            <v>-7275.8090584754746</v>
          </cell>
          <cell r="D798">
            <v>-6376.6524256008506</v>
          </cell>
          <cell r="E798">
            <v>-5435.624052209384</v>
          </cell>
          <cell r="F798">
            <v>-4447.8705780521541</v>
          </cell>
          <cell r="G798">
            <v>-3383.2595504326591</v>
          </cell>
          <cell r="H798">
            <v>-2219.3412575118505</v>
          </cell>
          <cell r="I798">
            <v>-946.85391856650665</v>
          </cell>
          <cell r="J798">
            <v>466.52799508992871</v>
          </cell>
          <cell r="K798">
            <v>2017.8616507368251</v>
          </cell>
          <cell r="L798">
            <v>3724.4832954497383</v>
          </cell>
          <cell r="M798">
            <v>5612.0118787803858</v>
          </cell>
          <cell r="N798">
            <v>7693.2518137670359</v>
          </cell>
          <cell r="O798">
            <v>9986.8940824240181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-2086.9912994862657</v>
          </cell>
          <cell r="B799">
            <v>-5915.8510103153012</v>
          </cell>
          <cell r="C799">
            <v>-6914.0154654948055</v>
          </cell>
          <cell r="D799">
            <v>-6003.7172255152063</v>
          </cell>
          <cell r="E799">
            <v>-5022.3848531193908</v>
          </cell>
          <cell r="F799">
            <v>-3966.2369414359064</v>
          </cell>
          <cell r="G799">
            <v>-2839.0266560294026</v>
          </cell>
          <cell r="H799">
            <v>-1623.0075036346095</v>
          </cell>
          <cell r="I799">
            <v>-290.74063107723015</v>
          </cell>
          <cell r="J799">
            <v>1181.8371601487545</v>
          </cell>
          <cell r="K799">
            <v>2800.6763295925584</v>
          </cell>
          <cell r="L799">
            <v>4582.1292123158792</v>
          </cell>
          <cell r="M799">
            <v>6535.7518978439557</v>
          </cell>
          <cell r="N799">
            <v>8675.0485149884953</v>
          </cell>
          <cell r="O799">
            <v>11045.965752761669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-2507.2373748044183</v>
          </cell>
          <cell r="B800">
            <v>-7525.9314243042754</v>
          </cell>
          <cell r="C800">
            <v>-8770.2472962547326</v>
          </cell>
          <cell r="D800">
            <v>-7976.77383944148</v>
          </cell>
          <cell r="E800">
            <v>-7131.3686407642854</v>
          </cell>
          <cell r="F800">
            <v>-6253.6672279586928</v>
          </cell>
          <cell r="G800">
            <v>-5325.5711080313567</v>
          </cell>
          <cell r="H800">
            <v>-4309.7373143952054</v>
          </cell>
          <cell r="I800">
            <v>-3192.3990222605921</v>
          </cell>
          <cell r="J800">
            <v>-1957.8713207290175</v>
          </cell>
          <cell r="K800">
            <v>-601.28268999894283</v>
          </cell>
          <cell r="L800">
            <v>888.79177178013936</v>
          </cell>
          <cell r="M800">
            <v>2518.2566833098645</v>
          </cell>
          <cell r="N800">
            <v>4313.1639966059975</v>
          </cell>
          <cell r="O800">
            <v>6284.8829461651303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-2340.1116582351333</v>
          </cell>
          <cell r="B801">
            <v>-6890.6260373647747</v>
          </cell>
          <cell r="C801">
            <v>-8044.7661997406967</v>
          </cell>
          <cell r="D801">
            <v>-7208.8895066742089</v>
          </cell>
          <cell r="E801">
            <v>-6327.3232557204328</v>
          </cell>
          <cell r="F801">
            <v>-5378.2960804580407</v>
          </cell>
          <cell r="G801">
            <v>-4366.852685840392</v>
          </cell>
          <cell r="H801">
            <v>-3274.8976799750267</v>
          </cell>
          <cell r="I801">
            <v>-2076.9382072629833</v>
          </cell>
          <cell r="J801">
            <v>-759.17083676628249</v>
          </cell>
          <cell r="K801">
            <v>702.70402846076331</v>
          </cell>
          <cell r="L801">
            <v>2297.0142046256742</v>
          </cell>
          <cell r="M801">
            <v>4045.8515022201141</v>
          </cell>
          <cell r="N801">
            <v>5967.2512837009599</v>
          </cell>
          <cell r="O801">
            <v>8068.3830439765443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-2220.5546582760235</v>
          </cell>
          <cell r="B802">
            <v>-6434.2467049517618</v>
          </cell>
          <cell r="C802">
            <v>-7519.1811931984421</v>
          </cell>
          <cell r="D802">
            <v>-6645.737190002852</v>
          </cell>
          <cell r="E802">
            <v>-5718.1152005960303</v>
          </cell>
          <cell r="F802">
            <v>-4738.7152455571786</v>
          </cell>
          <cell r="G802">
            <v>-3674.0284657897232</v>
          </cell>
          <cell r="H802">
            <v>-2527.1536081938266</v>
          </cell>
          <cell r="I802">
            <v>-1272.0472742524278</v>
          </cell>
          <cell r="J802">
            <v>112.26545223210928</v>
          </cell>
          <cell r="K802">
            <v>1630.0126366087188</v>
          </cell>
          <cell r="L802">
            <v>3302.2795908039648</v>
          </cell>
          <cell r="M802">
            <v>5156.7346288380504</v>
          </cell>
          <cell r="N802">
            <v>7189.7143563207155</v>
          </cell>
          <cell r="O802">
            <v>9427.4694843050911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-2306.8830764975796</v>
          </cell>
          <cell r="B803">
            <v>-6768.69971065964</v>
          </cell>
          <cell r="C803">
            <v>-7911.1860999415048</v>
          </cell>
          <cell r="D803">
            <v>-7065.4176592721797</v>
          </cell>
          <cell r="E803">
            <v>-6177.6295174166244</v>
          </cell>
          <cell r="F803">
            <v>-5237.4431871633215</v>
          </cell>
          <cell r="G803">
            <v>-4223.8771962469245</v>
          </cell>
          <cell r="H803">
            <v>-3135.8149879977</v>
          </cell>
          <cell r="I803">
            <v>-1946.2744235313301</v>
          </cell>
          <cell r="J803">
            <v>-625.94495993470412</v>
          </cell>
          <cell r="K803">
            <v>827.57192587135432</v>
          </cell>
          <cell r="L803">
            <v>2430.7018610224909</v>
          </cell>
          <cell r="M803">
            <v>4196.8861754600621</v>
          </cell>
          <cell r="N803">
            <v>6133.5425607879179</v>
          </cell>
          <cell r="O803">
            <v>8267.5833741799997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-2324.1455645262085</v>
          </cell>
          <cell r="B804">
            <v>-6822.5981204629588</v>
          </cell>
          <cell r="C804">
            <v>-7963.981979785739</v>
          </cell>
          <cell r="D804">
            <v>-7118.9858274398503</v>
          </cell>
          <cell r="E804">
            <v>-6222.8744945572125</v>
          </cell>
          <cell r="F804">
            <v>-5272.1731765038639</v>
          </cell>
          <cell r="G804">
            <v>-4245.0885720747829</v>
          </cell>
          <cell r="H804">
            <v>-3144.2075653380816</v>
          </cell>
          <cell r="I804">
            <v>-1937.2445239631663</v>
          </cell>
          <cell r="J804">
            <v>-617.45696883222706</v>
          </cell>
          <cell r="K804">
            <v>839.88957484567243</v>
          </cell>
          <cell r="L804">
            <v>2435.8120931356366</v>
          </cell>
          <cell r="M804">
            <v>4186.0599299894138</v>
          </cell>
          <cell r="N804">
            <v>6123.8056237736037</v>
          </cell>
          <cell r="O804">
            <v>8275.374749208022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-2279.42708624446</v>
          </cell>
          <cell r="B805">
            <v>-6659.3012268377142</v>
          </cell>
          <cell r="C805">
            <v>-7776.8873307076492</v>
          </cell>
          <cell r="D805">
            <v>-6919.0619505015948</v>
          </cell>
          <cell r="E805">
            <v>-6018.8878357679987</v>
          </cell>
          <cell r="F805">
            <v>-5045.5736118325258</v>
          </cell>
          <cell r="G805">
            <v>-4011.0501208714732</v>
          </cell>
          <cell r="H805">
            <v>-2894.8783813191317</v>
          </cell>
          <cell r="I805">
            <v>-1664.7514488346453</v>
          </cell>
          <cell r="J805">
            <v>-314.29712323987275</v>
          </cell>
          <cell r="K805">
            <v>1184.303415817659</v>
          </cell>
          <cell r="L805">
            <v>2828.4563178242274</v>
          </cell>
          <cell r="M805">
            <v>4637.028477899109</v>
          </cell>
          <cell r="N805">
            <v>6618.3623350588878</v>
          </cell>
          <cell r="O805">
            <v>8792.1396652217845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-2138.0201656531972</v>
          </cell>
          <cell r="B806">
            <v>-6122.69703000134</v>
          </cell>
          <cell r="C806">
            <v>-7156.4137679851037</v>
          </cell>
          <cell r="D806">
            <v>-6252.2591708118507</v>
          </cell>
          <cell r="E806">
            <v>-5293.6527300233656</v>
          </cell>
          <cell r="F806">
            <v>-4263.1613449493689</v>
          </cell>
          <cell r="G806">
            <v>-3158.1434447491533</v>
          </cell>
          <cell r="H806">
            <v>-1963.0101232989146</v>
          </cell>
          <cell r="I806">
            <v>-649.67164216463459</v>
          </cell>
          <cell r="J806">
            <v>787.91224690894251</v>
          </cell>
          <cell r="K806">
            <v>2371.6134575936339</v>
          </cell>
          <cell r="L806">
            <v>4106.8853321432962</v>
          </cell>
          <cell r="M806">
            <v>6023.5491462902128</v>
          </cell>
          <cell r="N806">
            <v>8130.8545262695143</v>
          </cell>
          <cell r="O806">
            <v>10458.313858089425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-2243.2868226832293</v>
          </cell>
          <cell r="B807">
            <v>-6530.5292510773334</v>
          </cell>
          <cell r="C807">
            <v>-7637.5439022475421</v>
          </cell>
          <cell r="D807">
            <v>-6782.4769513546389</v>
          </cell>
          <cell r="E807">
            <v>-5876.9171018409097</v>
          </cell>
          <cell r="F807">
            <v>-4918.0214212695146</v>
          </cell>
          <cell r="G807">
            <v>-3875.5163374663248</v>
          </cell>
          <cell r="H807">
            <v>-2733.5839438632688</v>
          </cell>
          <cell r="I807">
            <v>-1498.7112662236759</v>
          </cell>
          <cell r="J807">
            <v>-146.73136958629692</v>
          </cell>
          <cell r="K807">
            <v>1357.3702849003698</v>
          </cell>
          <cell r="L807">
            <v>3017.6599767512494</v>
          </cell>
          <cell r="M807">
            <v>4843.5683120532858</v>
          </cell>
          <cell r="N807">
            <v>6845.1052051659381</v>
          </cell>
          <cell r="O807">
            <v>9045.1442684675221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-2331.1106846523276</v>
          </cell>
          <cell r="B808">
            <v>-6857.8274190934553</v>
          </cell>
          <cell r="C808">
            <v>-8011.9119296228009</v>
          </cell>
          <cell r="D808">
            <v>-7172.2307053005397</v>
          </cell>
          <cell r="E808">
            <v>-6291.1189043676832</v>
          </cell>
          <cell r="F808">
            <v>-5342.6906419809429</v>
          </cell>
          <cell r="G808">
            <v>-4332.8895048099348</v>
          </cell>
          <cell r="H808">
            <v>-3233.7242097202065</v>
          </cell>
          <cell r="I808">
            <v>-2040.6770462271204</v>
          </cell>
          <cell r="J808">
            <v>-719.44245585524186</v>
          </cell>
          <cell r="K808">
            <v>741.10345174008182</v>
          </cell>
          <cell r="L808">
            <v>2346.545824763265</v>
          </cell>
          <cell r="M808">
            <v>4102.85080635757</v>
          </cell>
          <cell r="N808">
            <v>6031.064069501168</v>
          </cell>
          <cell r="O808">
            <v>8158.1075047493614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-2171.5576146016942</v>
          </cell>
          <cell r="B809">
            <v>-6249.3369353988719</v>
          </cell>
          <cell r="C809">
            <v>-7306.6286391784552</v>
          </cell>
          <cell r="D809">
            <v>-6410.6241323085615</v>
          </cell>
          <cell r="E809">
            <v>-5466.4069687143174</v>
          </cell>
          <cell r="F809">
            <v>-4451.722821052469</v>
          </cell>
          <cell r="G809">
            <v>-3377.7844789537139</v>
          </cell>
          <cell r="H809">
            <v>-2218.3490659388967</v>
          </cell>
          <cell r="I809">
            <v>-928.9641923811879</v>
          </cell>
          <cell r="J809">
            <v>495.98987746418828</v>
          </cell>
          <cell r="K809">
            <v>2060.1924604095893</v>
          </cell>
          <cell r="L809">
            <v>3777.9212826968965</v>
          </cell>
          <cell r="M809">
            <v>5651.4370655506218</v>
          </cell>
          <cell r="N809">
            <v>7719.6354732761338</v>
          </cell>
          <cell r="O809">
            <v>10009.886149894955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-2193.5813731094131</v>
          </cell>
          <cell r="B810">
            <v>-6331.3643749951261</v>
          </cell>
          <cell r="C810">
            <v>-7398.5206226059117</v>
          </cell>
          <cell r="D810">
            <v>-6519.8983214659265</v>
          </cell>
          <cell r="E810">
            <v>-5585.666642700171</v>
          </cell>
          <cell r="F810">
            <v>-4587.5830068851046</v>
          </cell>
          <cell r="G810">
            <v>-3533.693510200369</v>
          </cell>
          <cell r="H810">
            <v>-2378.6222731026182</v>
          </cell>
          <cell r="I810">
            <v>-1106.973983397274</v>
          </cell>
          <cell r="J810">
            <v>292.44084376426633</v>
          </cell>
          <cell r="K810">
            <v>1825.5721895107649</v>
          </cell>
          <cell r="L810">
            <v>3514.6330981899582</v>
          </cell>
          <cell r="M810">
            <v>5367.9344266167118</v>
          </cell>
          <cell r="N810">
            <v>7395.9569845847263</v>
          </cell>
          <cell r="O810">
            <v>9636.893933900823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-2191.3143506650317</v>
          </cell>
          <cell r="B811">
            <v>-6305.2130686324244</v>
          </cell>
          <cell r="C811">
            <v>-7354.4779971477546</v>
          </cell>
          <cell r="D811">
            <v>-6465.6029496244191</v>
          </cell>
          <cell r="E811">
            <v>-5524.382806974083</v>
          </cell>
          <cell r="F811">
            <v>-4526.2548493888808</v>
          </cell>
          <cell r="G811">
            <v>-3439.5515384613846</v>
          </cell>
          <cell r="H811">
            <v>-2270.5814590723808</v>
          </cell>
          <cell r="I811">
            <v>-1005.7642955041134</v>
          </cell>
          <cell r="J811">
            <v>381.1575590653045</v>
          </cell>
          <cell r="K811">
            <v>1922.4046669995746</v>
          </cell>
          <cell r="L811">
            <v>3615.1526441315737</v>
          </cell>
          <cell r="M811">
            <v>5476.7507462816311</v>
          </cell>
          <cell r="N811">
            <v>7530.1764130674828</v>
          </cell>
          <cell r="O811">
            <v>9792.1497940642421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-2482.8456372465375</v>
          </cell>
          <cell r="B812">
            <v>-7439.949046538758</v>
          </cell>
          <cell r="C812">
            <v>-8677.2891628808302</v>
          </cell>
          <cell r="D812">
            <v>-7871.4781992131084</v>
          </cell>
          <cell r="E812">
            <v>-7023.0749601064754</v>
          </cell>
          <cell r="F812">
            <v>-6131.0260697687136</v>
          </cell>
          <cell r="G812">
            <v>-5191.8283311150672</v>
          </cell>
          <cell r="H812">
            <v>-4169.0208392355053</v>
          </cell>
          <cell r="I812">
            <v>-3044.9104787383412</v>
          </cell>
          <cell r="J812">
            <v>-1814.7232671066349</v>
          </cell>
          <cell r="K812">
            <v>-465.10649091067143</v>
          </cell>
          <cell r="L812">
            <v>1031.7862987138476</v>
          </cell>
          <cell r="M812">
            <v>2696.3384010773384</v>
          </cell>
          <cell r="N812">
            <v>4531.1119280060811</v>
          </cell>
          <cell r="O812">
            <v>6523.5441383430461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-2374.4496547717663</v>
          </cell>
          <cell r="B813">
            <v>-7032.2000136532515</v>
          </cell>
          <cell r="C813">
            <v>-8205.9829161793841</v>
          </cell>
          <cell r="D813">
            <v>-7383.2843355700406</v>
          </cell>
          <cell r="E813">
            <v>-6506.4605910936298</v>
          </cell>
          <cell r="F813">
            <v>-5568.6003327514845</v>
          </cell>
          <cell r="G813">
            <v>-4573.0859375629698</v>
          </cell>
          <cell r="H813">
            <v>-3502.7318912745322</v>
          </cell>
          <cell r="I813">
            <v>-2319.0350109393171</v>
          </cell>
          <cell r="J813">
            <v>-1020.3733257845893</v>
          </cell>
          <cell r="K813">
            <v>395.44284710993804</v>
          </cell>
          <cell r="L813">
            <v>1969.1383294278087</v>
          </cell>
          <cell r="M813">
            <v>3690.3255998825002</v>
          </cell>
          <cell r="N813">
            <v>5588.1476139226743</v>
          </cell>
          <cell r="O813">
            <v>7680.6490625919851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-2243.0347213062191</v>
          </cell>
          <cell r="B814">
            <v>-6519.1274396923163</v>
          </cell>
          <cell r="C814">
            <v>-7609.7701395165732</v>
          </cell>
          <cell r="D814">
            <v>-6743.3706610364898</v>
          </cell>
          <cell r="E814">
            <v>-5830.5043196555089</v>
          </cell>
          <cell r="F814">
            <v>-4842.6312870533047</v>
          </cell>
          <cell r="G814">
            <v>-3781.0688158780581</v>
          </cell>
          <cell r="H814">
            <v>-2625.8452889881942</v>
          </cell>
          <cell r="I814">
            <v>-1371.1675475722122</v>
          </cell>
          <cell r="J814">
            <v>14.224826269929295</v>
          </cell>
          <cell r="K814">
            <v>1520.9479767643347</v>
          </cell>
          <cell r="L814">
            <v>3167.780136822756</v>
          </cell>
          <cell r="M814">
            <v>4992.3514822626603</v>
          </cell>
          <cell r="N814">
            <v>7003.8577802319423</v>
          </cell>
          <cell r="O814">
            <v>9209.1621565470941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-2169.8230291140221</v>
          </cell>
          <cell r="B815">
            <v>-6249.8610466761784</v>
          </cell>
          <cell r="C815">
            <v>-7306.8306049801322</v>
          </cell>
          <cell r="D815">
            <v>-6421.1649765566508</v>
          </cell>
          <cell r="E815">
            <v>-5483.012628391627</v>
          </cell>
          <cell r="F815">
            <v>-4487.6357743441222</v>
          </cell>
          <cell r="G815">
            <v>-3421.9893457258181</v>
          </cell>
          <cell r="H815">
            <v>-2258.6491047787449</v>
          </cell>
          <cell r="I815">
            <v>-972.40269624341488</v>
          </cell>
          <cell r="J815">
            <v>441.80205715054268</v>
          </cell>
          <cell r="K815">
            <v>1996.8966209896257</v>
          </cell>
          <cell r="L815">
            <v>3717.5695076193547</v>
          </cell>
          <cell r="M815">
            <v>5609.7382812642873</v>
          </cell>
          <cell r="N815">
            <v>7698.2704066209135</v>
          </cell>
          <cell r="O815">
            <v>9985.0088949040037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-2142.5539713154103</v>
          </cell>
          <cell r="B816">
            <v>-6140.7762712149879</v>
          </cell>
          <cell r="C816">
            <v>-7167.4647883311773</v>
          </cell>
          <cell r="D816">
            <v>-6272.0776474502009</v>
          </cell>
          <cell r="E816">
            <v>-5333.6170635146218</v>
          </cell>
          <cell r="F816">
            <v>-4327.2238079655117</v>
          </cell>
          <cell r="G816">
            <v>-3239.5633845249235</v>
          </cell>
          <cell r="H816">
            <v>-2054.8027158931718</v>
          </cell>
          <cell r="I816">
            <v>-762.25674835089171</v>
          </cell>
          <cell r="J816">
            <v>652.47910119777589</v>
          </cell>
          <cell r="K816">
            <v>2222.5325680269098</v>
          </cell>
          <cell r="L816">
            <v>3956.8242402984993</v>
          </cell>
          <cell r="M816">
            <v>5864.7122157857848</v>
          </cell>
          <cell r="N816">
            <v>7964.2464883873072</v>
          </cell>
          <cell r="O816">
            <v>10273.079037311885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-2533.3111681676901</v>
          </cell>
          <cell r="B817">
            <v>-7630.2766659287654</v>
          </cell>
          <cell r="C817">
            <v>-8902.8916255851891</v>
          </cell>
          <cell r="D817">
            <v>-8131.7901445780008</v>
          </cell>
          <cell r="E817">
            <v>-7317.6225439053051</v>
          </cell>
          <cell r="F817">
            <v>-6432.0732340938657</v>
          </cell>
          <cell r="G817">
            <v>-5504.1476868464451</v>
          </cell>
          <cell r="H817">
            <v>-4514.2752627881482</v>
          </cell>
          <cell r="I817">
            <v>-3424.9339052753521</v>
          </cell>
          <cell r="J817">
            <v>-2231.8328674730633</v>
          </cell>
          <cell r="K817">
            <v>-922.56209996378993</v>
          </cell>
          <cell r="L817">
            <v>524.35206382746685</v>
          </cell>
          <cell r="M817">
            <v>2113.9592019374063</v>
          </cell>
          <cell r="N817">
            <v>3864.8980756220349</v>
          </cell>
          <cell r="O817">
            <v>5793.0289305122733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-2124.6010973081898</v>
          </cell>
          <cell r="B818">
            <v>-6061.8100100113061</v>
          </cell>
          <cell r="C818">
            <v>-7062.7194683319431</v>
          </cell>
          <cell r="D818">
            <v>-6165.700795597937</v>
          </cell>
          <cell r="E818">
            <v>-5200.3705551944422</v>
          </cell>
          <cell r="F818">
            <v>-4177.6537947888773</v>
          </cell>
          <cell r="G818">
            <v>-3086.5619036991739</v>
          </cell>
          <cell r="H818">
            <v>-1897.6960395904398</v>
          </cell>
          <cell r="I818">
            <v>-578.46683449201066</v>
          </cell>
          <cell r="J818">
            <v>874.57233371876657</v>
          </cell>
          <cell r="K818">
            <v>2457.2954673629538</v>
          </cell>
          <cell r="L818">
            <v>4201.8199343603665</v>
          </cell>
          <cell r="M818">
            <v>6135.1817350255014</v>
          </cell>
          <cell r="N818">
            <v>8252.646257675593</v>
          </cell>
          <cell r="O818">
            <v>10567.269982781418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-2147.1485813613281</v>
          </cell>
          <cell r="B819">
            <v>-6162.7499761967556</v>
          </cell>
          <cell r="C819">
            <v>-7204.4525228497459</v>
          </cell>
          <cell r="D819">
            <v>-6304.9537821022413</v>
          </cell>
          <cell r="E819">
            <v>-5361.7790598096108</v>
          </cell>
          <cell r="F819">
            <v>-4350.6973587251587</v>
          </cell>
          <cell r="G819">
            <v>-3263.3723713202758</v>
          </cell>
          <cell r="H819">
            <v>-2086.7164609111906</v>
          </cell>
          <cell r="I819">
            <v>-802.49328655484862</v>
          </cell>
          <cell r="J819">
            <v>623.54614342653599</v>
          </cell>
          <cell r="K819">
            <v>2193.089970974368</v>
          </cell>
          <cell r="L819">
            <v>3921.663793153024</v>
          </cell>
          <cell r="M819">
            <v>5819.3667263559</v>
          </cell>
          <cell r="N819">
            <v>7897.8506541221177</v>
          </cell>
          <cell r="O819">
            <v>10184.874017925027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-2349.9690306038224</v>
          </cell>
          <cell r="B820">
            <v>-6925.5126599100258</v>
          </cell>
          <cell r="C820">
            <v>-8081.2904279364948</v>
          </cell>
          <cell r="D820">
            <v>-7250.3240866898932</v>
          </cell>
          <cell r="E820">
            <v>-6379.3523055014748</v>
          </cell>
          <cell r="F820">
            <v>-5452.249637532108</v>
          </cell>
          <cell r="G820">
            <v>-4454.4792078873834</v>
          </cell>
          <cell r="H820">
            <v>-3364.267094952098</v>
          </cell>
          <cell r="I820">
            <v>-2179.172760968961</v>
          </cell>
          <cell r="J820">
            <v>-868.83768329665963</v>
          </cell>
          <cell r="K820">
            <v>566.9703340083222</v>
          </cell>
          <cell r="L820">
            <v>2141.2955617895764</v>
          </cell>
          <cell r="M820">
            <v>3873.9833042436185</v>
          </cell>
          <cell r="N820">
            <v>5793.7033188870591</v>
          </cell>
          <cell r="O820">
            <v>7913.8780710495166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-2382.2434114981629</v>
          </cell>
          <cell r="B821">
            <v>-7050.506834558998</v>
          </cell>
          <cell r="C821">
            <v>-8227.4282706913073</v>
          </cell>
          <cell r="D821">
            <v>-7388.2285499631798</v>
          </cell>
          <cell r="E821">
            <v>-6501.7754746095452</v>
          </cell>
          <cell r="F821">
            <v>-5562.1811208385507</v>
          </cell>
          <cell r="G821">
            <v>-4561.3803383437034</v>
          </cell>
          <cell r="H821">
            <v>-3481.9739620868409</v>
          </cell>
          <cell r="I821">
            <v>-2305.4540050070127</v>
          </cell>
          <cell r="J821">
            <v>-1011.814288961126</v>
          </cell>
          <cell r="K821">
            <v>401.05604100467252</v>
          </cell>
          <cell r="L821">
            <v>1971.9864574769185</v>
          </cell>
          <cell r="M821">
            <v>3702.7633875904994</v>
          </cell>
          <cell r="N821">
            <v>5607.3853126972945</v>
          </cell>
          <cell r="O821">
            <v>7697.9390484073438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-2241.532464034055</v>
          </cell>
          <cell r="B822">
            <v>-6517.0498605963448</v>
          </cell>
          <cell r="C822">
            <v>-7623.235832799237</v>
          </cell>
          <cell r="D822">
            <v>-6759.344761946958</v>
          </cell>
          <cell r="E822">
            <v>-5841.2019233603442</v>
          </cell>
          <cell r="F822">
            <v>-4853.9826386279992</v>
          </cell>
          <cell r="G822">
            <v>-3798.0211206015392</v>
          </cell>
          <cell r="H822">
            <v>-2667.8556048421069</v>
          </cell>
          <cell r="I822">
            <v>-1434.2503779810286</v>
          </cell>
          <cell r="J822">
            <v>-74.241927722735937</v>
          </cell>
          <cell r="K822">
            <v>1423.2871814982861</v>
          </cell>
          <cell r="L822">
            <v>3067.9027360020618</v>
          </cell>
          <cell r="M822">
            <v>4882.6738419315961</v>
          </cell>
          <cell r="N822">
            <v>6884.9078819748083</v>
          </cell>
          <cell r="O822">
            <v>9088.3120927355558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-2446.2992569972316</v>
          </cell>
          <cell r="B823">
            <v>-7297.0914190174499</v>
          </cell>
          <cell r="C823">
            <v>-8513.51470094877</v>
          </cell>
          <cell r="D823">
            <v>-7713.1607725281456</v>
          </cell>
          <cell r="E823">
            <v>-6855.3656837444214</v>
          </cell>
          <cell r="F823">
            <v>-5954.0535102619979</v>
          </cell>
          <cell r="G823">
            <v>-5002.1517956748339</v>
          </cell>
          <cell r="H823">
            <v>-3967.7780718050999</v>
          </cell>
          <cell r="I823">
            <v>-2820.9662633788207</v>
          </cell>
          <cell r="J823">
            <v>-1549.3534459290393</v>
          </cell>
          <cell r="K823">
            <v>-170.96433476707062</v>
          </cell>
          <cell r="L823">
            <v>1349.1703976310203</v>
          </cell>
          <cell r="M823">
            <v>3018.5335505185544</v>
          </cell>
          <cell r="N823">
            <v>4846.3210761867549</v>
          </cell>
          <cell r="O823">
            <v>6859.8693260893151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-2203.7168311416799</v>
          </cell>
          <cell r="B824">
            <v>-6369.9074246958444</v>
          </cell>
          <cell r="C824">
            <v>-7433.5371443021222</v>
          </cell>
          <cell r="D824">
            <v>-6557.5801117087603</v>
          </cell>
          <cell r="E824">
            <v>-5632.3836041912473</v>
          </cell>
          <cell r="F824">
            <v>-4634.4281740199676</v>
          </cell>
          <cell r="G824">
            <v>-3550.3843549897283</v>
          </cell>
          <cell r="H824">
            <v>-2380.576053947399</v>
          </cell>
          <cell r="I824">
            <v>-1115.9873368310336</v>
          </cell>
          <cell r="J824">
            <v>268.7807903480375</v>
          </cell>
          <cell r="K824">
            <v>1805.7316163730572</v>
          </cell>
          <cell r="L824">
            <v>3502.938074841798</v>
          </cell>
          <cell r="M824">
            <v>5369.274265996487</v>
          </cell>
          <cell r="N824">
            <v>7418.2124521501719</v>
          </cell>
          <cell r="O824">
            <v>9659.2217825318457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-2381.9710581544946</v>
          </cell>
          <cell r="B825">
            <v>-7050.1090798893856</v>
          </cell>
          <cell r="C825">
            <v>-8226.1814528466384</v>
          </cell>
          <cell r="D825">
            <v>-7393.5008005123191</v>
          </cell>
          <cell r="E825">
            <v>-6504.8241352182222</v>
          </cell>
          <cell r="F825">
            <v>-5565.9516170203487</v>
          </cell>
          <cell r="G825">
            <v>-4579.3360858617216</v>
          </cell>
          <cell r="H825">
            <v>-3499.0825527700094</v>
          </cell>
          <cell r="I825">
            <v>-2301.0044633767752</v>
          </cell>
          <cell r="J825">
            <v>-979.69936439833975</v>
          </cell>
          <cell r="K825">
            <v>465.55072140606831</v>
          </cell>
          <cell r="L825">
            <v>2044.6768294254694</v>
          </cell>
          <cell r="M825">
            <v>3772.3561387994951</v>
          </cell>
          <cell r="N825">
            <v>5666.6632278325433</v>
          </cell>
          <cell r="O825">
            <v>7768.3444355657448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-2373.2085321709683</v>
          </cell>
          <cell r="B826">
            <v>-7014.0192453900554</v>
          </cell>
          <cell r="C826">
            <v>-8199.9262788411761</v>
          </cell>
          <cell r="D826">
            <v>-7385.3117577180301</v>
          </cell>
          <cell r="E826">
            <v>-6522.7996603498732</v>
          </cell>
          <cell r="F826">
            <v>-5600.331741081297</v>
          </cell>
          <cell r="G826">
            <v>-4619.5157504763902</v>
          </cell>
          <cell r="H826">
            <v>-3547.0413649503498</v>
          </cell>
          <cell r="I826">
            <v>-2358.6529513253809</v>
          </cell>
          <cell r="J826">
            <v>-1057.3641004379626</v>
          </cell>
          <cell r="K826">
            <v>368.16577049356749</v>
          </cell>
          <cell r="L826">
            <v>1921.3588638215431</v>
          </cell>
          <cell r="M826">
            <v>3629.4638743905643</v>
          </cell>
          <cell r="N826">
            <v>5523.3058952517313</v>
          </cell>
          <cell r="O826">
            <v>7601.0443728060345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-2141.6486046629834</v>
          </cell>
          <cell r="B827">
            <v>-6137.9630878330736</v>
          </cell>
          <cell r="C827">
            <v>-7168.7999444842571</v>
          </cell>
          <cell r="D827">
            <v>-6271.9504922413726</v>
          </cell>
          <cell r="E827">
            <v>-5330.9260571695067</v>
          </cell>
          <cell r="F827">
            <v>-4318.0676178855247</v>
          </cell>
          <cell r="G827">
            <v>-3233.4398304449442</v>
          </cell>
          <cell r="H827">
            <v>-2053.4806934372027</v>
          </cell>
          <cell r="I827">
            <v>-736.58338110327963</v>
          </cell>
          <cell r="J827">
            <v>709.87240023244021</v>
          </cell>
          <cell r="K827">
            <v>2299.3077538724065</v>
          </cell>
          <cell r="L827">
            <v>4042.3261232036393</v>
          </cell>
          <cell r="M827">
            <v>5963.0020755347605</v>
          </cell>
          <cell r="N827">
            <v>8064.661296983948</v>
          </cell>
          <cell r="O827">
            <v>10361.285635635017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-2522.7182497657905</v>
          </cell>
          <cell r="B828">
            <v>-7595.5008332348007</v>
          </cell>
          <cell r="C828">
            <v>-8872.3041806800702</v>
          </cell>
          <cell r="D828">
            <v>-8095.4353110613865</v>
          </cell>
          <cell r="E828">
            <v>-7282.0903300904538</v>
          </cell>
          <cell r="F828">
            <v>-6427.9008074171434</v>
          </cell>
          <cell r="G828">
            <v>-5508.7822967456059</v>
          </cell>
          <cell r="H828">
            <v>-4504.8935980272699</v>
          </cell>
          <cell r="I828">
            <v>-3413.0619179708042</v>
          </cell>
          <cell r="J828">
            <v>-2222.3813210627131</v>
          </cell>
          <cell r="K828">
            <v>-905.72424405215281</v>
          </cell>
          <cell r="L828">
            <v>546.34941132236793</v>
          </cell>
          <cell r="M828">
            <v>2140.556253116094</v>
          </cell>
          <cell r="N828">
            <v>3891.1953340771734</v>
          </cell>
          <cell r="O828">
            <v>5842.975455920905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-2305.5745244610425</v>
          </cell>
          <cell r="B829">
            <v>-6765.1453588441354</v>
          </cell>
          <cell r="C829">
            <v>-7897.8072250446394</v>
          </cell>
          <cell r="D829">
            <v>-7043.8173108374012</v>
          </cell>
          <cell r="E829">
            <v>-6144.6684782523525</v>
          </cell>
          <cell r="F829">
            <v>-5179.9960121906233</v>
          </cell>
          <cell r="G829">
            <v>-4161.501925385207</v>
          </cell>
          <cell r="H829">
            <v>-3056.6815544301935</v>
          </cell>
          <cell r="I829">
            <v>-1832.2396658097223</v>
          </cell>
          <cell r="J829">
            <v>-507.27665582363551</v>
          </cell>
          <cell r="K829">
            <v>948.92373145140141</v>
          </cell>
          <cell r="L829">
            <v>2562.2042569853625</v>
          </cell>
          <cell r="M829">
            <v>4342.3601503240789</v>
          </cell>
          <cell r="N829">
            <v>6291.2856200075739</v>
          </cell>
          <cell r="O829">
            <v>8437.0525650518794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-2443.7580721636928</v>
          </cell>
          <cell r="B830">
            <v>-7294.1535095382596</v>
          </cell>
          <cell r="C830">
            <v>-8518.3959019374324</v>
          </cell>
          <cell r="D830">
            <v>-7722.4481460165252</v>
          </cell>
          <cell r="E830">
            <v>-6869.0657668264066</v>
          </cell>
          <cell r="F830">
            <v>-5958.0988230015955</v>
          </cell>
          <cell r="G830">
            <v>-4999.7806488462993</v>
          </cell>
          <cell r="H830">
            <v>-3966.5838708133565</v>
          </cell>
          <cell r="I830">
            <v>-2839.9444944313645</v>
          </cell>
          <cell r="J830">
            <v>-1601.6255569834054</v>
          </cell>
          <cell r="K830">
            <v>-231.54815603818417</v>
          </cell>
          <cell r="L830">
            <v>1290.4036783747981</v>
          </cell>
          <cell r="M830">
            <v>2957.2067358697059</v>
          </cell>
          <cell r="N830">
            <v>4792.2375042270596</v>
          </cell>
          <cell r="O830">
            <v>6806.827415762159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-2466.2881661662727</v>
          </cell>
          <cell r="B831">
            <v>-7380.9098468976981</v>
          </cell>
          <cell r="C831">
            <v>-8604.1351974126192</v>
          </cell>
          <cell r="D831">
            <v>-7802.6256640366792</v>
          </cell>
          <cell r="E831">
            <v>-6965.3496610728944</v>
          </cell>
          <cell r="F831">
            <v>-6087.0120775582054</v>
          </cell>
          <cell r="G831">
            <v>-5143.9710869940964</v>
          </cell>
          <cell r="H831">
            <v>-4121.7870499755209</v>
          </cell>
          <cell r="I831">
            <v>-2999.2637666245628</v>
          </cell>
          <cell r="J831">
            <v>-1759.7743772304348</v>
          </cell>
          <cell r="K831">
            <v>-407.97558259249354</v>
          </cell>
          <cell r="L831">
            <v>1073.8745294361408</v>
          </cell>
          <cell r="M831">
            <v>2731.3135287765067</v>
          </cell>
          <cell r="N831">
            <v>4546.6260622804757</v>
          </cell>
          <cell r="O831">
            <v>6543.654335315463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-2486.5516841524395</v>
          </cell>
          <cell r="B832">
            <v>-7459.6655072975145</v>
          </cell>
          <cell r="C832">
            <v>-8701.4339318714774</v>
          </cell>
          <cell r="D832">
            <v>-7906.706045537233</v>
          </cell>
          <cell r="E832">
            <v>-7081.3963867168195</v>
          </cell>
          <cell r="F832">
            <v>-6203.3987313737534</v>
          </cell>
          <cell r="G832">
            <v>-5264.4787736181015</v>
          </cell>
          <cell r="H832">
            <v>-4251.8146828100444</v>
          </cell>
          <cell r="I832">
            <v>-3149.0994256734684</v>
          </cell>
          <cell r="J832">
            <v>-1925.4019497283616</v>
          </cell>
          <cell r="K832">
            <v>-586.45227639544157</v>
          </cell>
          <cell r="L832">
            <v>885.1149144901384</v>
          </cell>
          <cell r="M832">
            <v>2509.0154845933589</v>
          </cell>
          <cell r="N832">
            <v>4302.1970077401184</v>
          </cell>
          <cell r="O832">
            <v>6275.5672886898192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-2161.5765016385249</v>
          </cell>
          <cell r="B833">
            <v>-6213.6613939670924</v>
          </cell>
          <cell r="C833">
            <v>-7276.3973088556431</v>
          </cell>
          <cell r="D833">
            <v>-6395.0168523700404</v>
          </cell>
          <cell r="E833">
            <v>-5447.9943194114794</v>
          </cell>
          <cell r="F833">
            <v>-4435.8084552405844</v>
          </cell>
          <cell r="G833">
            <v>-3350.8273191293233</v>
          </cell>
          <cell r="H833">
            <v>-2179.5550874405862</v>
          </cell>
          <cell r="I833">
            <v>-885.97180610028352</v>
          </cell>
          <cell r="J833">
            <v>543.06826423004941</v>
          </cell>
          <cell r="K833">
            <v>2101.1271729417235</v>
          </cell>
          <cell r="L833">
            <v>3820.2083220825402</v>
          </cell>
          <cell r="M833">
            <v>5715.2909733345514</v>
          </cell>
          <cell r="N833">
            <v>7805.7186094534036</v>
          </cell>
          <cell r="O833">
            <v>10104.508067753595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-2296.2390809930553</v>
          </cell>
          <cell r="B834">
            <v>-6729.5686669886427</v>
          </cell>
          <cell r="C834">
            <v>-7867.0410993718278</v>
          </cell>
          <cell r="D834">
            <v>-7010.1075221989704</v>
          </cell>
          <cell r="E834">
            <v>-6108.0935786535692</v>
          </cell>
          <cell r="F834">
            <v>-5168.9184890879251</v>
          </cell>
          <cell r="G834">
            <v>-4153.7112537949079</v>
          </cell>
          <cell r="H834">
            <v>-3046.2128310764797</v>
          </cell>
          <cell r="I834">
            <v>-1829.5047931575391</v>
          </cell>
          <cell r="J834">
            <v>-492.5097564878256</v>
          </cell>
          <cell r="K834">
            <v>982.72644960936896</v>
          </cell>
          <cell r="L834">
            <v>2596.7613584437522</v>
          </cell>
          <cell r="M834">
            <v>4372.6039965204764</v>
          </cell>
          <cell r="N834">
            <v>6333.8741823149339</v>
          </cell>
          <cell r="O834">
            <v>8482.6065379242027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-2215.9442536171391</v>
          </cell>
          <cell r="B835">
            <v>-6417.37786055174</v>
          </cell>
          <cell r="C835">
            <v>-7508.0826243466081</v>
          </cell>
          <cell r="D835">
            <v>-6631.3362670728693</v>
          </cell>
          <cell r="E835">
            <v>-5707.7422031732076</v>
          </cell>
          <cell r="F835">
            <v>-4715.1988263421354</v>
          </cell>
          <cell r="G835">
            <v>-3654.296394362023</v>
          </cell>
          <cell r="H835">
            <v>-2512.91737779305</v>
          </cell>
          <cell r="I835">
            <v>-1254.6964145068582</v>
          </cell>
          <cell r="J835">
            <v>139.85728824667322</v>
          </cell>
          <cell r="K835">
            <v>1670.1314596663155</v>
          </cell>
          <cell r="L835">
            <v>3346.7153775470961</v>
          </cell>
          <cell r="M835">
            <v>5180.4259225445858</v>
          </cell>
          <cell r="N835">
            <v>7188.0351845219038</v>
          </cell>
          <cell r="O835">
            <v>9404.3171192093469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-2466.5059928105898</v>
          </cell>
          <cell r="B836">
            <v>-7380.9646312404548</v>
          </cell>
          <cell r="C836">
            <v>-8619.1379573067625</v>
          </cell>
          <cell r="D836">
            <v>-7814.7485359301127</v>
          </cell>
          <cell r="E836">
            <v>-6980.352742745642</v>
          </cell>
          <cell r="F836">
            <v>-6094.3611343559542</v>
          </cell>
          <cell r="G836">
            <v>-5151.7305919483524</v>
          </cell>
          <cell r="H836">
            <v>-4132.394227316071</v>
          </cell>
          <cell r="I836">
            <v>-3000.1871470802289</v>
          </cell>
          <cell r="J836">
            <v>-1751.6797070406419</v>
          </cell>
          <cell r="K836">
            <v>-382.48657668618324</v>
          </cell>
          <cell r="L836">
            <v>1123.2547641915189</v>
          </cell>
          <cell r="M836">
            <v>2787.5128605635382</v>
          </cell>
          <cell r="N836">
            <v>4605.1064390822949</v>
          </cell>
          <cell r="O836">
            <v>6602.7616173531042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-2127.7567393076647</v>
          </cell>
          <cell r="B837">
            <v>-6082.971524513745</v>
          </cell>
          <cell r="C837">
            <v>-7118.6479818244852</v>
          </cell>
          <cell r="D837">
            <v>-6224.5168711820306</v>
          </cell>
          <cell r="E837">
            <v>-5269.3026180485613</v>
          </cell>
          <cell r="F837">
            <v>-4252.0667743564563</v>
          </cell>
          <cell r="G837">
            <v>-3156.2954806728831</v>
          </cell>
          <cell r="H837">
            <v>-1990.0484731468264</v>
          </cell>
          <cell r="I837">
            <v>-692.72364457311471</v>
          </cell>
          <cell r="J837">
            <v>746.13197469490115</v>
          </cell>
          <cell r="K837">
            <v>2323.0892607198625</v>
          </cell>
          <cell r="L837">
            <v>4056.8184920670169</v>
          </cell>
          <cell r="M837">
            <v>5964.0154123227167</v>
          </cell>
          <cell r="N837">
            <v>8056.0088600036443</v>
          </cell>
          <cell r="O837">
            <v>10354.329819796676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-2279.0745433289553</v>
          </cell>
          <cell r="B838">
            <v>-6671.7291418063296</v>
          </cell>
          <cell r="C838">
            <v>-7809.7530401666554</v>
          </cell>
          <cell r="D838">
            <v>-6965.6260161138616</v>
          </cell>
          <cell r="E838">
            <v>-6065.7232348391626</v>
          </cell>
          <cell r="F838">
            <v>-5109.694989474915</v>
          </cell>
          <cell r="G838">
            <v>-4089.8574913497077</v>
          </cell>
          <cell r="H838">
            <v>-2980.1365355739067</v>
          </cell>
          <cell r="I838">
            <v>-1749.009271118616</v>
          </cell>
          <cell r="J838">
            <v>-395.4134221762738</v>
          </cell>
          <cell r="K838">
            <v>1084.4933597172428</v>
          </cell>
          <cell r="L838">
            <v>2717.1940358678589</v>
          </cell>
          <cell r="M838">
            <v>4515.7899191345396</v>
          </cell>
          <cell r="N838">
            <v>6489.3926639687561</v>
          </cell>
          <cell r="O838">
            <v>8664.5971037345716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-2253.7858767490825</v>
          </cell>
          <cell r="B839">
            <v>-6569.0836210512198</v>
          </cell>
          <cell r="C839">
            <v>-7693.8419333794991</v>
          </cell>
          <cell r="D839">
            <v>-6844.7425032378187</v>
          </cell>
          <cell r="E839">
            <v>-5938.2550957446501</v>
          </cell>
          <cell r="F839">
            <v>-4963.4012932560845</v>
          </cell>
          <cell r="G839">
            <v>-3925.4908141909718</v>
          </cell>
          <cell r="H839">
            <v>-2789.5392033898156</v>
          </cell>
          <cell r="I839">
            <v>-1544.1214108766151</v>
          </cell>
          <cell r="J839">
            <v>-179.62983840702043</v>
          </cell>
          <cell r="K839">
            <v>1307.2995624505213</v>
          </cell>
          <cell r="L839">
            <v>2961.153514835747</v>
          </cell>
          <cell r="M839">
            <v>4772.4363763340998</v>
          </cell>
          <cell r="N839">
            <v>6762.5713307250171</v>
          </cell>
          <cell r="O839">
            <v>8963.3509968851977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-2376.3599668826273</v>
          </cell>
          <cell r="B840">
            <v>-7030.0046523401388</v>
          </cell>
          <cell r="C840">
            <v>-8208.0265935928346</v>
          </cell>
          <cell r="D840">
            <v>-7375.8394921299696</v>
          </cell>
          <cell r="E840">
            <v>-6496.0403591277254</v>
          </cell>
          <cell r="F840">
            <v>-5576.1291796399182</v>
          </cell>
          <cell r="G840">
            <v>-4596.6171683629154</v>
          </cell>
          <cell r="H840">
            <v>-3514.371218222494</v>
          </cell>
          <cell r="I840">
            <v>-2334.8163446209201</v>
          </cell>
          <cell r="J840">
            <v>-1041.1109631425711</v>
          </cell>
          <cell r="K840">
            <v>377.95347624702055</v>
          </cell>
          <cell r="L840">
            <v>1944.7844790780077</v>
          </cell>
          <cell r="M840">
            <v>3662.9666410196414</v>
          </cell>
          <cell r="N840">
            <v>5565.5669162548393</v>
          </cell>
          <cell r="O840">
            <v>7639.5727065091769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-2216.51412977574</v>
          </cell>
          <cell r="B841">
            <v>-6422.2335292014513</v>
          </cell>
          <cell r="C841">
            <v>-7507.7366115413397</v>
          </cell>
          <cell r="D841">
            <v>-6640.1743856439889</v>
          </cell>
          <cell r="E841">
            <v>-5716.4463581291775</v>
          </cell>
          <cell r="F841">
            <v>-4725.7200603564079</v>
          </cell>
          <cell r="G841">
            <v>-3668.6410327908361</v>
          </cell>
          <cell r="H841">
            <v>-2514.0050601423509</v>
          </cell>
          <cell r="I841">
            <v>-1240.6741000082013</v>
          </cell>
          <cell r="J841">
            <v>149.11214280339834</v>
          </cell>
          <cell r="K841">
            <v>1681.3761520989817</v>
          </cell>
          <cell r="L841">
            <v>3373.9086277404035</v>
          </cell>
          <cell r="M841">
            <v>5224.9011837569342</v>
          </cell>
          <cell r="N841">
            <v>7268.5509666904372</v>
          </cell>
          <cell r="O841">
            <v>9511.1521458979023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-2141.6051802915958</v>
          </cell>
          <cell r="B842">
            <v>-6132.1121102683692</v>
          </cell>
          <cell r="C842">
            <v>-7188.2516393607057</v>
          </cell>
          <cell r="D842">
            <v>-6304.2961726631047</v>
          </cell>
          <cell r="E842">
            <v>-5354.5527611129664</v>
          </cell>
          <cell r="F842">
            <v>-4344.5185340612497</v>
          </cell>
          <cell r="G842">
            <v>-3250.7117954194073</v>
          </cell>
          <cell r="H842">
            <v>-2066.1193071574176</v>
          </cell>
          <cell r="I842">
            <v>-776.23849978840349</v>
          </cell>
          <cell r="J842">
            <v>643.82479180977793</v>
          </cell>
          <cell r="K842">
            <v>2222.8915322672428</v>
          </cell>
          <cell r="L842">
            <v>3951.390785268959</v>
          </cell>
          <cell r="M842">
            <v>5860.6036891078174</v>
          </cell>
          <cell r="N842">
            <v>7961.5163052808211</v>
          </cell>
          <cell r="O842">
            <v>10259.097018068631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-2409.1738373915759</v>
          </cell>
          <cell r="B843">
            <v>-7167.5399090503906</v>
          </cell>
          <cell r="C843">
            <v>-8380.4642238364177</v>
          </cell>
          <cell r="D843">
            <v>-7572.431495294255</v>
          </cell>
          <cell r="E843">
            <v>-6724.774654272067</v>
          </cell>
          <cell r="F843">
            <v>-5823.7178359679865</v>
          </cell>
          <cell r="G843">
            <v>-4853.5505239645954</v>
          </cell>
          <cell r="H843">
            <v>-3805.2499842232951</v>
          </cell>
          <cell r="I843">
            <v>-2662.8843249706242</v>
          </cell>
          <cell r="J843">
            <v>-1396.2186865830099</v>
          </cell>
          <cell r="K843">
            <v>-1.8535565778146221</v>
          </cell>
          <cell r="L843">
            <v>1528.9388372381893</v>
          </cell>
          <cell r="M843">
            <v>3217.913191780538</v>
          </cell>
          <cell r="N843">
            <v>5071.4198387140696</v>
          </cell>
          <cell r="O843">
            <v>7111.3718750096577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-2438.8521647586404</v>
          </cell>
          <cell r="B844">
            <v>-7274.9094597215835</v>
          </cell>
          <cell r="C844">
            <v>-8499.7996587967446</v>
          </cell>
          <cell r="D844">
            <v>-7693.3485511005765</v>
          </cell>
          <cell r="E844">
            <v>-6847.8337182460327</v>
          </cell>
          <cell r="F844">
            <v>-5962.7108937086477</v>
          </cell>
          <cell r="G844">
            <v>-5018.2191379879241</v>
          </cell>
          <cell r="H844">
            <v>-3996.488084301513</v>
          </cell>
          <cell r="I844">
            <v>-2866.0109577583903</v>
          </cell>
          <cell r="J844">
            <v>-1620.1134022621518</v>
          </cell>
          <cell r="K844">
            <v>-242.42827415594223</v>
          </cell>
          <cell r="L844">
            <v>1275.2372477282479</v>
          </cell>
          <cell r="M844">
            <v>2949.1678856010781</v>
          </cell>
          <cell r="N844">
            <v>4784.9252641678631</v>
          </cell>
          <cell r="O844">
            <v>6795.4519364762309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-2290.3063842265065</v>
          </cell>
          <cell r="B845">
            <v>-6703.8220855269028</v>
          </cell>
          <cell r="C845">
            <v>-7840.5099544965806</v>
          </cell>
          <cell r="D845">
            <v>-6986.2176485800401</v>
          </cell>
          <cell r="E845">
            <v>-6082.0445879472936</v>
          </cell>
          <cell r="F845">
            <v>-5125.5636639736013</v>
          </cell>
          <cell r="G845">
            <v>-4083.6968619213235</v>
          </cell>
          <cell r="H845">
            <v>-2949.5743650969293</v>
          </cell>
          <cell r="I845">
            <v>-1725.7988278013158</v>
          </cell>
          <cell r="J845">
            <v>-378.70758669853495</v>
          </cell>
          <cell r="K845">
            <v>1099.6111264516715</v>
          </cell>
          <cell r="L845">
            <v>2713.9229488143083</v>
          </cell>
          <cell r="M845">
            <v>4499.834595117045</v>
          </cell>
          <cell r="N845">
            <v>6474.3229393512993</v>
          </cell>
          <cell r="O845">
            <v>8652.3370335148593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-2185.6700757172862</v>
          </cell>
          <cell r="B846">
            <v>-6304.0899896850169</v>
          </cell>
          <cell r="C846">
            <v>-7363.3417454858009</v>
          </cell>
          <cell r="D846">
            <v>-6493.2743690985444</v>
          </cell>
          <cell r="E846">
            <v>-5574.5359820064587</v>
          </cell>
          <cell r="F846">
            <v>-4568.8438802075707</v>
          </cell>
          <cell r="G846">
            <v>-3481.5601818158666</v>
          </cell>
          <cell r="H846">
            <v>-2302.159186489474</v>
          </cell>
          <cell r="I846">
            <v>-1029.9402451273368</v>
          </cell>
          <cell r="J846">
            <v>370.32106736102804</v>
          </cell>
          <cell r="K846">
            <v>1905.3100301778622</v>
          </cell>
          <cell r="L846">
            <v>3606.2017287461849</v>
          </cell>
          <cell r="M846">
            <v>5472.3664353201311</v>
          </cell>
          <cell r="N846">
            <v>7529.5155369103813</v>
          </cell>
          <cell r="O846">
            <v>9788.4110969043322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-2209.6858451712001</v>
          </cell>
          <cell r="B847">
            <v>-6395.847031866866</v>
          </cell>
          <cell r="C847">
            <v>-7479.019735669408</v>
          </cell>
          <cell r="D847">
            <v>-6614.0481656147685</v>
          </cell>
          <cell r="E847">
            <v>-5694.4162096305372</v>
          </cell>
          <cell r="F847">
            <v>-4713.8290113396743</v>
          </cell>
          <cell r="G847">
            <v>-3665.006549055528</v>
          </cell>
          <cell r="H847">
            <v>-2512.6435210080913</v>
          </cell>
          <cell r="I847">
            <v>-1245.7674344989825</v>
          </cell>
          <cell r="J847">
            <v>151.77859780931135</v>
          </cell>
          <cell r="K847">
            <v>1690.1495494756205</v>
          </cell>
          <cell r="L847">
            <v>3378.407921635705</v>
          </cell>
          <cell r="M847">
            <v>5234.4299083869464</v>
          </cell>
          <cell r="N847">
            <v>7274.1394369269346</v>
          </cell>
          <cell r="O847">
            <v>9516.1486817106324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-2204.6902815042968</v>
          </cell>
          <cell r="B848">
            <v>-6370.625140824518</v>
          </cell>
          <cell r="C848">
            <v>-7444.8098105678837</v>
          </cell>
          <cell r="D848">
            <v>-6563.6261492289095</v>
          </cell>
          <cell r="E848">
            <v>-5629.8519965447895</v>
          </cell>
          <cell r="F848">
            <v>-4626.957877910183</v>
          </cell>
          <cell r="G848">
            <v>-3557.5590470694747</v>
          </cell>
          <cell r="H848">
            <v>-2402.2862667259055</v>
          </cell>
          <cell r="I848">
            <v>-1141.345561140148</v>
          </cell>
          <cell r="J848">
            <v>245.77650251637738</v>
          </cell>
          <cell r="K848">
            <v>1782.2656293993398</v>
          </cell>
          <cell r="L848">
            <v>3472.1774774989581</v>
          </cell>
          <cell r="M848">
            <v>5333.1135773759515</v>
          </cell>
          <cell r="N848">
            <v>7388.0741241610885</v>
          </cell>
          <cell r="O848">
            <v>9636.3233700587389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-2124.6458586418535</v>
          </cell>
          <cell r="B849">
            <v>-6067.6173055717436</v>
          </cell>
          <cell r="C849">
            <v>-7086.0540662252724</v>
          </cell>
          <cell r="D849">
            <v>-6168.9789419338776</v>
          </cell>
          <cell r="E849">
            <v>-5206.0940403731802</v>
          </cell>
          <cell r="F849">
            <v>-4178.2549609943271</v>
          </cell>
          <cell r="G849">
            <v>-3071.3672426904573</v>
          </cell>
          <cell r="H849">
            <v>-1865.8264578903486</v>
          </cell>
          <cell r="I849">
            <v>-555.35340125584412</v>
          </cell>
          <cell r="J849">
            <v>890.46680091166718</v>
          </cell>
          <cell r="K849">
            <v>2471.7184385909536</v>
          </cell>
          <cell r="L849">
            <v>4214.2105542475902</v>
          </cell>
          <cell r="M849">
            <v>6124.567418435573</v>
          </cell>
          <cell r="N849">
            <v>8243.5871636822048</v>
          </cell>
          <cell r="O849">
            <v>10571.087935422271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-2272.5047679588238</v>
          </cell>
          <cell r="B850">
            <v>-6621.1902565455894</v>
          </cell>
          <cell r="C850">
            <v>-7726.948637868134</v>
          </cell>
          <cell r="D850">
            <v>-6877.735933436611</v>
          </cell>
          <cell r="E850">
            <v>-5971.2146604463878</v>
          </cell>
          <cell r="F850">
            <v>-5010.440572420488</v>
          </cell>
          <cell r="G850">
            <v>-3984.1844967604829</v>
          </cell>
          <cell r="H850">
            <v>-2870.2565591471557</v>
          </cell>
          <cell r="I850">
            <v>-1636.7655705246746</v>
          </cell>
          <cell r="J850">
            <v>-263.7457673310829</v>
          </cell>
          <cell r="K850">
            <v>1226.4992407850025</v>
          </cell>
          <cell r="L850">
            <v>2871.6900194599884</v>
          </cell>
          <cell r="M850">
            <v>4676.4191850313928</v>
          </cell>
          <cell r="N850">
            <v>6654.3594801140025</v>
          </cell>
          <cell r="O850">
            <v>8839.0195444944384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-2215.1067768323319</v>
          </cell>
          <cell r="B851">
            <v>-6411.6108904085395</v>
          </cell>
          <cell r="C851">
            <v>-7493.2990422824914</v>
          </cell>
          <cell r="D851">
            <v>-6622.840962394017</v>
          </cell>
          <cell r="E851">
            <v>-5701.8442491220703</v>
          </cell>
          <cell r="F851">
            <v>-4735.7652137210071</v>
          </cell>
          <cell r="G851">
            <v>-3693.2849134412791</v>
          </cell>
          <cell r="H851">
            <v>-2542.9036927855022</v>
          </cell>
          <cell r="I851">
            <v>-1292.1326667600283</v>
          </cell>
          <cell r="J851">
            <v>74.16221551757738</v>
          </cell>
          <cell r="K851">
            <v>1589.4295143120385</v>
          </cell>
          <cell r="L851">
            <v>3250.9865473534987</v>
          </cell>
          <cell r="M851">
            <v>5086.2055050911031</v>
          </cell>
          <cell r="N851">
            <v>7111.5427113100832</v>
          </cell>
          <cell r="O851">
            <v>9318.631802851578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-2524.5804360634884</v>
          </cell>
          <cell r="B852">
            <v>-7609.0467390027461</v>
          </cell>
          <cell r="C852">
            <v>-8893.3784475594603</v>
          </cell>
          <cell r="D852">
            <v>-8119.5416403352901</v>
          </cell>
          <cell r="E852">
            <v>-7304.7265645616271</v>
          </cell>
          <cell r="F852">
            <v>-6454.5308922687682</v>
          </cell>
          <cell r="G852">
            <v>-5547.9681651791871</v>
          </cell>
          <cell r="H852">
            <v>-4556.5464566235914</v>
          </cell>
          <cell r="I852">
            <v>-3468.1737271792958</v>
          </cell>
          <cell r="J852">
            <v>-2264.3371399405087</v>
          </cell>
          <cell r="K852">
            <v>-954.72835434696367</v>
          </cell>
          <cell r="L852">
            <v>494.58095081667716</v>
          </cell>
          <cell r="M852">
            <v>2091.0208888408642</v>
          </cell>
          <cell r="N852">
            <v>3834.0086069476097</v>
          </cell>
          <cell r="O852">
            <v>5751.6826992606175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-2411.9082306696364</v>
          </cell>
          <cell r="B853">
            <v>-7168.7650955861836</v>
          </cell>
          <cell r="C853">
            <v>-8360.1608192931617</v>
          </cell>
          <cell r="D853">
            <v>-7541.7531374941036</v>
          </cell>
          <cell r="E853">
            <v>-6681.9783845145512</v>
          </cell>
          <cell r="F853">
            <v>-5764.2659148098774</v>
          </cell>
          <cell r="G853">
            <v>-4784.3419141383274</v>
          </cell>
          <cell r="H853">
            <v>-3731.9307893685041</v>
          </cell>
          <cell r="I853">
            <v>-2590.3499236173529</v>
          </cell>
          <cell r="J853">
            <v>-1316.9273069343496</v>
          </cell>
          <cell r="K853">
            <v>90.064021584164607</v>
          </cell>
          <cell r="L853">
            <v>1632.2899016967103</v>
          </cell>
          <cell r="M853">
            <v>3329.3514735933795</v>
          </cell>
          <cell r="N853">
            <v>5179.7670948679233</v>
          </cell>
          <cell r="O853">
            <v>7225.1255105035998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-2284.0902406087494</v>
          </cell>
          <cell r="B854">
            <v>-6680.0378880709577</v>
          </cell>
          <cell r="C854">
            <v>-7806.8810417596878</v>
          </cell>
          <cell r="D854">
            <v>-6951.8533271078468</v>
          </cell>
          <cell r="E854">
            <v>-6042.6031174985173</v>
          </cell>
          <cell r="F854">
            <v>-5077.6203565585211</v>
          </cell>
          <cell r="G854">
            <v>-4056.7270071330518</v>
          </cell>
          <cell r="H854">
            <v>-2943.3315242641152</v>
          </cell>
          <cell r="I854">
            <v>-1717.7149281445725</v>
          </cell>
          <cell r="J854">
            <v>-378.30458404059868</v>
          </cell>
          <cell r="K854">
            <v>1094.0562887900778</v>
          </cell>
          <cell r="L854">
            <v>2720.5061679897362</v>
          </cell>
          <cell r="M854">
            <v>4518.9336873902939</v>
          </cell>
          <cell r="N854">
            <v>6489.4021400329566</v>
          </cell>
          <cell r="O854">
            <v>8664.4283112179037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-2327.2595918152101</v>
          </cell>
          <cell r="B855">
            <v>-6849.5115658512059</v>
          </cell>
          <cell r="C855">
            <v>-8002.4748921953169</v>
          </cell>
          <cell r="D855">
            <v>-7153.5227548350667</v>
          </cell>
          <cell r="E855">
            <v>-6263.8294795665252</v>
          </cell>
          <cell r="F855">
            <v>-5304.507374747056</v>
          </cell>
          <cell r="G855">
            <v>-4282.9575381805143</v>
          </cell>
          <cell r="H855">
            <v>-3175.5295003103374</v>
          </cell>
          <cell r="I855">
            <v>-1966.6810677688725</v>
          </cell>
          <cell r="J855">
            <v>-646.92940257566499</v>
          </cell>
          <cell r="K855">
            <v>805.92395406533115</v>
          </cell>
          <cell r="L855">
            <v>2400.7712463579501</v>
          </cell>
          <cell r="M855">
            <v>4152.4354534510276</v>
          </cell>
          <cell r="N855">
            <v>6085.8802406357127</v>
          </cell>
          <cell r="O855">
            <v>8219.6198483540247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-2437.8742438002914</v>
          </cell>
          <cell r="B856">
            <v>-7270.1132526252031</v>
          </cell>
          <cell r="C856">
            <v>-8506.9792894845832</v>
          </cell>
          <cell r="D856">
            <v>-7724.4686806054942</v>
          </cell>
          <cell r="E856">
            <v>-6897.6444473677766</v>
          </cell>
          <cell r="F856">
            <v>-6006.1245544240664</v>
          </cell>
          <cell r="G856">
            <v>-5048.9597360803982</v>
          </cell>
          <cell r="H856">
            <v>-4018.0849842497169</v>
          </cell>
          <cell r="I856">
            <v>-2876.8746881981738</v>
          </cell>
          <cell r="J856">
            <v>-1622.4693678082424</v>
          </cell>
          <cell r="K856">
            <v>-254.36907246505103</v>
          </cell>
          <cell r="L856">
            <v>1247.7598665578137</v>
          </cell>
          <cell r="M856">
            <v>2905.3937298722858</v>
          </cell>
          <cell r="N856">
            <v>4723.7193054452446</v>
          </cell>
          <cell r="O856">
            <v>6719.9158143167115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-2191.8121721556709</v>
          </cell>
          <cell r="B857">
            <v>-6334.4439992930402</v>
          </cell>
          <cell r="C857">
            <v>-7412.1257847190027</v>
          </cell>
          <cell r="D857">
            <v>-6528.5735880429602</v>
          </cell>
          <cell r="E857">
            <v>-5601.5028478147633</v>
          </cell>
          <cell r="F857">
            <v>-4617.9985263862336</v>
          </cell>
          <cell r="G857">
            <v>-3564.2170682376372</v>
          </cell>
          <cell r="H857">
            <v>-2423.2446733292177</v>
          </cell>
          <cell r="I857">
            <v>-1150.2943137519071</v>
          </cell>
          <cell r="J857">
            <v>254.73142710224062</v>
          </cell>
          <cell r="K857">
            <v>1793.9788132916972</v>
          </cell>
          <cell r="L857">
            <v>3474.2922139131192</v>
          </cell>
          <cell r="M857">
            <v>5325.8175444157878</v>
          </cell>
          <cell r="N857">
            <v>7371.9496404314696</v>
          </cell>
          <cell r="O857">
            <v>9640.5066224674247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-2355.498640386254</v>
          </cell>
          <cell r="B858">
            <v>-6952.2140110537302</v>
          </cell>
          <cell r="C858">
            <v>-8117.1632089575778</v>
          </cell>
          <cell r="D858">
            <v>-7285.1832564894148</v>
          </cell>
          <cell r="E858">
            <v>-6404.7181788818225</v>
          </cell>
          <cell r="F858">
            <v>-5458.483400889183</v>
          </cell>
          <cell r="G858">
            <v>-4449.1695349218817</v>
          </cell>
          <cell r="H858">
            <v>-3366.4011970838442</v>
          </cell>
          <cell r="I858">
            <v>-2171.5486873668342</v>
          </cell>
          <cell r="J858">
            <v>-850.33814113464939</v>
          </cell>
          <cell r="K858">
            <v>600.36823549025212</v>
          </cell>
          <cell r="L858">
            <v>2183.295665932344</v>
          </cell>
          <cell r="M858">
            <v>3927.0378235398121</v>
          </cell>
          <cell r="N858">
            <v>5855.7443555246327</v>
          </cell>
          <cell r="O858">
            <v>7962.0547632742537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-2440.2515881426125</v>
          </cell>
          <cell r="B859">
            <v>-7281.0482687505009</v>
          </cell>
          <cell r="C859">
            <v>-8502.2740118069032</v>
          </cell>
          <cell r="D859">
            <v>-7698.1919819386485</v>
          </cell>
          <cell r="E859">
            <v>-6849.9524966220688</v>
          </cell>
          <cell r="F859">
            <v>-5959.5737198810584</v>
          </cell>
          <cell r="G859">
            <v>-5009.2540766562961</v>
          </cell>
          <cell r="H859">
            <v>-3973.4047247545177</v>
          </cell>
          <cell r="I859">
            <v>-2818.7368780729876</v>
          </cell>
          <cell r="J859">
            <v>-1566.1713444140914</v>
          </cell>
          <cell r="K859">
            <v>-195.20712194409271</v>
          </cell>
          <cell r="L859">
            <v>1321.8506149927498</v>
          </cell>
          <cell r="M859">
            <v>2973.9700004682759</v>
          </cell>
          <cell r="N859">
            <v>4798.3608357787925</v>
          </cell>
          <cell r="O859">
            <v>6816.140344071373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-2406.7024810447397</v>
          </cell>
          <cell r="B860">
            <v>-7154.6698456411441</v>
          </cell>
          <cell r="C860">
            <v>-8359.7967812397474</v>
          </cell>
          <cell r="D860">
            <v>-7536.2606608121305</v>
          </cell>
          <cell r="E860">
            <v>-6662.2874880356176</v>
          </cell>
          <cell r="F860">
            <v>-5746.116565150639</v>
          </cell>
          <cell r="G860">
            <v>-4772.6720308362146</v>
          </cell>
          <cell r="H860">
            <v>-3717.1006745158925</v>
          </cell>
          <cell r="I860">
            <v>-2561.138882447106</v>
          </cell>
          <cell r="J860">
            <v>-1284.0821885527437</v>
          </cell>
          <cell r="K860">
            <v>110.54736728346995</v>
          </cell>
          <cell r="L860">
            <v>1644.3473953683849</v>
          </cell>
          <cell r="M860">
            <v>3341.5152511204442</v>
          </cell>
          <cell r="N860">
            <v>5213.2534031047835</v>
          </cell>
          <cell r="O860">
            <v>7270.7409269036252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-2495.2057980175987</v>
          </cell>
          <cell r="B861">
            <v>-7477.3406467548675</v>
          </cell>
          <cell r="C861">
            <v>-8726.6692394784641</v>
          </cell>
          <cell r="D861">
            <v>-7949.4243005377775</v>
          </cell>
          <cell r="E861">
            <v>-7120.1680639484057</v>
          </cell>
          <cell r="F861">
            <v>-6225.7614333679285</v>
          </cell>
          <cell r="G861">
            <v>-5273.641951161736</v>
          </cell>
          <cell r="H861">
            <v>-4256.920288779057</v>
          </cell>
          <cell r="I861">
            <v>-3141.2546972884425</v>
          </cell>
          <cell r="J861">
            <v>-1926.4674054381737</v>
          </cell>
          <cell r="K861">
            <v>-582.97947816003352</v>
          </cell>
          <cell r="L861">
            <v>907.59801586314734</v>
          </cell>
          <cell r="M861">
            <v>2546.7598953888378</v>
          </cell>
          <cell r="N861">
            <v>4343.0203092881766</v>
          </cell>
          <cell r="O861">
            <v>6308.3531060264331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-2452.3268118203641</v>
          </cell>
          <cell r="B862">
            <v>-7317.837575667264</v>
          </cell>
          <cell r="C862">
            <v>-8546.7709831904504</v>
          </cell>
          <cell r="D862">
            <v>-7744.4121203267077</v>
          </cell>
          <cell r="E862">
            <v>-6889.9776905180752</v>
          </cell>
          <cell r="F862">
            <v>-5979.3986577788637</v>
          </cell>
          <cell r="G862">
            <v>-5016.6808746838442</v>
          </cell>
          <cell r="H862">
            <v>-3970.4529613959603</v>
          </cell>
          <cell r="I862">
            <v>-2833.593517805205</v>
          </cell>
          <cell r="J862">
            <v>-1585.8124982675372</v>
          </cell>
          <cell r="K862">
            <v>-192.87333783929586</v>
          </cell>
          <cell r="L862">
            <v>1336.6902436442736</v>
          </cell>
          <cell r="M862">
            <v>3015.2580606245992</v>
          </cell>
          <cell r="N862">
            <v>4850.3865618511782</v>
          </cell>
          <cell r="O862">
            <v>6862.8631333035219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-2211.6986774505658</v>
          </cell>
          <cell r="B863">
            <v>-6401.2893763068723</v>
          </cell>
          <cell r="C863">
            <v>-7482.7190970379124</v>
          </cell>
          <cell r="D863">
            <v>-6608.6689042637036</v>
          </cell>
          <cell r="E863">
            <v>-5688.3027200744564</v>
          </cell>
          <cell r="F863">
            <v>-4709.1622093032456</v>
          </cell>
          <cell r="G863">
            <v>-3646.1884586723086</v>
          </cell>
          <cell r="H863">
            <v>-2491.5593380596274</v>
          </cell>
          <cell r="I863">
            <v>-1224.8753258651482</v>
          </cell>
          <cell r="J863">
            <v>160.85091579836444</v>
          </cell>
          <cell r="K863">
            <v>1687.346911540189</v>
          </cell>
          <cell r="L863">
            <v>3365.0378316659853</v>
          </cell>
          <cell r="M863">
            <v>5213.2431472684639</v>
          </cell>
          <cell r="N863">
            <v>7248.2191702049977</v>
          </cell>
          <cell r="O863">
            <v>9483.7006952165084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-2520.7483852106498</v>
          </cell>
          <cell r="B864">
            <v>-7580.5798455047798</v>
          </cell>
          <cell r="C864">
            <v>-8836.6367646558338</v>
          </cell>
          <cell r="D864">
            <v>-8046.7824436931796</v>
          </cell>
          <cell r="E864">
            <v>-7225.0986083064072</v>
          </cell>
          <cell r="F864">
            <v>-6350.1131284545154</v>
          </cell>
          <cell r="G864">
            <v>-5422.5016693087309</v>
          </cell>
          <cell r="H864">
            <v>-4420.8641049333164</v>
          </cell>
          <cell r="I864">
            <v>-3316.7917218947769</v>
          </cell>
          <cell r="J864">
            <v>-2108.0140618467181</v>
          </cell>
          <cell r="K864">
            <v>-782.31761924103398</v>
          </cell>
          <cell r="L864">
            <v>679.03377291335289</v>
          </cell>
          <cell r="M864">
            <v>2282.3784205225688</v>
          </cell>
          <cell r="N864">
            <v>4046.5953528837044</v>
          </cell>
          <cell r="O864">
            <v>5992.4745638040795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-2415.3743754774</v>
          </cell>
          <cell r="B865">
            <v>-7193.2159303539611</v>
          </cell>
          <cell r="C865">
            <v>-8407.4564868598445</v>
          </cell>
          <cell r="D865">
            <v>-7594.7561736263306</v>
          </cell>
          <cell r="E865">
            <v>-6744.8942510519391</v>
          </cell>
          <cell r="F865">
            <v>-5843.3813146760949</v>
          </cell>
          <cell r="G865">
            <v>-4885.6053242263379</v>
          </cell>
          <cell r="H865">
            <v>-3834.3403100902347</v>
          </cell>
          <cell r="I865">
            <v>-2672.670769558064</v>
          </cell>
          <cell r="J865">
            <v>-1404.6364491969236</v>
          </cell>
          <cell r="K865">
            <v>-14.964496400681035</v>
          </cell>
          <cell r="L865">
            <v>1522.7466015975463</v>
          </cell>
          <cell r="M865">
            <v>3201.8388415453614</v>
          </cell>
          <cell r="N865">
            <v>5064.0940507595951</v>
          </cell>
          <cell r="O865">
            <v>7120.9519113132892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-2217.1542993548514</v>
          </cell>
          <cell r="B866">
            <v>-6427.3048337876362</v>
          </cell>
          <cell r="C866">
            <v>-7509.9966997014253</v>
          </cell>
          <cell r="D866">
            <v>-6634.3429050973673</v>
          </cell>
          <cell r="E866">
            <v>-5705.9912046290065</v>
          </cell>
          <cell r="F866">
            <v>-4715.8933832535349</v>
          </cell>
          <cell r="G866">
            <v>-3653.4055334242598</v>
          </cell>
          <cell r="H866">
            <v>-2494.0029096966996</v>
          </cell>
          <cell r="I866">
            <v>-1225.5710074065394</v>
          </cell>
          <cell r="J866">
            <v>178.21562975300262</v>
          </cell>
          <cell r="K866">
            <v>1707.8279874928837</v>
          </cell>
          <cell r="L866">
            <v>3391.2132265691848</v>
          </cell>
          <cell r="M866">
            <v>5242.0931966916105</v>
          </cell>
          <cell r="N866">
            <v>7270.94221841734</v>
          </cell>
          <cell r="O866">
            <v>9502.4071478912374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-2485.1726650387263</v>
          </cell>
          <cell r="B867">
            <v>-7447.1382704331627</v>
          </cell>
          <cell r="C867">
            <v>-8689.5167639309057</v>
          </cell>
          <cell r="D867">
            <v>-7887.3849075297439</v>
          </cell>
          <cell r="E867">
            <v>-7057.6193382938454</v>
          </cell>
          <cell r="F867">
            <v>-6187.3648168731834</v>
          </cell>
          <cell r="G867">
            <v>-5247.7497853473287</v>
          </cell>
          <cell r="H867">
            <v>-4223.1822197534357</v>
          </cell>
          <cell r="I867">
            <v>-3101.3581191374051</v>
          </cell>
          <cell r="J867">
            <v>-1880.0583192782435</v>
          </cell>
          <cell r="K867">
            <v>-527.51022563182914</v>
          </cell>
          <cell r="L867">
            <v>966.71301094023306</v>
          </cell>
          <cell r="M867">
            <v>2595.2690505199253</v>
          </cell>
          <cell r="N867">
            <v>4370.4109365440954</v>
          </cell>
          <cell r="O867">
            <v>6336.8038881529355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-2548.2508561087579</v>
          </cell>
          <cell r="B868">
            <v>-7685.7326631344222</v>
          </cell>
          <cell r="C868">
            <v>-8957.6390936706612</v>
          </cell>
          <cell r="D868">
            <v>-8180.6773689097499</v>
          </cell>
          <cell r="E868">
            <v>-7369.6144150122227</v>
          </cell>
          <cell r="F868">
            <v>-6488.2123028838605</v>
          </cell>
          <cell r="G868">
            <v>-5558.1714118397331</v>
          </cell>
          <cell r="H868">
            <v>-4567.8408363364197</v>
          </cell>
          <cell r="I868">
            <v>-3487.0123341531098</v>
          </cell>
          <cell r="J868">
            <v>-2288.2794627764802</v>
          </cell>
          <cell r="K868">
            <v>-959.99259488770417</v>
          </cell>
          <cell r="L868">
            <v>490.47743011997414</v>
          </cell>
          <cell r="M868">
            <v>2089.948068491547</v>
          </cell>
          <cell r="N868">
            <v>3842.5586998692479</v>
          </cell>
          <cell r="O868">
            <v>5765.1159921836579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-2086.4183063824694</v>
          </cell>
          <cell r="B869">
            <v>-5918.4504648067496</v>
          </cell>
          <cell r="C869">
            <v>-6912.87480227381</v>
          </cell>
          <cell r="D869">
            <v>-5992.2862362151427</v>
          </cell>
          <cell r="E869">
            <v>-5020.4861145272062</v>
          </cell>
          <cell r="F869">
            <v>-3985.2289518369698</v>
          </cell>
          <cell r="G869">
            <v>-2854.9440708686516</v>
          </cell>
          <cell r="H869">
            <v>-1614.5317219518374</v>
          </cell>
          <cell r="I869">
            <v>-261.58192274734245</v>
          </cell>
          <cell r="J869">
            <v>1215.9681289039181</v>
          </cell>
          <cell r="K869">
            <v>2824.6872149315718</v>
          </cell>
          <cell r="L869">
            <v>4600.495488122503</v>
          </cell>
          <cell r="M869">
            <v>6558.674473716309</v>
          </cell>
          <cell r="N869">
            <v>8715.9284729373394</v>
          </cell>
          <cell r="O869">
            <v>11086.968080071481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-2399.6548176908627</v>
          </cell>
          <cell r="B870">
            <v>-7117.8439946206927</v>
          </cell>
          <cell r="C870">
            <v>-8312.0591053598</v>
          </cell>
          <cell r="D870">
            <v>-7503.1830921532519</v>
          </cell>
          <cell r="E870">
            <v>-6644.8132325827964</v>
          </cell>
          <cell r="F870">
            <v>-5729.9626389544537</v>
          </cell>
          <cell r="G870">
            <v>-4749.6343917790382</v>
          </cell>
          <cell r="H870">
            <v>-3700.096559809419</v>
          </cell>
          <cell r="I870">
            <v>-2542.2934617964584</v>
          </cell>
          <cell r="J870">
            <v>-1265.0633036484992</v>
          </cell>
          <cell r="K870">
            <v>122.27066677572238</v>
          </cell>
          <cell r="L870">
            <v>1663.9219537705314</v>
          </cell>
          <cell r="M870">
            <v>3384.0822878001372</v>
          </cell>
          <cell r="N870">
            <v>5262.0195895143452</v>
          </cell>
          <cell r="O870">
            <v>7319.6279354742064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-2109.6641504279496</v>
          </cell>
          <cell r="B871">
            <v>-6014.3309008642027</v>
          </cell>
          <cell r="C871">
            <v>-7040.3219743261561</v>
          </cell>
          <cell r="D871">
            <v>-6137.5493614535189</v>
          </cell>
          <cell r="E871">
            <v>-5176.2898073511778</v>
          </cell>
          <cell r="F871">
            <v>-4148.1521114637371</v>
          </cell>
          <cell r="G871">
            <v>-3039.0197758527897</v>
          </cell>
          <cell r="H871">
            <v>-1825.8267959907407</v>
          </cell>
          <cell r="I871">
            <v>-491.0316543912765</v>
          </cell>
          <cell r="J871">
            <v>951.8902363677995</v>
          </cell>
          <cell r="K871">
            <v>2542.0477622968715</v>
          </cell>
          <cell r="L871">
            <v>4297.6254775182206</v>
          </cell>
          <cell r="M871">
            <v>6215.3200961647053</v>
          </cell>
          <cell r="N871">
            <v>8329.9721401700517</v>
          </cell>
          <cell r="O871">
            <v>10662.948268065331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-2165.2868068338166</v>
          </cell>
          <cell r="B872">
            <v>-6230.4409200793498</v>
          </cell>
          <cell r="C872">
            <v>-7278.7240893727976</v>
          </cell>
          <cell r="D872">
            <v>-6398.7644388319368</v>
          </cell>
          <cell r="E872">
            <v>-5476.4627119476272</v>
          </cell>
          <cell r="F872">
            <v>-4478.752081851213</v>
          </cell>
          <cell r="G872">
            <v>-3408.7094810822009</v>
          </cell>
          <cell r="H872">
            <v>-2246.7807494143394</v>
          </cell>
          <cell r="I872">
            <v>-954.69204553257805</v>
          </cell>
          <cell r="J872">
            <v>455.2580633235649</v>
          </cell>
          <cell r="K872">
            <v>2024.097085411855</v>
          </cell>
          <cell r="L872">
            <v>3747.3520404667665</v>
          </cell>
          <cell r="M872">
            <v>5642.1446285762149</v>
          </cell>
          <cell r="N872">
            <v>7726.7928927270195</v>
          </cell>
          <cell r="O872">
            <v>10019.752290843582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-2456.4274408653291</v>
          </cell>
          <cell r="B873">
            <v>-7341.2212688903674</v>
          </cell>
          <cell r="C873">
            <v>-8567.1958952018085</v>
          </cell>
          <cell r="D873">
            <v>-7771.2380719601924</v>
          </cell>
          <cell r="E873">
            <v>-6940.3652466681197</v>
          </cell>
          <cell r="F873">
            <v>-6045.848662031668</v>
          </cell>
          <cell r="G873">
            <v>-5098.7937785754229</v>
          </cell>
          <cell r="H873">
            <v>-4078.8433645584105</v>
          </cell>
          <cell r="I873">
            <v>-2958.2433548007984</v>
          </cell>
          <cell r="J873">
            <v>-1704.7112463353105</v>
          </cell>
          <cell r="K873">
            <v>-328.47415912274744</v>
          </cell>
          <cell r="L873">
            <v>1183.5172337910049</v>
          </cell>
          <cell r="M873">
            <v>2841.356490872266</v>
          </cell>
          <cell r="N873">
            <v>4662.8285102832597</v>
          </cell>
          <cell r="O873">
            <v>6660.9264274305024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-2487.1087783414523</v>
          </cell>
          <cell r="B874">
            <v>-7455.3345370059251</v>
          </cell>
          <cell r="C874">
            <v>-8709.4503890793876</v>
          </cell>
          <cell r="D874">
            <v>-7926.0782747446337</v>
          </cell>
          <cell r="E874">
            <v>-7094.1946188083848</v>
          </cell>
          <cell r="F874">
            <v>-6222.372041286174</v>
          </cell>
          <cell r="G874">
            <v>-5285.5542412114346</v>
          </cell>
          <cell r="H874">
            <v>-4272.0053128819063</v>
          </cell>
          <cell r="I874">
            <v>-3171.9791203359296</v>
          </cell>
          <cell r="J874">
            <v>-1956.3591034355777</v>
          </cell>
          <cell r="K874">
            <v>-613.98538569358777</v>
          </cell>
          <cell r="L874">
            <v>873.28142089310643</v>
          </cell>
          <cell r="M874">
            <v>2497.1670993078733</v>
          </cell>
          <cell r="N874">
            <v>4299.2591597914216</v>
          </cell>
          <cell r="O874">
            <v>6269.8789561339163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-2139.0567647468852</v>
          </cell>
          <cell r="B875">
            <v>-6121.9012229596719</v>
          </cell>
          <cell r="C875">
            <v>-7150.2225869953782</v>
          </cell>
          <cell r="D875">
            <v>-6249.3987378368793</v>
          </cell>
          <cell r="E875">
            <v>-5291.6309794894678</v>
          </cell>
          <cell r="F875">
            <v>-4276.7623010387852</v>
          </cell>
          <cell r="G875">
            <v>-3172.6151783529713</v>
          </cell>
          <cell r="H875">
            <v>-1975.4600456798821</v>
          </cell>
          <cell r="I875">
            <v>-669.95123518407524</v>
          </cell>
          <cell r="J875">
            <v>753.11578971692427</v>
          </cell>
          <cell r="K875">
            <v>2327.4582313831252</v>
          </cell>
          <cell r="L875">
            <v>4061.1653496175918</v>
          </cell>
          <cell r="M875">
            <v>5970.793668857641</v>
          </cell>
          <cell r="N875">
            <v>8067.6161705139621</v>
          </cell>
          <cell r="O875">
            <v>10380.539941349014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-2318.8549462343449</v>
          </cell>
          <cell r="B876">
            <v>-6810.2738469293618</v>
          </cell>
          <cell r="C876">
            <v>-7960.872365655161</v>
          </cell>
          <cell r="D876">
            <v>-7135.3447152616272</v>
          </cell>
          <cell r="E876">
            <v>-6261.0303842100602</v>
          </cell>
          <cell r="F876">
            <v>-5311.4671006210992</v>
          </cell>
          <cell r="G876">
            <v>-4305.3866669416666</v>
          </cell>
          <cell r="H876">
            <v>-3220.2263320394873</v>
          </cell>
          <cell r="I876">
            <v>-2014.5277813723333</v>
          </cell>
          <cell r="J876">
            <v>-693.5467201337857</v>
          </cell>
          <cell r="K876">
            <v>753.13090986564453</v>
          </cell>
          <cell r="L876">
            <v>2340.1093155463632</v>
          </cell>
          <cell r="M876">
            <v>4102.5285074336025</v>
          </cell>
          <cell r="N876">
            <v>6037.8596074505213</v>
          </cell>
          <cell r="O876">
            <v>8166.7131141627524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-2328.2753514328779</v>
          </cell>
          <cell r="B877">
            <v>-6844.0402491107725</v>
          </cell>
          <cell r="C877">
            <v>-8002.2586446187215</v>
          </cell>
          <cell r="D877">
            <v>-7161.4875264782795</v>
          </cell>
          <cell r="E877">
            <v>-6278.620148804499</v>
          </cell>
          <cell r="F877">
            <v>-5340.5638242843752</v>
          </cell>
          <cell r="G877">
            <v>-4333.8454702825402</v>
          </cell>
          <cell r="H877">
            <v>-3238.0639972951235</v>
          </cell>
          <cell r="I877">
            <v>-2034.4607264861156</v>
          </cell>
          <cell r="J877">
            <v>-716.87290786987398</v>
          </cell>
          <cell r="K877">
            <v>726.67907827177919</v>
          </cell>
          <cell r="L877">
            <v>2335.284230936024</v>
          </cell>
          <cell r="M877">
            <v>4101.5991550289327</v>
          </cell>
          <cell r="N877">
            <v>6037.0461110691631</v>
          </cell>
          <cell r="O877">
            <v>8166.9771355125067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-2259.6672084572383</v>
          </cell>
          <cell r="B878">
            <v>-6593.4950947556372</v>
          </cell>
          <cell r="C878">
            <v>-7702.4259664240481</v>
          </cell>
          <cell r="D878">
            <v>-6839.4420854877671</v>
          </cell>
          <cell r="E878">
            <v>-5933.2218952981766</v>
          </cell>
          <cell r="F878">
            <v>-4975.2223654680793</v>
          </cell>
          <cell r="G878">
            <v>-3935.9169149330623</v>
          </cell>
          <cell r="H878">
            <v>-2810.7789347311359</v>
          </cell>
          <cell r="I878">
            <v>-1571.4263401961075</v>
          </cell>
          <cell r="J878">
            <v>-221.55700047241484</v>
          </cell>
          <cell r="K878">
            <v>1269.8541682693551</v>
          </cell>
          <cell r="L878">
            <v>2918.7561629203556</v>
          </cell>
          <cell r="M878">
            <v>4727.5706810961174</v>
          </cell>
          <cell r="N878">
            <v>6714.9296503726118</v>
          </cell>
          <cell r="O878">
            <v>8897.211842123239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-2474.782881539481</v>
          </cell>
          <cell r="B879">
            <v>-7411.9801938993605</v>
          </cell>
          <cell r="C879">
            <v>-8658.4685009870809</v>
          </cell>
          <cell r="D879">
            <v>-7854.0650749128172</v>
          </cell>
          <cell r="E879">
            <v>-7011.8141824962968</v>
          </cell>
          <cell r="F879">
            <v>-6127.48559758789</v>
          </cell>
          <cell r="G879">
            <v>-5192.3652740182515</v>
          </cell>
          <cell r="H879">
            <v>-4175.8651006421042</v>
          </cell>
          <cell r="I879">
            <v>-3043.1080017927525</v>
          </cell>
          <cell r="J879">
            <v>-1802.7978762173125</v>
          </cell>
          <cell r="K879">
            <v>-436.42021678746266</v>
          </cell>
          <cell r="L879">
            <v>1057.970426792665</v>
          </cell>
          <cell r="M879">
            <v>2696.0338348002274</v>
          </cell>
          <cell r="N879">
            <v>4498.1434233633772</v>
          </cell>
          <cell r="O879">
            <v>6494.5963907342903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-2556.7927213336707</v>
          </cell>
          <cell r="B880">
            <v>-7730.3125369350855</v>
          </cell>
          <cell r="C880">
            <v>-9023.3062447929333</v>
          </cell>
          <cell r="D880">
            <v>-8243.8818798502198</v>
          </cell>
          <cell r="E880">
            <v>-7434.0701748082793</v>
          </cell>
          <cell r="F880">
            <v>-6587.7044313786882</v>
          </cell>
          <cell r="G880">
            <v>-5687.4469723404236</v>
          </cell>
          <cell r="H880">
            <v>-4719.897437562573</v>
          </cell>
          <cell r="I880">
            <v>-3660.4900984615192</v>
          </cell>
          <cell r="J880">
            <v>-2482.0629797943279</v>
          </cell>
          <cell r="K880">
            <v>-1193.1231191529951</v>
          </cell>
          <cell r="L880">
            <v>222.35819039047573</v>
          </cell>
          <cell r="M880">
            <v>1787.8481339997634</v>
          </cell>
          <cell r="N880">
            <v>3507.4515932420231</v>
          </cell>
          <cell r="O880">
            <v>5400.1386325572139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-2277.5614897992514</v>
          </cell>
          <cell r="B881">
            <v>-6646.3272734710454</v>
          </cell>
          <cell r="C881">
            <v>-7747.945284510306</v>
          </cell>
          <cell r="D881">
            <v>-6885.587848452039</v>
          </cell>
          <cell r="E881">
            <v>-5981.9995377969481</v>
          </cell>
          <cell r="F881">
            <v>-5016.8718374668397</v>
          </cell>
          <cell r="G881">
            <v>-3981.7593605926759</v>
          </cell>
          <cell r="H881">
            <v>-2858.2523615471523</v>
          </cell>
          <cell r="I881">
            <v>-1632.7860700474207</v>
          </cell>
          <cell r="J881">
            <v>-274.24713304297813</v>
          </cell>
          <cell r="K881">
            <v>1208.7300393398627</v>
          </cell>
          <cell r="L881">
            <v>2843.0625210191974</v>
          </cell>
          <cell r="M881">
            <v>4639.656925893164</v>
          </cell>
          <cell r="N881">
            <v>6621.7345949261307</v>
          </cell>
          <cell r="O881">
            <v>8790.680532573755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-2210.8526337138665</v>
          </cell>
          <cell r="B882">
            <v>-6398.2366799072133</v>
          </cell>
          <cell r="C882">
            <v>-7484.0529192965678</v>
          </cell>
          <cell r="D882">
            <v>-6606.6506730572728</v>
          </cell>
          <cell r="E882">
            <v>-5675.8898422281618</v>
          </cell>
          <cell r="F882">
            <v>-4683.32327002067</v>
          </cell>
          <cell r="G882">
            <v>-3627.6156112408648</v>
          </cell>
          <cell r="H882">
            <v>-2475.936383725561</v>
          </cell>
          <cell r="I882">
            <v>-1216.7887987062993</v>
          </cell>
          <cell r="J882">
            <v>174.90775814821018</v>
          </cell>
          <cell r="K882">
            <v>1710.7066261304333</v>
          </cell>
          <cell r="L882">
            <v>3398.9639477977535</v>
          </cell>
          <cell r="M882">
            <v>5256.0146138361233</v>
          </cell>
          <cell r="N882">
            <v>7296.1095865685111</v>
          </cell>
          <cell r="O882">
            <v>9532.5427512792157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-2429.7856171961935</v>
          </cell>
          <cell r="B883">
            <v>-7231.943704817817</v>
          </cell>
          <cell r="C883">
            <v>-8430.140222885917</v>
          </cell>
          <cell r="D883">
            <v>-7629.3504665332302</v>
          </cell>
          <cell r="E883">
            <v>-6775.6797039594576</v>
          </cell>
          <cell r="F883">
            <v>-5863.2201899210086</v>
          </cell>
          <cell r="G883">
            <v>-4891.0993233520821</v>
          </cell>
          <cell r="H883">
            <v>-3842.9322022721035</v>
          </cell>
          <cell r="I883">
            <v>-2689.2634911554501</v>
          </cell>
          <cell r="J883">
            <v>-1424.3352751914708</v>
          </cell>
          <cell r="K883">
            <v>-40.239572885177118</v>
          </cell>
          <cell r="L883">
            <v>1485.7947150197081</v>
          </cell>
          <cell r="M883">
            <v>3151.9151105874671</v>
          </cell>
          <cell r="N883">
            <v>4984.8642120720497</v>
          </cell>
          <cell r="O883">
            <v>7012.1372899560502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-2530.204294674741</v>
          </cell>
          <cell r="B884">
            <v>-7619.6393221544085</v>
          </cell>
          <cell r="C884">
            <v>-8887.0355953365015</v>
          </cell>
          <cell r="D884">
            <v>-8104.2976314847456</v>
          </cell>
          <cell r="E884">
            <v>-7287.3337652204427</v>
          </cell>
          <cell r="F884">
            <v>-6421.3774568689641</v>
          </cell>
          <cell r="G884">
            <v>-5495.6812537170699</v>
          </cell>
          <cell r="H884">
            <v>-4505.0885642886951</v>
          </cell>
          <cell r="I884">
            <v>-3409.2856273929765</v>
          </cell>
          <cell r="J884">
            <v>-2202.2124173712637</v>
          </cell>
          <cell r="K884">
            <v>-886.28260146016135</v>
          </cell>
          <cell r="L884">
            <v>568.24340636526404</v>
          </cell>
          <cell r="M884">
            <v>2193.6970546804191</v>
          </cell>
          <cell r="N884">
            <v>3973.6649864536521</v>
          </cell>
          <cell r="O884">
            <v>5912.1371829606651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-2257.7685423843659</v>
          </cell>
          <cell r="B885">
            <v>-6578.798079242496</v>
          </cell>
          <cell r="C885">
            <v>-7681.9462704883763</v>
          </cell>
          <cell r="D885">
            <v>-6823.0344909195892</v>
          </cell>
          <cell r="E885">
            <v>-5901.377434999702</v>
          </cell>
          <cell r="F885">
            <v>-4928.7571587823695</v>
          </cell>
          <cell r="G885">
            <v>-3888.9704085672952</v>
          </cell>
          <cell r="H885">
            <v>-2757.0587950636209</v>
          </cell>
          <cell r="I885">
            <v>-1520.3292022141613</v>
          </cell>
          <cell r="J885">
            <v>-157.59804034357086</v>
          </cell>
          <cell r="K885">
            <v>1337.8858545108264</v>
          </cell>
          <cell r="L885">
            <v>2983.6452915205055</v>
          </cell>
          <cell r="M885">
            <v>4789.2446167922762</v>
          </cell>
          <cell r="N885">
            <v>6780.4041200625225</v>
          </cell>
          <cell r="O885">
            <v>8980.0703458681892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-2252.50925810029</v>
          </cell>
          <cell r="B886">
            <v>-6557.6229689713846</v>
          </cell>
          <cell r="C886">
            <v>-7639.5670590764312</v>
          </cell>
          <cell r="D886">
            <v>-6772.6852411844957</v>
          </cell>
          <cell r="E886">
            <v>-5867.1601288209704</v>
          </cell>
          <cell r="F886">
            <v>-4901.9355066079879</v>
          </cell>
          <cell r="G886">
            <v>-3861.8845170015543</v>
          </cell>
          <cell r="H886">
            <v>-2743.3640970555402</v>
          </cell>
          <cell r="I886">
            <v>-1515.2657155244538</v>
          </cell>
          <cell r="J886">
            <v>-157.86359533170389</v>
          </cell>
          <cell r="K886">
            <v>1344.8785880699011</v>
          </cell>
          <cell r="L886">
            <v>2999.6299234279495</v>
          </cell>
          <cell r="M886">
            <v>4806.7080957935332</v>
          </cell>
          <cell r="N886">
            <v>6788.1637180165708</v>
          </cell>
          <cell r="O886">
            <v>8974.1082009546553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-2176.9556649899123</v>
          </cell>
          <cell r="B887">
            <v>-6264.3369558274444</v>
          </cell>
          <cell r="C887">
            <v>-7310.8279257919512</v>
          </cell>
          <cell r="D887">
            <v>-6415.6979941999107</v>
          </cell>
          <cell r="E887">
            <v>-5482.0342467581522</v>
          </cell>
          <cell r="F887">
            <v>-4477.0586366836978</v>
          </cell>
          <cell r="G887">
            <v>-3400.7409893884928</v>
          </cell>
          <cell r="H887">
            <v>-2236.5107244236069</v>
          </cell>
          <cell r="I887">
            <v>-936.02584590303957</v>
          </cell>
          <cell r="J887">
            <v>493.60996962278108</v>
          </cell>
          <cell r="K887">
            <v>2057.6452108185836</v>
          </cell>
          <cell r="L887">
            <v>3781.0291395042486</v>
          </cell>
          <cell r="M887">
            <v>5676.3836800132685</v>
          </cell>
          <cell r="N887">
            <v>7758.1719835211388</v>
          </cell>
          <cell r="O887">
            <v>10037.05162711463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-2329.56667956601</v>
          </cell>
          <cell r="B888">
            <v>-6852.4774119244685</v>
          </cell>
          <cell r="C888">
            <v>-8004.0286028024448</v>
          </cell>
          <cell r="D888">
            <v>-7169.51164706908</v>
          </cell>
          <cell r="E888">
            <v>-6276.3190337452697</v>
          </cell>
          <cell r="F888">
            <v>-5322.8642265604185</v>
          </cell>
          <cell r="G888">
            <v>-4302.4909662261762</v>
          </cell>
          <cell r="H888">
            <v>-3197.5623229940652</v>
          </cell>
          <cell r="I888">
            <v>-1983.2948524189112</v>
          </cell>
          <cell r="J888">
            <v>-649.78103612025359</v>
          </cell>
          <cell r="K888">
            <v>817.37395195223814</v>
          </cell>
          <cell r="L888">
            <v>2429.6950414686785</v>
          </cell>
          <cell r="M888">
            <v>4210.5081969629482</v>
          </cell>
          <cell r="N888">
            <v>6153.8287861161243</v>
          </cell>
          <cell r="O888">
            <v>8290.2063120821185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-2356.9123795696596</v>
          </cell>
          <cell r="B889">
            <v>-6949.5804285773465</v>
          </cell>
          <cell r="C889">
            <v>-8108.4558709885932</v>
          </cell>
          <cell r="D889">
            <v>-7276.4831913409507</v>
          </cell>
          <cell r="E889">
            <v>-6404.5135775975241</v>
          </cell>
          <cell r="F889">
            <v>-5485.6202466795667</v>
          </cell>
          <cell r="G889">
            <v>-4494.6767316104178</v>
          </cell>
          <cell r="H889">
            <v>-3423.8956053733614</v>
          </cell>
          <cell r="I889">
            <v>-2256.2809311413257</v>
          </cell>
          <cell r="J889">
            <v>-949.74325360829698</v>
          </cell>
          <cell r="K889">
            <v>485.54434246316833</v>
          </cell>
          <cell r="L889">
            <v>2069.795840161566</v>
          </cell>
          <cell r="M889">
            <v>3807.8246565242416</v>
          </cell>
          <cell r="N889">
            <v>5718.2051531461448</v>
          </cell>
          <cell r="O889">
            <v>7815.0991620376253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-2293.7216131582381</v>
          </cell>
          <cell r="B890">
            <v>-6713.2861803680053</v>
          </cell>
          <cell r="C890">
            <v>-7834.7673263355091</v>
          </cell>
          <cell r="D890">
            <v>-6976.1636932382007</v>
          </cell>
          <cell r="E890">
            <v>-6078.9452158957829</v>
          </cell>
          <cell r="F890">
            <v>-5128.9293402242356</v>
          </cell>
          <cell r="G890">
            <v>-4115.5722576700728</v>
          </cell>
          <cell r="H890">
            <v>-3011.146217256367</v>
          </cell>
          <cell r="I890">
            <v>-1785.0008020516832</v>
          </cell>
          <cell r="J890">
            <v>-434.17078569471403</v>
          </cell>
          <cell r="K890">
            <v>1048.1366532831785</v>
          </cell>
          <cell r="L890">
            <v>2676.0771784940393</v>
          </cell>
          <cell r="M890">
            <v>4453.1516021398911</v>
          </cell>
          <cell r="N890">
            <v>6415.1154445151687</v>
          </cell>
          <cell r="O890">
            <v>8584.0735238776197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-2329.9602657702985</v>
          </cell>
          <cell r="B891">
            <v>-6848.2066603875637</v>
          </cell>
          <cell r="C891">
            <v>-7972.7831133589607</v>
          </cell>
          <cell r="D891">
            <v>-7120.3320720512047</v>
          </cell>
          <cell r="E891">
            <v>-6220.2579818299546</v>
          </cell>
          <cell r="F891">
            <v>-5255.1855702945286</v>
          </cell>
          <cell r="G891">
            <v>-4238.1229475785731</v>
          </cell>
          <cell r="H891">
            <v>-3143.4539560624539</v>
          </cell>
          <cell r="I891">
            <v>-1944.0517934236179</v>
          </cell>
          <cell r="J891">
            <v>-614.60241970630398</v>
          </cell>
          <cell r="K891">
            <v>840.95808490746344</v>
          </cell>
          <cell r="L891">
            <v>2456.1727194824889</v>
          </cell>
          <cell r="M891">
            <v>4235.7304810406895</v>
          </cell>
          <cell r="N891">
            <v>6176.4221040361263</v>
          </cell>
          <cell r="O891">
            <v>8308.4852663494676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-2527.9618463846859</v>
          </cell>
          <cell r="B892">
            <v>-7600.3565856503164</v>
          </cell>
          <cell r="C892">
            <v>-8861.6513031924169</v>
          </cell>
          <cell r="D892">
            <v>-8079.6827326433859</v>
          </cell>
          <cell r="E892">
            <v>-7256.8470535157903</v>
          </cell>
          <cell r="F892">
            <v>-6393.3425426640197</v>
          </cell>
          <cell r="G892">
            <v>-5467.688967807404</v>
          </cell>
          <cell r="H892">
            <v>-4462.5004940411127</v>
          </cell>
          <cell r="I892">
            <v>-3366.7925165976317</v>
          </cell>
          <cell r="J892">
            <v>-2153.8823497592525</v>
          </cell>
          <cell r="K892">
            <v>-827.86698713182125</v>
          </cell>
          <cell r="L892">
            <v>625.80726729441278</v>
          </cell>
          <cell r="M892">
            <v>2220.8579544748745</v>
          </cell>
          <cell r="N892">
            <v>3973.9484139888023</v>
          </cell>
          <cell r="O892">
            <v>5910.411977118416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-2549.0031598575101</v>
          </cell>
          <cell r="B893">
            <v>-7690.3176086074272</v>
          </cell>
          <cell r="C893">
            <v>-8993.9007427707529</v>
          </cell>
          <cell r="D893">
            <v>-8239.3041272468799</v>
          </cell>
          <cell r="E893">
            <v>-7434.6517574546933</v>
          </cell>
          <cell r="F893">
            <v>-6573.0915732401609</v>
          </cell>
          <cell r="G893">
            <v>-5665.2440459238869</v>
          </cell>
          <cell r="H893">
            <v>-4684.7534682320702</v>
          </cell>
          <cell r="I893">
            <v>-3609.0128875933933</v>
          </cell>
          <cell r="J893">
            <v>-2422.2630303975056</v>
          </cell>
          <cell r="K893">
            <v>-1119.5679164921571</v>
          </cell>
          <cell r="L893">
            <v>314.50291790217824</v>
          </cell>
          <cell r="M893">
            <v>1897.5606620661224</v>
          </cell>
          <cell r="N893">
            <v>3638.8510479204137</v>
          </cell>
          <cell r="O893">
            <v>5547.3430513007097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-2268.000126468206</v>
          </cell>
          <cell r="B894">
            <v>-6617.9632006522243</v>
          </cell>
          <cell r="C894">
            <v>-7726.133254781982</v>
          </cell>
          <cell r="D894">
            <v>-6866.3901728849833</v>
          </cell>
          <cell r="E894">
            <v>-5954.3069182497566</v>
          </cell>
          <cell r="F894">
            <v>-4985.218082357067</v>
          </cell>
          <cell r="G894">
            <v>-3948.7476447943618</v>
          </cell>
          <cell r="H894">
            <v>-2810.9351853150442</v>
          </cell>
          <cell r="I894">
            <v>-1573.0386225725438</v>
          </cell>
          <cell r="J894">
            <v>-208.58176159514554</v>
          </cell>
          <cell r="K894">
            <v>1292.5996264545079</v>
          </cell>
          <cell r="L894">
            <v>2945.160735028237</v>
          </cell>
          <cell r="M894">
            <v>4760.3197139592048</v>
          </cell>
          <cell r="N894">
            <v>6752.1039249325095</v>
          </cell>
          <cell r="O894">
            <v>8931.847643333158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-2239.4533303613971</v>
          </cell>
          <cell r="B895">
            <v>-6507.7994583487762</v>
          </cell>
          <cell r="C895">
            <v>-7613.3128771119418</v>
          </cell>
          <cell r="D895">
            <v>-6742.1073508114559</v>
          </cell>
          <cell r="E895">
            <v>-5828.3999851418266</v>
          </cell>
          <cell r="F895">
            <v>-4853.753716954122</v>
          </cell>
          <cell r="G895">
            <v>-3822.7375032290347</v>
          </cell>
          <cell r="H895">
            <v>-2706.0692935722955</v>
          </cell>
          <cell r="I895">
            <v>-1464.4499617607294</v>
          </cell>
          <cell r="J895">
            <v>-99.88309071834334</v>
          </cell>
          <cell r="K895">
            <v>1405.2141490925535</v>
          </cell>
          <cell r="L895">
            <v>3044.7360810482528</v>
          </cell>
          <cell r="M895">
            <v>4847.5219098322959</v>
          </cell>
          <cell r="N895">
            <v>6837.3772503147557</v>
          </cell>
          <cell r="O895">
            <v>9037.5359450155393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-2539.292263253993</v>
          </cell>
          <cell r="B896">
            <v>-7643.8234996205811</v>
          </cell>
          <cell r="C896">
            <v>-8911.9157971972982</v>
          </cell>
          <cell r="D896">
            <v>-8132.2817566600097</v>
          </cell>
          <cell r="E896">
            <v>-7325.2415124996478</v>
          </cell>
          <cell r="F896">
            <v>-6471.4868883880217</v>
          </cell>
          <cell r="G896">
            <v>-5556.2913633976223</v>
          </cell>
          <cell r="H896">
            <v>-4566.8811373447525</v>
          </cell>
          <cell r="I896">
            <v>-3476.0443527567977</v>
          </cell>
          <cell r="J896">
            <v>-2277.6380939868413</v>
          </cell>
          <cell r="K896">
            <v>-961.74538236896603</v>
          </cell>
          <cell r="L896">
            <v>487.02842064897055</v>
          </cell>
          <cell r="M896">
            <v>2089.6901713224406</v>
          </cell>
          <cell r="N896">
            <v>3840.8098799618392</v>
          </cell>
          <cell r="O896">
            <v>5769.183270885871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-2493.8001786631035</v>
          </cell>
          <cell r="B897">
            <v>-7482.7258249773713</v>
          </cell>
          <cell r="C897">
            <v>-8732.9700378838024</v>
          </cell>
          <cell r="D897">
            <v>-7934.7106216703578</v>
          </cell>
          <cell r="E897">
            <v>-7094.8751662148616</v>
          </cell>
          <cell r="F897">
            <v>-6215.8005725017874</v>
          </cell>
          <cell r="G897">
            <v>-5289.5381050844562</v>
          </cell>
          <cell r="H897">
            <v>-4279.36947327507</v>
          </cell>
          <cell r="I897">
            <v>-3166.02732883921</v>
          </cell>
          <cell r="J897">
            <v>-1948.6782260601217</v>
          </cell>
          <cell r="K897">
            <v>-607.380840045902</v>
          </cell>
          <cell r="L897">
            <v>859.76439012681703</v>
          </cell>
          <cell r="M897">
            <v>2475.5709328436069</v>
          </cell>
          <cell r="N897">
            <v>4260.2662840619987</v>
          </cell>
          <cell r="O897">
            <v>6223.2589089393923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-2165.875370891682</v>
          </cell>
          <cell r="B898">
            <v>-6237.4619217036725</v>
          </cell>
          <cell r="C898">
            <v>-7289.7662189094399</v>
          </cell>
          <cell r="D898">
            <v>-6399.5743710274182</v>
          </cell>
          <cell r="E898">
            <v>-5439.4727318454507</v>
          </cell>
          <cell r="F898">
            <v>-4405.7604040231763</v>
          </cell>
          <cell r="G898">
            <v>-3307.0135966143175</v>
          </cell>
          <cell r="H898">
            <v>-2118.1430504138925</v>
          </cell>
          <cell r="I898">
            <v>-813.75561771788011</v>
          </cell>
          <cell r="J898">
            <v>616.59434392590367</v>
          </cell>
          <cell r="K898">
            <v>2191.3364539992112</v>
          </cell>
          <cell r="L898">
            <v>3916.6766668895798</v>
          </cell>
          <cell r="M898">
            <v>5813.4306918417487</v>
          </cell>
          <cell r="N898">
            <v>7904.4738841313319</v>
          </cell>
          <cell r="O898">
            <v>10220.302738233655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-2330.6940327485522</v>
          </cell>
          <cell r="B899">
            <v>-6856.7827563964129</v>
          </cell>
          <cell r="C899">
            <v>-8010.8281806615432</v>
          </cell>
          <cell r="D899">
            <v>-7181.0454147099017</v>
          </cell>
          <cell r="E899">
            <v>-6317.0828072018276</v>
          </cell>
          <cell r="F899">
            <v>-5385.2579654700039</v>
          </cell>
          <cell r="G899">
            <v>-4385.7149527969514</v>
          </cell>
          <cell r="H899">
            <v>-3296.3021775839243</v>
          </cell>
          <cell r="I899">
            <v>-2098.6670621206449</v>
          </cell>
          <cell r="J899">
            <v>-788.42562792526473</v>
          </cell>
          <cell r="K899">
            <v>650.99370005207106</v>
          </cell>
          <cell r="L899">
            <v>2234.0455061809057</v>
          </cell>
          <cell r="M899">
            <v>3974.1800480972302</v>
          </cell>
          <cell r="N899">
            <v>5898.8545428420057</v>
          </cell>
          <cell r="O899">
            <v>8018.709515343272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-2148.1180422416323</v>
          </cell>
          <cell r="B900">
            <v>-6162.0114368327095</v>
          </cell>
          <cell r="C900">
            <v>-7204.3890934822957</v>
          </cell>
          <cell r="D900">
            <v>-6314.3760347529042</v>
          </cell>
          <cell r="E900">
            <v>-5374.7693745884962</v>
          </cell>
          <cell r="F900">
            <v>-4368.8500623074096</v>
          </cell>
          <cell r="G900">
            <v>-3286.5524580936767</v>
          </cell>
          <cell r="H900">
            <v>-2104.8562057730305</v>
          </cell>
          <cell r="I900">
            <v>-819.27288458271653</v>
          </cell>
          <cell r="J900">
            <v>599.94724889159352</v>
          </cell>
          <cell r="K900">
            <v>2167.0801485179977</v>
          </cell>
          <cell r="L900">
            <v>3905.6469980493562</v>
          </cell>
          <cell r="M900">
            <v>5810.3724009556972</v>
          </cell>
          <cell r="N900">
            <v>7881.7424632713082</v>
          </cell>
          <cell r="O900">
            <v>10155.816384567679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-2410.7132255048127</v>
          </cell>
          <cell r="B901">
            <v>-7159.6204702882733</v>
          </cell>
          <cell r="C901">
            <v>-8347.8897579858822</v>
          </cell>
          <cell r="D901">
            <v>-7538.2749728959907</v>
          </cell>
          <cell r="E901">
            <v>-6670.5604527333098</v>
          </cell>
          <cell r="F901">
            <v>-5740.425599699277</v>
          </cell>
          <cell r="G901">
            <v>-4756.6235256613008</v>
          </cell>
          <cell r="H901">
            <v>-3708.5134753810053</v>
          </cell>
          <cell r="I901">
            <v>-2557.5778938186445</v>
          </cell>
          <cell r="J901">
            <v>-1280.1932841360983</v>
          </cell>
          <cell r="K901">
            <v>128.92387010043231</v>
          </cell>
          <cell r="L901">
            <v>1667.5102115605821</v>
          </cell>
          <cell r="M901">
            <v>3373.4162565590477</v>
          </cell>
          <cell r="N901">
            <v>5244.5161982495329</v>
          </cell>
          <cell r="O901">
            <v>7296.8803488722715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-2537.4276726220287</v>
          </cell>
          <cell r="B902">
            <v>-7650.7616215229336</v>
          </cell>
          <cell r="C902">
            <v>-8945.0001190336079</v>
          </cell>
          <cell r="D902">
            <v>-8176.7507681347433</v>
          </cell>
          <cell r="E902">
            <v>-7368.3695927572226</v>
          </cell>
          <cell r="F902">
            <v>-6502.9392612682113</v>
          </cell>
          <cell r="G902">
            <v>-5581.7179887082539</v>
          </cell>
          <cell r="H902">
            <v>-4602.0155177783708</v>
          </cell>
          <cell r="I902">
            <v>-3518.3394548049391</v>
          </cell>
          <cell r="J902">
            <v>-2320.3917057689387</v>
          </cell>
          <cell r="K902">
            <v>-1004.6277144804149</v>
          </cell>
          <cell r="L902">
            <v>431.58926431996599</v>
          </cell>
          <cell r="M902">
            <v>2030.6981368260713</v>
          </cell>
          <cell r="N902">
            <v>3776.0533841109577</v>
          </cell>
          <cell r="O902">
            <v>5677.555733221312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-2289.7460989755696</v>
          </cell>
          <cell r="B903">
            <v>-6707.5724915183264</v>
          </cell>
          <cell r="C903">
            <v>-7841.885479806172</v>
          </cell>
          <cell r="D903">
            <v>-6985.4986087803409</v>
          </cell>
          <cell r="E903">
            <v>-6075.2558241951683</v>
          </cell>
          <cell r="F903">
            <v>-5113.0025848734422</v>
          </cell>
          <cell r="G903">
            <v>-4065.4677624100746</v>
          </cell>
          <cell r="H903">
            <v>-2945.1853582087529</v>
          </cell>
          <cell r="I903">
            <v>-1720.2875574937443</v>
          </cell>
          <cell r="J903">
            <v>-366.2555448288316</v>
          </cell>
          <cell r="K903">
            <v>1111.3420713489845</v>
          </cell>
          <cell r="L903">
            <v>2738.4339504002842</v>
          </cell>
          <cell r="M903">
            <v>4541.2953632900326</v>
          </cell>
          <cell r="N903">
            <v>6534.1430022821087</v>
          </cell>
          <cell r="O903">
            <v>8714.1294030409663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-2228.0562051212369</v>
          </cell>
          <cell r="B904">
            <v>-6465.8725712823025</v>
          </cell>
          <cell r="C904">
            <v>-7543.0026842166126</v>
          </cell>
          <cell r="D904">
            <v>-6672.3725575390972</v>
          </cell>
          <cell r="E904">
            <v>-5747.6802109267273</v>
          </cell>
          <cell r="F904">
            <v>-4765.6453869220404</v>
          </cell>
          <cell r="G904">
            <v>-3707.9868296381333</v>
          </cell>
          <cell r="H904">
            <v>-2560.3334053800904</v>
          </cell>
          <cell r="I904">
            <v>-1310.3190742492072</v>
          </cell>
          <cell r="J904">
            <v>72.612864246957656</v>
          </cell>
          <cell r="K904">
            <v>1596.8940843035446</v>
          </cell>
          <cell r="L904">
            <v>3257.8365527133074</v>
          </cell>
          <cell r="M904">
            <v>5098.7128004316473</v>
          </cell>
          <cell r="N904">
            <v>7133.2166403426982</v>
          </cell>
          <cell r="O904">
            <v>9365.7236389906739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-2314.7184826148464</v>
          </cell>
          <cell r="B905">
            <v>-6804.5935223819988</v>
          </cell>
          <cell r="C905">
            <v>-7958.3061714545356</v>
          </cell>
          <cell r="D905">
            <v>-7117.2421768643853</v>
          </cell>
          <cell r="E905">
            <v>-6215.6085463637037</v>
          </cell>
          <cell r="F905">
            <v>-5268.1048059785589</v>
          </cell>
          <cell r="G905">
            <v>-4245.7731216668262</v>
          </cell>
          <cell r="H905">
            <v>-3137.9643535488985</v>
          </cell>
          <cell r="I905">
            <v>-1923.1679068134538</v>
          </cell>
          <cell r="J905">
            <v>-599.99374356249598</v>
          </cell>
          <cell r="K905">
            <v>852.02000882837467</v>
          </cell>
          <cell r="L905">
            <v>2453.9617713429975</v>
          </cell>
          <cell r="M905">
            <v>4224.7353655858387</v>
          </cell>
          <cell r="N905">
            <v>6172.1669816407793</v>
          </cell>
          <cell r="O905">
            <v>8307.9129799853781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-2323.9998087791782</v>
          </cell>
          <cell r="B906">
            <v>-6840.0162766031126</v>
          </cell>
          <cell r="C906">
            <v>-7983.4560815111417</v>
          </cell>
          <cell r="D906">
            <v>-7134.4322179839564</v>
          </cell>
          <cell r="E906">
            <v>-6233.8070928854595</v>
          </cell>
          <cell r="F906">
            <v>-5285.215615626119</v>
          </cell>
          <cell r="G906">
            <v>-4265.7978513635389</v>
          </cell>
          <cell r="H906">
            <v>-3164.5246300301924</v>
          </cell>
          <cell r="I906">
            <v>-1970.6802748530959</v>
          </cell>
          <cell r="J906">
            <v>-646.24199605938497</v>
          </cell>
          <cell r="K906">
            <v>802.72152288655559</v>
          </cell>
          <cell r="L906">
            <v>2403.9973247970825</v>
          </cell>
          <cell r="M906">
            <v>4164.106921261774</v>
          </cell>
          <cell r="N906">
            <v>6099.8546420399189</v>
          </cell>
          <cell r="O906">
            <v>8237.0668560341128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-2140.4442830033472</v>
          </cell>
          <cell r="B907">
            <v>-6128.618990265205</v>
          </cell>
          <cell r="C907">
            <v>-7157.182492669358</v>
          </cell>
          <cell r="D907">
            <v>-6264.7497887346644</v>
          </cell>
          <cell r="E907">
            <v>-5317.7080757084204</v>
          </cell>
          <cell r="F907">
            <v>-4279.6437052014353</v>
          </cell>
          <cell r="G907">
            <v>-3166.0557145416069</v>
          </cell>
          <cell r="H907">
            <v>-1956.0530743483046</v>
          </cell>
          <cell r="I907">
            <v>-635.02811699925689</v>
          </cell>
          <cell r="J907">
            <v>818.89454168947145</v>
          </cell>
          <cell r="K907">
            <v>2411.9370142786997</v>
          </cell>
          <cell r="L907">
            <v>4157.508391622694</v>
          </cell>
          <cell r="M907">
            <v>6078.8208267268219</v>
          </cell>
          <cell r="N907">
            <v>8192.9199407613469</v>
          </cell>
          <cell r="O907">
            <v>10502.047843609438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-2141.7191005125646</v>
          </cell>
          <cell r="B908">
            <v>-6128.9625599513365</v>
          </cell>
          <cell r="C908">
            <v>-7162.2959326677337</v>
          </cell>
          <cell r="D908">
            <v>-6269.7223474984075</v>
          </cell>
          <cell r="E908">
            <v>-5325.2078866471202</v>
          </cell>
          <cell r="F908">
            <v>-4312.2289826272918</v>
          </cell>
          <cell r="G908">
            <v>-3221.0642033453555</v>
          </cell>
          <cell r="H908">
            <v>-2035.5472525744399</v>
          </cell>
          <cell r="I908">
            <v>-742.17582562994937</v>
          </cell>
          <cell r="J908">
            <v>680.65145267269781</v>
          </cell>
          <cell r="K908">
            <v>2249.6292887486534</v>
          </cell>
          <cell r="L908">
            <v>3977.1969113925243</v>
          </cell>
          <cell r="M908">
            <v>5875.4041754201235</v>
          </cell>
          <cell r="N908">
            <v>7969.0803097255166</v>
          </cell>
          <cell r="O908">
            <v>10275.511510425596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-2239.2676053701653</v>
          </cell>
          <cell r="B909">
            <v>-6501.6768678329208</v>
          </cell>
          <cell r="C909">
            <v>-7588.8444315803463</v>
          </cell>
          <cell r="D909">
            <v>-6725.6223680977137</v>
          </cell>
          <cell r="E909">
            <v>-5825.9252817128154</v>
          </cell>
          <cell r="F909">
            <v>-4854.2464806162379</v>
          </cell>
          <cell r="G909">
            <v>-3798.0213478416549</v>
          </cell>
          <cell r="H909">
            <v>-2659.6272949497447</v>
          </cell>
          <cell r="I909">
            <v>-1413.2517641330219</v>
          </cell>
          <cell r="J909">
            <v>-33.565542660040023</v>
          </cell>
          <cell r="K909">
            <v>1481.1276518934444</v>
          </cell>
          <cell r="L909">
            <v>3146.6550017698742</v>
          </cell>
          <cell r="M909">
            <v>4977.5983168468038</v>
          </cell>
          <cell r="N909">
            <v>6991.8197957310786</v>
          </cell>
          <cell r="O909">
            <v>9209.180555530098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-2252.4672741579529</v>
          </cell>
          <cell r="B910">
            <v>-6552.7588778747977</v>
          </cell>
          <cell r="C910">
            <v>-7632.8550419629046</v>
          </cell>
          <cell r="D910">
            <v>-6761.5057672495986</v>
          </cell>
          <cell r="E910">
            <v>-5846.6157304806093</v>
          </cell>
          <cell r="F910">
            <v>-4875.6798471429856</v>
          </cell>
          <cell r="G910">
            <v>-3831.4583885250004</v>
          </cell>
          <cell r="H910">
            <v>-2701.8086516661247</v>
          </cell>
          <cell r="I910">
            <v>-1463.6955024243643</v>
          </cell>
          <cell r="J910">
            <v>-91.327125687150328</v>
          </cell>
          <cell r="K910">
            <v>1422.6389264976594</v>
          </cell>
          <cell r="L910">
            <v>3090.7513826848849</v>
          </cell>
          <cell r="M910">
            <v>4939.8158595491104</v>
          </cell>
          <cell r="N910">
            <v>6971.3082952578334</v>
          </cell>
          <cell r="O910">
            <v>9180.9860223607684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-2104.078381035351</v>
          </cell>
          <cell r="B911">
            <v>-5986.4838577793871</v>
          </cell>
          <cell r="C911">
            <v>-6980.1686169150671</v>
          </cell>
          <cell r="D911">
            <v>-6062.04804765259</v>
          </cell>
          <cell r="E911">
            <v>-5098.6658745249752</v>
          </cell>
          <cell r="F911">
            <v>-4068.2988320770764</v>
          </cell>
          <cell r="G911">
            <v>-2953.8397984797834</v>
          </cell>
          <cell r="H911">
            <v>-1744.8783213407637</v>
          </cell>
          <cell r="I911">
            <v>-413.62185361834759</v>
          </cell>
          <cell r="J911">
            <v>1053.0527567184181</v>
          </cell>
          <cell r="K911">
            <v>2659.5183645595753</v>
          </cell>
          <cell r="L911">
            <v>4435.6002236328632</v>
          </cell>
          <cell r="M911">
            <v>6384.8618327980112</v>
          </cell>
          <cell r="N911">
            <v>8522.8121838040752</v>
          </cell>
          <cell r="O911">
            <v>10861.799071713562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-2491.572458019562</v>
          </cell>
          <cell r="B912">
            <v>-7470.1730072545897</v>
          </cell>
          <cell r="C912">
            <v>-8711.2721615870032</v>
          </cell>
          <cell r="D912">
            <v>-7909.4817224074777</v>
          </cell>
          <cell r="E912">
            <v>-7072.3736229242695</v>
          </cell>
          <cell r="F912">
            <v>-6193.2812681357836</v>
          </cell>
          <cell r="G912">
            <v>-5255.5653216683604</v>
          </cell>
          <cell r="H912">
            <v>-4247.3080800345442</v>
          </cell>
          <cell r="I912">
            <v>-3142.2984532961309</v>
          </cell>
          <cell r="J912">
            <v>-1925.4345834934757</v>
          </cell>
          <cell r="K912">
            <v>-580.85989984499224</v>
          </cell>
          <cell r="L912">
            <v>901.69285125978308</v>
          </cell>
          <cell r="M912">
            <v>2522.3994166851062</v>
          </cell>
          <cell r="N912">
            <v>4316.5640896990544</v>
          </cell>
          <cell r="O912">
            <v>6285.1605129383715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-2265.3853425150864</v>
          </cell>
          <cell r="B913">
            <v>-6616.1217910253845</v>
          </cell>
          <cell r="C913">
            <v>-7732.7149067065948</v>
          </cell>
          <cell r="D913">
            <v>-6871.4310329499313</v>
          </cell>
          <cell r="E913">
            <v>-5960.6711657107771</v>
          </cell>
          <cell r="F913">
            <v>-4993.0261609972022</v>
          </cell>
          <cell r="G913">
            <v>-3956.943390740581</v>
          </cell>
          <cell r="H913">
            <v>-2835.8351772323281</v>
          </cell>
          <cell r="I913">
            <v>-1601.2335467597879</v>
          </cell>
          <cell r="J913">
            <v>-244.56526815776391</v>
          </cell>
          <cell r="K913">
            <v>1245.4877942903306</v>
          </cell>
          <cell r="L913">
            <v>2885.5702120423107</v>
          </cell>
          <cell r="M913">
            <v>4704.5612096012492</v>
          </cell>
          <cell r="N913">
            <v>6704.0652246282898</v>
          </cell>
          <cell r="O913">
            <v>8900.9890176663666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-2177.5733281430635</v>
          </cell>
          <cell r="B914">
            <v>-6268.2949561995183</v>
          </cell>
          <cell r="C914">
            <v>-7326.2408713839013</v>
          </cell>
          <cell r="D914">
            <v>-6450.8498213258799</v>
          </cell>
          <cell r="E914">
            <v>-5512.0208562924272</v>
          </cell>
          <cell r="F914">
            <v>-4507.9203393013022</v>
          </cell>
          <cell r="G914">
            <v>-3438.1797787225364</v>
          </cell>
          <cell r="H914">
            <v>-2277.4256375004975</v>
          </cell>
          <cell r="I914">
            <v>-1001.8182793463139</v>
          </cell>
          <cell r="J914">
            <v>415.81592473597175</v>
          </cell>
          <cell r="K914">
            <v>1968.1160925057475</v>
          </cell>
          <cell r="L914">
            <v>3666.5933254764141</v>
          </cell>
          <cell r="M914">
            <v>5532.9468288665312</v>
          </cell>
          <cell r="N914">
            <v>7585.3677527709224</v>
          </cell>
          <cell r="O914">
            <v>9840.6131143446473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-2258.1367011883171</v>
          </cell>
          <cell r="B915">
            <v>-6585.9575533667803</v>
          </cell>
          <cell r="C915">
            <v>-7691.1424023867548</v>
          </cell>
          <cell r="D915">
            <v>-6816.2125031062487</v>
          </cell>
          <cell r="E915">
            <v>-5900.1415427066004</v>
          </cell>
          <cell r="F915">
            <v>-4933.368846647465</v>
          </cell>
          <cell r="G915">
            <v>-3890.6218357066409</v>
          </cell>
          <cell r="H915">
            <v>-2759.0285408566333</v>
          </cell>
          <cell r="I915">
            <v>-1519.9803597853822</v>
          </cell>
          <cell r="J915">
            <v>-157.49043360072778</v>
          </cell>
          <cell r="K915">
            <v>1348.3917338641847</v>
          </cell>
          <cell r="L915">
            <v>2999.1248833635264</v>
          </cell>
          <cell r="M915">
            <v>4822.5549042842904</v>
          </cell>
          <cell r="N915">
            <v>6826.5323616776222</v>
          </cell>
          <cell r="O915">
            <v>9016.8287517677782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-2490.9672616062617</v>
          </cell>
          <cell r="B916">
            <v>-7465.9777597649863</v>
          </cell>
          <cell r="C916">
            <v>-8711.866977706226</v>
          </cell>
          <cell r="D916">
            <v>-7908.7723452300688</v>
          </cell>
          <cell r="E916">
            <v>-7087.4794257804451</v>
          </cell>
          <cell r="F916">
            <v>-6230.8322111333127</v>
          </cell>
          <cell r="G916">
            <v>-5300.1742430841987</v>
          </cell>
          <cell r="H916">
            <v>-4286.1946579693131</v>
          </cell>
          <cell r="I916">
            <v>-3173.7278263372282</v>
          </cell>
          <cell r="J916">
            <v>-1960.5330851052865</v>
          </cell>
          <cell r="K916">
            <v>-618.00757394080722</v>
          </cell>
          <cell r="L916">
            <v>868.11471346295366</v>
          </cell>
          <cell r="M916">
            <v>2494.3037462049952</v>
          </cell>
          <cell r="N916">
            <v>4282.0866608071865</v>
          </cell>
          <cell r="O916">
            <v>6247.4810663871058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-2500.7753073768272</v>
          </cell>
          <cell r="B917">
            <v>-7498.5036538450504</v>
          </cell>
          <cell r="C917">
            <v>-8754.4531794104842</v>
          </cell>
          <cell r="D917">
            <v>-7956.40924850997</v>
          </cell>
          <cell r="E917">
            <v>-7112.9189100498825</v>
          </cell>
          <cell r="F917">
            <v>-6224.9443331111252</v>
          </cell>
          <cell r="G917">
            <v>-5293.7788266947446</v>
          </cell>
          <cell r="H917">
            <v>-4287.1244419883478</v>
          </cell>
          <cell r="I917">
            <v>-3187.555718718947</v>
          </cell>
          <cell r="J917">
            <v>-1973.0617079539429</v>
          </cell>
          <cell r="K917">
            <v>-624.62692559512232</v>
          </cell>
          <cell r="L917">
            <v>862.3851897389203</v>
          </cell>
          <cell r="M917">
            <v>2481.3302790249049</v>
          </cell>
          <cell r="N917">
            <v>4261.3776239872168</v>
          </cell>
          <cell r="O917">
            <v>6217.0266018426337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-2309.2286754841084</v>
          </cell>
          <cell r="B918">
            <v>-6768.4319934158666</v>
          </cell>
          <cell r="C918">
            <v>-7895.1772421314272</v>
          </cell>
          <cell r="D918">
            <v>-7043.4755259926951</v>
          </cell>
          <cell r="E918">
            <v>-6135.4709483604856</v>
          </cell>
          <cell r="F918">
            <v>-5179.8635232806482</v>
          </cell>
          <cell r="G918">
            <v>-4154.3218996583109</v>
          </cell>
          <cell r="H918">
            <v>-3037.0264224552725</v>
          </cell>
          <cell r="I918">
            <v>-1810.5274802596409</v>
          </cell>
          <cell r="J918">
            <v>-462.07381244935442</v>
          </cell>
          <cell r="K918">
            <v>1007.1831333039225</v>
          </cell>
          <cell r="L918">
            <v>2607.529190537417</v>
          </cell>
          <cell r="M918">
            <v>4370.1530132375992</v>
          </cell>
          <cell r="N918">
            <v>6316.807701538436</v>
          </cell>
          <cell r="O918">
            <v>8480.8463182468877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-2146.0291235860414</v>
          </cell>
          <cell r="B919">
            <v>-6156.6071162499466</v>
          </cell>
          <cell r="C919">
            <v>-7196.9396122044272</v>
          </cell>
          <cell r="D919">
            <v>-6302.7002586862363</v>
          </cell>
          <cell r="E919">
            <v>-5361.6899256878078</v>
          </cell>
          <cell r="F919">
            <v>-4368.4796071423034</v>
          </cell>
          <cell r="G919">
            <v>-3276.9944259975146</v>
          </cell>
          <cell r="H919">
            <v>-2083.5744610095717</v>
          </cell>
          <cell r="I919">
            <v>-792.24577374880027</v>
          </cell>
          <cell r="J919">
            <v>623.03508335287802</v>
          </cell>
          <cell r="K919">
            <v>2184.0546699762035</v>
          </cell>
          <cell r="L919">
            <v>3900.3908351635764</v>
          </cell>
          <cell r="M919">
            <v>5799.6131160415625</v>
          </cell>
          <cell r="N919">
            <v>7881.3661807196995</v>
          </cell>
          <cell r="O919">
            <v>10168.484860640056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-2402.1538970469674</v>
          </cell>
          <cell r="B920">
            <v>-7133.3760104136873</v>
          </cell>
          <cell r="C920">
            <v>-8321.1326371635078</v>
          </cell>
          <cell r="D920">
            <v>-7504.0009114250806</v>
          </cell>
          <cell r="E920">
            <v>-6640.2151428630723</v>
          </cell>
          <cell r="F920">
            <v>-5704.6464626977249</v>
          </cell>
          <cell r="G920">
            <v>-4707.9491128502978</v>
          </cell>
          <cell r="H920">
            <v>-3654.9494972708476</v>
          </cell>
          <cell r="I920">
            <v>-2498.6359838467765</v>
          </cell>
          <cell r="J920">
            <v>-1210.5053647118298</v>
          </cell>
          <cell r="K920">
            <v>206.61079037850294</v>
          </cell>
          <cell r="L920">
            <v>1764.9185402539492</v>
          </cell>
          <cell r="M920">
            <v>3477.2299798039066</v>
          </cell>
          <cell r="N920">
            <v>5359.0898296689993</v>
          </cell>
          <cell r="O920">
            <v>7433.448251413166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-2404.7826598125935</v>
          </cell>
          <cell r="B921">
            <v>-7142.113722651884</v>
          </cell>
          <cell r="C921">
            <v>-8333.3460425458034</v>
          </cell>
          <cell r="D921">
            <v>-7524.3255333829202</v>
          </cell>
          <cell r="E921">
            <v>-6671.8767771993707</v>
          </cell>
          <cell r="F921">
            <v>-5754.5908226807032</v>
          </cell>
          <cell r="G921">
            <v>-4762.5049663016198</v>
          </cell>
          <cell r="H921">
            <v>-3702.745453339473</v>
          </cell>
          <cell r="I921">
            <v>-2552.4552230456165</v>
          </cell>
          <cell r="J921">
            <v>-1272.0436173845014</v>
          </cell>
          <cell r="K921">
            <v>140.02322506537871</v>
          </cell>
          <cell r="L921">
            <v>1687.9338869705998</v>
          </cell>
          <cell r="M921">
            <v>3382.8880885161579</v>
          </cell>
          <cell r="N921">
            <v>5255.2979146576417</v>
          </cell>
          <cell r="O921">
            <v>7314.1382160068752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-2320.3340679838266</v>
          </cell>
          <cell r="B922">
            <v>-6818.9454594631152</v>
          </cell>
          <cell r="C922">
            <v>-7964.7293862659781</v>
          </cell>
          <cell r="D922">
            <v>-7117.8298291304654</v>
          </cell>
          <cell r="E922">
            <v>-6238.5991691643494</v>
          </cell>
          <cell r="F922">
            <v>-5296.5008010199153</v>
          </cell>
          <cell r="G922">
            <v>-4279.2552743721699</v>
          </cell>
          <cell r="H922">
            <v>-3183.1724928291214</v>
          </cell>
          <cell r="I922">
            <v>-1979.4683551358321</v>
          </cell>
          <cell r="J922">
            <v>-653.31870800743036</v>
          </cell>
          <cell r="K922">
            <v>789.4092870431009</v>
          </cell>
          <cell r="L922">
            <v>2384.4558429790027</v>
          </cell>
          <cell r="M922">
            <v>4149.9421807520266</v>
          </cell>
          <cell r="N922">
            <v>6086.9778155491258</v>
          </cell>
          <cell r="O922">
            <v>8217.9287837673473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-2520.2396570404653</v>
          </cell>
          <cell r="B923">
            <v>-7586.3843725821689</v>
          </cell>
          <cell r="C923">
            <v>-8848.7919646721639</v>
          </cell>
          <cell r="D923">
            <v>-8061.2602101031716</v>
          </cell>
          <cell r="E923">
            <v>-7246.4246135841749</v>
          </cell>
          <cell r="F923">
            <v>-6376.7077976258761</v>
          </cell>
          <cell r="G923">
            <v>-5455.76638426913</v>
          </cell>
          <cell r="H923">
            <v>-4463.1957689569999</v>
          </cell>
          <cell r="I923">
            <v>-3362.8809322811326</v>
          </cell>
          <cell r="J923">
            <v>-2150.5405358133276</v>
          </cell>
          <cell r="K923">
            <v>-820.16030045555567</v>
          </cell>
          <cell r="L923">
            <v>634.88421989866379</v>
          </cell>
          <cell r="M923">
            <v>2228.9799791003584</v>
          </cell>
          <cell r="N923">
            <v>3980.835655893472</v>
          </cell>
          <cell r="O923">
            <v>5913.908376271881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-2471.7751670758307</v>
          </cell>
          <cell r="B924">
            <v>-7395.3662028748367</v>
          </cell>
          <cell r="C924">
            <v>-8633.0263170351864</v>
          </cell>
          <cell r="D924">
            <v>-7843.1992184193869</v>
          </cell>
          <cell r="E924">
            <v>-7011.0102124053174</v>
          </cell>
          <cell r="F924">
            <v>-6126.2021098053719</v>
          </cell>
          <cell r="G924">
            <v>-5185.7082832075121</v>
          </cell>
          <cell r="H924">
            <v>-4159.8797741277594</v>
          </cell>
          <cell r="I924">
            <v>-3027.5273638331346</v>
          </cell>
          <cell r="J924">
            <v>-1795.0587819290643</v>
          </cell>
          <cell r="K924">
            <v>-429.28773733215991</v>
          </cell>
          <cell r="L924">
            <v>1070.7803241063323</v>
          </cell>
          <cell r="M924">
            <v>2733.4475559813723</v>
          </cell>
          <cell r="N924">
            <v>4554.0183033254953</v>
          </cell>
          <cell r="O924">
            <v>6546.7861187362614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-2161.1386999275596</v>
          </cell>
          <cell r="B925">
            <v>-6207.5493533653207</v>
          </cell>
          <cell r="C925">
            <v>-7250.4913750678625</v>
          </cell>
          <cell r="D925">
            <v>-6358.7672456162509</v>
          </cell>
          <cell r="E925">
            <v>-5399.6348192240011</v>
          </cell>
          <cell r="F925">
            <v>-4374.254567948833</v>
          </cell>
          <cell r="G925">
            <v>-3284.827531934649</v>
          </cell>
          <cell r="H925">
            <v>-2106.9987295857359</v>
          </cell>
          <cell r="I925">
            <v>-819.15380798089075</v>
          </cell>
          <cell r="J925">
            <v>596.21354531080715</v>
          </cell>
          <cell r="K925">
            <v>2165.3198035299361</v>
          </cell>
          <cell r="L925">
            <v>3879.3331409242965</v>
          </cell>
          <cell r="M925">
            <v>5759.9757742130851</v>
          </cell>
          <cell r="N925">
            <v>7841.6115305275907</v>
          </cell>
          <cell r="O925">
            <v>10136.483843941669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-2296.1556937938462</v>
          </cell>
          <cell r="B926">
            <v>-6721.9435623304116</v>
          </cell>
          <cell r="C926">
            <v>-7845.7339186988011</v>
          </cell>
          <cell r="D926">
            <v>-6990.070696729641</v>
          </cell>
          <cell r="E926">
            <v>-6096.6250513889081</v>
          </cell>
          <cell r="F926">
            <v>-5154.9460884002665</v>
          </cell>
          <cell r="G926">
            <v>-4128.2229041408282</v>
          </cell>
          <cell r="H926">
            <v>-3008.6472814125568</v>
          </cell>
          <cell r="I926">
            <v>-1797.6091359551781</v>
          </cell>
          <cell r="J926">
            <v>-450.09447347577236</v>
          </cell>
          <cell r="K926">
            <v>1039.2472957998018</v>
          </cell>
          <cell r="L926">
            <v>2669.1743705823624</v>
          </cell>
          <cell r="M926">
            <v>4455.908682417039</v>
          </cell>
          <cell r="N926">
            <v>6430.8664949115109</v>
          </cell>
          <cell r="O926">
            <v>8607.7104197041845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-2548.6113066477014</v>
          </cell>
          <cell r="B927">
            <v>-7693.8018507844372</v>
          </cell>
          <cell r="C927">
            <v>-8973.5485512336836</v>
          </cell>
          <cell r="D927">
            <v>-8184.59251892871</v>
          </cell>
          <cell r="E927">
            <v>-7362.9527854845737</v>
          </cell>
          <cell r="F927">
            <v>-6502.8814608379744</v>
          </cell>
          <cell r="G927">
            <v>-5579.5174251009694</v>
          </cell>
          <cell r="H927">
            <v>-4575.6984189744908</v>
          </cell>
          <cell r="I927">
            <v>-3488.1934567681183</v>
          </cell>
          <cell r="J927">
            <v>-2293.6179543251938</v>
          </cell>
          <cell r="K927">
            <v>-974.05283915909342</v>
          </cell>
          <cell r="L927">
            <v>474.5534260188906</v>
          </cell>
          <cell r="M927">
            <v>2068.5447841715841</v>
          </cell>
          <cell r="N927">
            <v>3824.3751834730479</v>
          </cell>
          <cell r="O927">
            <v>5747.1290629270288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-2536.7948163798324</v>
          </cell>
          <cell r="B928">
            <v>-7646.5481957770462</v>
          </cell>
          <cell r="C928">
            <v>-8920.5354026724199</v>
          </cell>
          <cell r="D928">
            <v>-8138.9508373572544</v>
          </cell>
          <cell r="E928">
            <v>-7328.2704860733966</v>
          </cell>
          <cell r="F928">
            <v>-6474.6653151005967</v>
          </cell>
          <cell r="G928">
            <v>-5553.3816036589706</v>
          </cell>
          <cell r="H928">
            <v>-4553.6819265361964</v>
          </cell>
          <cell r="I928">
            <v>-3480.2277596070689</v>
          </cell>
          <cell r="J928">
            <v>-2292.4033792709001</v>
          </cell>
          <cell r="K928">
            <v>-981.18823840435914</v>
          </cell>
          <cell r="L928">
            <v>463.70638560131277</v>
          </cell>
          <cell r="M928">
            <v>2034.4510496842254</v>
          </cell>
          <cell r="N928">
            <v>3774.4165630516968</v>
          </cell>
          <cell r="O928">
            <v>5694.2483836683195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-2399.8612831667592</v>
          </cell>
          <cell r="B929">
            <v>-7118.9524484945505</v>
          </cell>
          <cell r="C929">
            <v>-8309.3864059779971</v>
          </cell>
          <cell r="D929">
            <v>-7496.3327142088019</v>
          </cell>
          <cell r="E929">
            <v>-6632.7434994748164</v>
          </cell>
          <cell r="F929">
            <v>-5716.4999568785115</v>
          </cell>
          <cell r="G929">
            <v>-4744.4480800052906</v>
          </cell>
          <cell r="H929">
            <v>-3683.3803104036192</v>
          </cell>
          <cell r="I929">
            <v>-2513.37191278819</v>
          </cell>
          <cell r="J929">
            <v>-1228.6900543651798</v>
          </cell>
          <cell r="K929">
            <v>171.04813409685627</v>
          </cell>
          <cell r="L929">
            <v>1712.2261973472569</v>
          </cell>
          <cell r="M929">
            <v>3415.5692690196338</v>
          </cell>
          <cell r="N929">
            <v>5278.1550527643712</v>
          </cell>
          <cell r="O929">
            <v>7331.1851342182699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-2276.1126692433781</v>
          </cell>
          <cell r="B930">
            <v>-6642.8364291645803</v>
          </cell>
          <cell r="C930">
            <v>-7750.7208645413257</v>
          </cell>
          <cell r="D930">
            <v>-6901.9574344161938</v>
          </cell>
          <cell r="E930">
            <v>-6003.001502027143</v>
          </cell>
          <cell r="F930">
            <v>-5025.0288810184056</v>
          </cell>
          <cell r="G930">
            <v>-3992.2355311195051</v>
          </cell>
          <cell r="H930">
            <v>-2876.5568923028113</v>
          </cell>
          <cell r="I930">
            <v>-1648.8911866898957</v>
          </cell>
          <cell r="J930">
            <v>-302.34172011572355</v>
          </cell>
          <cell r="K930">
            <v>1173.6043857949321</v>
          </cell>
          <cell r="L930">
            <v>2808.6198156555442</v>
          </cell>
          <cell r="M930">
            <v>4606.4061565138318</v>
          </cell>
          <cell r="N930">
            <v>6580.2825146799223</v>
          </cell>
          <cell r="O930">
            <v>8757.4488700252114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-2178.4373263135276</v>
          </cell>
          <cell r="B931">
            <v>-6267.763182283953</v>
          </cell>
          <cell r="C931">
            <v>-7312.9229793088743</v>
          </cell>
          <cell r="D931">
            <v>-6421.6291771622546</v>
          </cell>
          <cell r="E931">
            <v>-5488.3055205572464</v>
          </cell>
          <cell r="F931">
            <v>-4487.2108744598509</v>
          </cell>
          <cell r="G931">
            <v>-3402.3733319001071</v>
          </cell>
          <cell r="H931">
            <v>-2235.1330869106896</v>
          </cell>
          <cell r="I931">
            <v>-950.66261768494883</v>
          </cell>
          <cell r="J931">
            <v>459.83725302076778</v>
          </cell>
          <cell r="K931">
            <v>2005.7492916987303</v>
          </cell>
          <cell r="L931">
            <v>3717.9021449890183</v>
          </cell>
          <cell r="M931">
            <v>5619.1659488963496</v>
          </cell>
          <cell r="N931">
            <v>7703.7651502067101</v>
          </cell>
          <cell r="O931">
            <v>9981.2571943863277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-2419.4857319114535</v>
          </cell>
          <cell r="B932">
            <v>-7187.5657080207111</v>
          </cell>
          <cell r="C932">
            <v>-8379.5656280847979</v>
          </cell>
          <cell r="D932">
            <v>-7563.7596293556717</v>
          </cell>
          <cell r="E932">
            <v>-6709.5141916327411</v>
          </cell>
          <cell r="F932">
            <v>-5801.1260881134622</v>
          </cell>
          <cell r="G932">
            <v>-4832.393330812045</v>
          </cell>
          <cell r="H932">
            <v>-3787.5233900898907</v>
          </cell>
          <cell r="I932">
            <v>-2607.1259957579246</v>
          </cell>
          <cell r="J932">
            <v>-1312.6925585049576</v>
          </cell>
          <cell r="K932">
            <v>94.413408960533218</v>
          </cell>
          <cell r="L932">
            <v>1632.2790943026926</v>
          </cell>
          <cell r="M932">
            <v>3316.0392847699568</v>
          </cell>
          <cell r="N932">
            <v>5193.2668287467404</v>
          </cell>
          <cell r="O932">
            <v>7252.968557576196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-2521.2789393594512</v>
          </cell>
          <cell r="B933">
            <v>-7575.3284631857732</v>
          </cell>
          <cell r="C933">
            <v>-8839.6262085885392</v>
          </cell>
          <cell r="D933">
            <v>-8052.4781839009447</v>
          </cell>
          <cell r="E933">
            <v>-7228.8093176274842</v>
          </cell>
          <cell r="F933">
            <v>-6352.9370370654278</v>
          </cell>
          <cell r="G933">
            <v>-5405.5320519775532</v>
          </cell>
          <cell r="H933">
            <v>-4395.5139992055911</v>
          </cell>
          <cell r="I933">
            <v>-3292.5072270645687</v>
          </cell>
          <cell r="J933">
            <v>-2088.7980853066647</v>
          </cell>
          <cell r="K933">
            <v>-760.32996039199645</v>
          </cell>
          <cell r="L933">
            <v>696.08514797310329</v>
          </cell>
          <cell r="M933">
            <v>2304.3240820900023</v>
          </cell>
          <cell r="N933">
            <v>4069.1700130548429</v>
          </cell>
          <cell r="O933">
            <v>6021.9854421894752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-2344.9424456237907</v>
          </cell>
          <cell r="B934">
            <v>-6896.7423666522918</v>
          </cell>
          <cell r="C934">
            <v>-8043.5055666860671</v>
          </cell>
          <cell r="D934">
            <v>-7212.2797956672193</v>
          </cell>
          <cell r="E934">
            <v>-6339.7068241009983</v>
          </cell>
          <cell r="F934">
            <v>-5404.5529457922676</v>
          </cell>
          <cell r="G934">
            <v>-4396.251829546969</v>
          </cell>
          <cell r="H934">
            <v>-3287.4604394954617</v>
          </cell>
          <cell r="I934">
            <v>-2083.4821514940568</v>
          </cell>
          <cell r="J934">
            <v>-770.3873091393549</v>
          </cell>
          <cell r="K934">
            <v>668.57931350688807</v>
          </cell>
          <cell r="L934">
            <v>2250.3138790356365</v>
          </cell>
          <cell r="M934">
            <v>3996.1939947239398</v>
          </cell>
          <cell r="N934">
            <v>5923.3970759884605</v>
          </cell>
          <cell r="O934">
            <v>8047.9499897306359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-2130.9035385915618</v>
          </cell>
          <cell r="B935">
            <v>-6084.4836386968718</v>
          </cell>
          <cell r="C935">
            <v>-7097.8372860305662</v>
          </cell>
          <cell r="D935">
            <v>-6198.6467499093305</v>
          </cell>
          <cell r="E935">
            <v>-5241.7242238512517</v>
          </cell>
          <cell r="F935">
            <v>-4224.6894694450439</v>
          </cell>
          <cell r="G935">
            <v>-3130.8366430726978</v>
          </cell>
          <cell r="H935">
            <v>-1942.946178512464</v>
          </cell>
          <cell r="I935">
            <v>-626.25193598935994</v>
          </cell>
          <cell r="J935">
            <v>828.70820429857235</v>
          </cell>
          <cell r="K935">
            <v>2425.8346332708734</v>
          </cell>
          <cell r="L935">
            <v>4182.2624584701798</v>
          </cell>
          <cell r="M935">
            <v>6119.1285541113284</v>
          </cell>
          <cell r="N935">
            <v>8238.2909930981914</v>
          </cell>
          <cell r="O935">
            <v>10558.354476107175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-2357.3553445260568</v>
          </cell>
          <cell r="B936">
            <v>-6947.7404526680884</v>
          </cell>
          <cell r="C936">
            <v>-8108.3603302730126</v>
          </cell>
          <cell r="D936">
            <v>-7281.739437631386</v>
          </cell>
          <cell r="E936">
            <v>-6402.7643395788018</v>
          </cell>
          <cell r="F936">
            <v>-5449.9484302084711</v>
          </cell>
          <cell r="G936">
            <v>-4439.3509606922598</v>
          </cell>
          <cell r="H936">
            <v>-3355.2167261475761</v>
          </cell>
          <cell r="I936">
            <v>-2152.8571926244535</v>
          </cell>
          <cell r="J936">
            <v>-832.58868790091685</v>
          </cell>
          <cell r="K936">
            <v>608.12040118295863</v>
          </cell>
          <cell r="L936">
            <v>2191.8172908874863</v>
          </cell>
          <cell r="M936">
            <v>3923.4132542797483</v>
          </cell>
          <cell r="N936">
            <v>5823.0590122670446</v>
          </cell>
          <cell r="O936">
            <v>7929.5248881219914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-2423.1408598225225</v>
          </cell>
          <cell r="B937">
            <v>-7212.4674881737756</v>
          </cell>
          <cell r="C937">
            <v>-8423.0462237893262</v>
          </cell>
          <cell r="D937">
            <v>-7609.6574891604851</v>
          </cell>
          <cell r="E937">
            <v>-6749.4805796918699</v>
          </cell>
          <cell r="F937">
            <v>-5836.56192727707</v>
          </cell>
          <cell r="G937">
            <v>-4857.488332910596</v>
          </cell>
          <cell r="H937">
            <v>-3806.1398472729229</v>
          </cell>
          <cell r="I937">
            <v>-2642.8334129287214</v>
          </cell>
          <cell r="J937">
            <v>-1371.1369769598984</v>
          </cell>
          <cell r="K937">
            <v>23.23541687566631</v>
          </cell>
          <cell r="L937">
            <v>1566.9409368778424</v>
          </cell>
          <cell r="M937">
            <v>3266.4656635378606</v>
          </cell>
          <cell r="N937">
            <v>5129.0491852809255</v>
          </cell>
          <cell r="O937">
            <v>7166.2880535896666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-2477.2305098724805</v>
          </cell>
          <cell r="B938">
            <v>-7400.8255782470023</v>
          </cell>
          <cell r="C938">
            <v>-8616.8522841506092</v>
          </cell>
          <cell r="D938">
            <v>-7808.4434964268821</v>
          </cell>
          <cell r="E938">
            <v>-6968.2243433895928</v>
          </cell>
          <cell r="F938">
            <v>-6067.6179550521974</v>
          </cell>
          <cell r="G938">
            <v>-5096.0494599964186</v>
          </cell>
          <cell r="H938">
            <v>-4054.2794910678358</v>
          </cell>
          <cell r="I938">
            <v>-2911.2925110074725</v>
          </cell>
          <cell r="J938">
            <v>-1660.7806867810339</v>
          </cell>
          <cell r="K938">
            <v>-283.25847057369634</v>
          </cell>
          <cell r="L938">
            <v>1230.7044397721847</v>
          </cell>
          <cell r="M938">
            <v>2912.1271026881968</v>
          </cell>
          <cell r="N938">
            <v>4756.069833492681</v>
          </cell>
          <cell r="O938">
            <v>6778.819644949147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-2545.3556757763558</v>
          </cell>
          <cell r="B939">
            <v>-7684.6095131131142</v>
          </cell>
          <cell r="C939">
            <v>-8982.2089718575971</v>
          </cell>
          <cell r="D939">
            <v>-8216.4084004659599</v>
          </cell>
          <cell r="E939">
            <v>-7414.1466420429742</v>
          </cell>
          <cell r="F939">
            <v>-6556.4722187398138</v>
          </cell>
          <cell r="G939">
            <v>-5639.4033798810806</v>
          </cell>
          <cell r="H939">
            <v>-4656.2959303957232</v>
          </cell>
          <cell r="I939">
            <v>-3580.0637226394006</v>
          </cell>
          <cell r="J939">
            <v>-2380.8509679980079</v>
          </cell>
          <cell r="K939">
            <v>-1060.2697796367122</v>
          </cell>
          <cell r="L939">
            <v>389.65409139893256</v>
          </cell>
          <cell r="M939">
            <v>1983.0046821236144</v>
          </cell>
          <cell r="N939">
            <v>3733.1883084958918</v>
          </cell>
          <cell r="O939">
            <v>5648.0818584352746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-2315.7797916629752</v>
          </cell>
          <cell r="B940">
            <v>-6798.867042849809</v>
          </cell>
          <cell r="C940">
            <v>-7951.1357077449484</v>
          </cell>
          <cell r="D940">
            <v>-7122.0849734463263</v>
          </cell>
          <cell r="E940">
            <v>-6236.0200470867867</v>
          </cell>
          <cell r="F940">
            <v>-5269.1116749205548</v>
          </cell>
          <cell r="G940">
            <v>-4239.039453559998</v>
          </cell>
          <cell r="H940">
            <v>-3138.1390963073545</v>
          </cell>
          <cell r="I940">
            <v>-1932.7626587518721</v>
          </cell>
          <cell r="J940">
            <v>-600.49496729307998</v>
          </cell>
          <cell r="K940">
            <v>851.61504071970785</v>
          </cell>
          <cell r="L940">
            <v>2448.6746624536954</v>
          </cell>
          <cell r="M940">
            <v>4207.6418891748326</v>
          </cell>
          <cell r="N940">
            <v>6147.9107742658607</v>
          </cell>
          <cell r="O940">
            <v>8277.1636032727602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-2514.1917829113845</v>
          </cell>
          <cell r="B941">
            <v>-7553.3813581275981</v>
          </cell>
          <cell r="C941">
            <v>-8807.6594086829809</v>
          </cell>
          <cell r="D941">
            <v>-8027.3744055765728</v>
          </cell>
          <cell r="E941">
            <v>-7212.8564505674831</v>
          </cell>
          <cell r="F941">
            <v>-6340.2196757655674</v>
          </cell>
          <cell r="G941">
            <v>-5415.2326328012159</v>
          </cell>
          <cell r="H941">
            <v>-4424.4450814409674</v>
          </cell>
          <cell r="I941">
            <v>-3319.650580555623</v>
          </cell>
          <cell r="J941">
            <v>-2092.9431250070461</v>
          </cell>
          <cell r="K941">
            <v>-764.082965938798</v>
          </cell>
          <cell r="L941">
            <v>703.42559232063832</v>
          </cell>
          <cell r="M941">
            <v>2309.9772391089682</v>
          </cell>
          <cell r="N941">
            <v>4077.3877557005308</v>
          </cell>
          <cell r="O941">
            <v>6024.7810374295359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-2367.9772855541623</v>
          </cell>
          <cell r="B942">
            <v>-6996.1205802482891</v>
          </cell>
          <cell r="C942">
            <v>-8167.1823196157402</v>
          </cell>
          <cell r="D942">
            <v>-7334.1923776919784</v>
          </cell>
          <cell r="E942">
            <v>-6464.5112588260126</v>
          </cell>
          <cell r="F942">
            <v>-5536.6109207403924</v>
          </cell>
          <cell r="G942">
            <v>-4552.5109593328407</v>
          </cell>
          <cell r="H942">
            <v>-3475.2876387222541</v>
          </cell>
          <cell r="I942">
            <v>-2287.9548597656781</v>
          </cell>
          <cell r="J942">
            <v>-985.27313847989547</v>
          </cell>
          <cell r="K942">
            <v>448.70725454409489</v>
          </cell>
          <cell r="L942">
            <v>2005.8842567553409</v>
          </cell>
          <cell r="M942">
            <v>3733.3296464436389</v>
          </cell>
          <cell r="N942">
            <v>5641.2862924374022</v>
          </cell>
          <cell r="O942">
            <v>7730.2255579965968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-2392.8921821641807</v>
          </cell>
          <cell r="B943">
            <v>-7104.8290888388783</v>
          </cell>
          <cell r="C943">
            <v>-8309.3178933515082</v>
          </cell>
          <cell r="D943">
            <v>-7506.5354573898258</v>
          </cell>
          <cell r="E943">
            <v>-6648.5487792016656</v>
          </cell>
          <cell r="F943">
            <v>-5738.2584751131035</v>
          </cell>
          <cell r="G943">
            <v>-4775.1501105128491</v>
          </cell>
          <cell r="H943">
            <v>-3719.8132761938136</v>
          </cell>
          <cell r="I943">
            <v>-2558.1533468604803</v>
          </cell>
          <cell r="J943">
            <v>-1275.4350458260947</v>
          </cell>
          <cell r="K943">
            <v>135.24687835188485</v>
          </cell>
          <cell r="L943">
            <v>1690.1479179933604</v>
          </cell>
          <cell r="M943">
            <v>3397.3867502965759</v>
          </cell>
          <cell r="N943">
            <v>5271.9972768109283</v>
          </cell>
          <cell r="O943">
            <v>7318.3880773339943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-2099.0473931886786</v>
          </cell>
          <cell r="B944">
            <v>-5971.4576856482745</v>
          </cell>
          <cell r="C944">
            <v>-6986.7247654848461</v>
          </cell>
          <cell r="D944">
            <v>-6086.377655342716</v>
          </cell>
          <cell r="E944">
            <v>-5116.1045264112672</v>
          </cell>
          <cell r="F944">
            <v>-4073.5040740286213</v>
          </cell>
          <cell r="G944">
            <v>-2949.9622494433029</v>
          </cell>
          <cell r="H944">
            <v>-1743.8812656039211</v>
          </cell>
          <cell r="I944">
            <v>-423.48589379331708</v>
          </cell>
          <cell r="J944">
            <v>1040.5318566740439</v>
          </cell>
          <cell r="K944">
            <v>2649.2232552630944</v>
          </cell>
          <cell r="L944">
            <v>4415.7038858261058</v>
          </cell>
          <cell r="M944">
            <v>6354.6567881580613</v>
          </cell>
          <cell r="N944">
            <v>8497.6869591222185</v>
          </cell>
          <cell r="O944">
            <v>10864.197427888523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-2272.6948246183729</v>
          </cell>
          <cell r="B945">
            <v>-6636.7652246153866</v>
          </cell>
          <cell r="C945">
            <v>-7756.5365139851501</v>
          </cell>
          <cell r="D945">
            <v>-6909.2832177734517</v>
          </cell>
          <cell r="E945">
            <v>-6008.866853933162</v>
          </cell>
          <cell r="F945">
            <v>-5043.8582106674803</v>
          </cell>
          <cell r="G945">
            <v>-3996.5742664179606</v>
          </cell>
          <cell r="H945">
            <v>-2869.4415192389406</v>
          </cell>
          <cell r="I945">
            <v>-1630.2223055384534</v>
          </cell>
          <cell r="J945">
            <v>-279.71062217028179</v>
          </cell>
          <cell r="K945">
            <v>1209.3013433470264</v>
          </cell>
          <cell r="L945">
            <v>2842.7874904172691</v>
          </cell>
          <cell r="M945">
            <v>4633.2682962773588</v>
          </cell>
          <cell r="N945">
            <v>6607.4092546915272</v>
          </cell>
          <cell r="O945">
            <v>8782.3549417538852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-2459.5607682094196</v>
          </cell>
          <cell r="B946">
            <v>-7351.526941384127</v>
          </cell>
          <cell r="C946">
            <v>-8579.222381439009</v>
          </cell>
          <cell r="D946">
            <v>-7775.170733506523</v>
          </cell>
          <cell r="E946">
            <v>-6925.3136406533004</v>
          </cell>
          <cell r="F946">
            <v>-6038.1581826178799</v>
          </cell>
          <cell r="G946">
            <v>-5082.1876374552949</v>
          </cell>
          <cell r="H946">
            <v>-4050.0800036145993</v>
          </cell>
          <cell r="I946">
            <v>-2920.5049216101411</v>
          </cell>
          <cell r="J946">
            <v>-1676.8959990352514</v>
          </cell>
          <cell r="K946">
            <v>-307.97600344263304</v>
          </cell>
          <cell r="L946">
            <v>1199.7206551641873</v>
          </cell>
          <cell r="M946">
            <v>2851.7886209477924</v>
          </cell>
          <cell r="N946">
            <v>4672.7944009248695</v>
          </cell>
          <cell r="O946">
            <v>6672.2193052745251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-2487.1376963841499</v>
          </cell>
          <cell r="B947">
            <v>-7455.5718744376009</v>
          </cell>
          <cell r="C947">
            <v>-8697.4099906945394</v>
          </cell>
          <cell r="D947">
            <v>-7895.9444744705515</v>
          </cell>
          <cell r="E947">
            <v>-7049.8623576963428</v>
          </cell>
          <cell r="F947">
            <v>-6151.633563092656</v>
          </cell>
          <cell r="G947">
            <v>-5208.102754591845</v>
          </cell>
          <cell r="H947">
            <v>-4187.0355978614889</v>
          </cell>
          <cell r="I947">
            <v>-3068.4024938596308</v>
          </cell>
          <cell r="J947">
            <v>-1840.9257813808531</v>
          </cell>
          <cell r="K947">
            <v>-463.16565814505583</v>
          </cell>
          <cell r="L947">
            <v>1037.5131949969693</v>
          </cell>
          <cell r="M947">
            <v>2678.0612775875638</v>
          </cell>
          <cell r="N947">
            <v>4485.5369366642944</v>
          </cell>
          <cell r="O947">
            <v>6483.2221354889989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-2507.4573228562253</v>
          </cell>
          <cell r="B948">
            <v>-7520.8707144470836</v>
          </cell>
          <cell r="C948">
            <v>-8768.6641075644748</v>
          </cell>
          <cell r="D948">
            <v>-7973.2760301810549</v>
          </cell>
          <cell r="E948">
            <v>-7137.2728339493924</v>
          </cell>
          <cell r="F948">
            <v>-6254.8272608925336</v>
          </cell>
          <cell r="G948">
            <v>-5310.4131812356418</v>
          </cell>
          <cell r="H948">
            <v>-4291.459859224211</v>
          </cell>
          <cell r="I948">
            <v>-3187.4393113001352</v>
          </cell>
          <cell r="J948">
            <v>-1959.0778205623908</v>
          </cell>
          <cell r="K948">
            <v>-605.65570417159677</v>
          </cell>
          <cell r="L948">
            <v>888.81352218515929</v>
          </cell>
          <cell r="M948">
            <v>2531.9461074397223</v>
          </cell>
          <cell r="N948">
            <v>4333.3670027677517</v>
          </cell>
          <cell r="O948">
            <v>6315.8446330043334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-2185.3823441391705</v>
          </cell>
          <cell r="B949">
            <v>-6295.1326385186157</v>
          </cell>
          <cell r="C949">
            <v>-7352.1252800614338</v>
          </cell>
          <cell r="D949">
            <v>-6464.6201706115307</v>
          </cell>
          <cell r="E949">
            <v>-5518.0120537710836</v>
          </cell>
          <cell r="F949">
            <v>-4517.6819277991717</v>
          </cell>
          <cell r="G949">
            <v>-3440.7070712714485</v>
          </cell>
          <cell r="H949">
            <v>-2269.5504611449405</v>
          </cell>
          <cell r="I949">
            <v>-972.55459123700814</v>
          </cell>
          <cell r="J949">
            <v>456.16756543949947</v>
          </cell>
          <cell r="K949">
            <v>2011.1697900148906</v>
          </cell>
          <cell r="L949">
            <v>3714.2656798699254</v>
          </cell>
          <cell r="M949">
            <v>5583.7124029560409</v>
          </cell>
          <cell r="N949">
            <v>7652.3470393467451</v>
          </cell>
          <cell r="O949">
            <v>9931.8116327675343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-2304.8961361122265</v>
          </cell>
          <cell r="B950">
            <v>-6761.2463570980544</v>
          </cell>
          <cell r="C950">
            <v>-7889.0107539175242</v>
          </cell>
          <cell r="D950">
            <v>-7035.343297879107</v>
          </cell>
          <cell r="E950">
            <v>-6127.7575116973721</v>
          </cell>
          <cell r="F950">
            <v>-5166.2275917340303</v>
          </cell>
          <cell r="G950">
            <v>-4150.8687042538386</v>
          </cell>
          <cell r="H950">
            <v>-3039.5197621927291</v>
          </cell>
          <cell r="I950">
            <v>-1818.0955337587914</v>
          </cell>
          <cell r="J950">
            <v>-482.79155287816121</v>
          </cell>
          <cell r="K950">
            <v>989.80965704987432</v>
          </cell>
          <cell r="L950">
            <v>2591.9798358987864</v>
          </cell>
          <cell r="M950">
            <v>4362.0263188018207</v>
          </cell>
          <cell r="N950">
            <v>6320.5343806129176</v>
          </cell>
          <cell r="O950">
            <v>8475.8885992746909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-2291.3395830505206</v>
          </cell>
          <cell r="B951">
            <v>-6715.0534734853027</v>
          </cell>
          <cell r="C951">
            <v>-7840.8045409746137</v>
          </cell>
          <cell r="D951">
            <v>-6994.9475403623828</v>
          </cell>
          <cell r="E951">
            <v>-6098.0357884311143</v>
          </cell>
          <cell r="F951">
            <v>-5137.1810982589768</v>
          </cell>
          <cell r="G951">
            <v>-4103.0836579396664</v>
          </cell>
          <cell r="H951">
            <v>-2987.6181360532182</v>
          </cell>
          <cell r="I951">
            <v>-1762.3921965679638</v>
          </cell>
          <cell r="J951">
            <v>-409.92842106388463</v>
          </cell>
          <cell r="K951">
            <v>1066.996098296918</v>
          </cell>
          <cell r="L951">
            <v>2702.2697828089317</v>
          </cell>
          <cell r="M951">
            <v>4507.1054795117579</v>
          </cell>
          <cell r="N951">
            <v>6482.7478162458374</v>
          </cell>
          <cell r="O951">
            <v>8651.9643278622298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-2224.4840372886056</v>
          </cell>
          <cell r="B952">
            <v>-6455.5856848445037</v>
          </cell>
          <cell r="C952">
            <v>-7550.5590084357</v>
          </cell>
          <cell r="D952">
            <v>-6696.7461545692786</v>
          </cell>
          <cell r="E952">
            <v>-5767.4890663254819</v>
          </cell>
          <cell r="F952">
            <v>-4779.517954321891</v>
          </cell>
          <cell r="G952">
            <v>-3721.6454183922588</v>
          </cell>
          <cell r="H952">
            <v>-2582.2251179737468</v>
          </cell>
          <cell r="I952">
            <v>-1329.1647414231988</v>
          </cell>
          <cell r="J952">
            <v>46.519920186431733</v>
          </cell>
          <cell r="K952">
            <v>1582.7293591042728</v>
          </cell>
          <cell r="L952">
            <v>3270.8198390811121</v>
          </cell>
          <cell r="M952">
            <v>5117.3195437685972</v>
          </cell>
          <cell r="N952">
            <v>7134.510751059107</v>
          </cell>
          <cell r="O952">
            <v>9346.6945849765016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-2155.5142346444813</v>
          </cell>
          <cell r="B953">
            <v>-6194.3986677228477</v>
          </cell>
          <cell r="C953">
            <v>-7241.9214854632601</v>
          </cell>
          <cell r="D953">
            <v>-6359.1636146097262</v>
          </cell>
          <cell r="E953">
            <v>-5417.4583131019344</v>
          </cell>
          <cell r="F953">
            <v>-4408.0539751353999</v>
          </cell>
          <cell r="G953">
            <v>-3341.9227431502577</v>
          </cell>
          <cell r="H953">
            <v>-2169.7800677507803</v>
          </cell>
          <cell r="I953">
            <v>-864.64238389751313</v>
          </cell>
          <cell r="J953">
            <v>554.90127729058838</v>
          </cell>
          <cell r="K953">
            <v>2107.5186230048575</v>
          </cell>
          <cell r="L953">
            <v>3822.838764051754</v>
          </cell>
          <cell r="M953">
            <v>5707.2142505761767</v>
          </cell>
          <cell r="N953">
            <v>7778.1961083211982</v>
          </cell>
          <cell r="O953">
            <v>10069.527159881749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-2338.3390098562463</v>
          </cell>
          <cell r="B954">
            <v>-6890.1166518983864</v>
          </cell>
          <cell r="C954">
            <v>-8045.067071933996</v>
          </cell>
          <cell r="D954">
            <v>-7199.28586755999</v>
          </cell>
          <cell r="E954">
            <v>-6315.0078602197254</v>
          </cell>
          <cell r="F954">
            <v>-5374.8979804589508</v>
          </cell>
          <cell r="G954">
            <v>-4355.4934297864229</v>
          </cell>
          <cell r="H954">
            <v>-3246.6792283683412</v>
          </cell>
          <cell r="I954">
            <v>-2049.6669753724245</v>
          </cell>
          <cell r="J954">
            <v>-740.4225079741567</v>
          </cell>
          <cell r="K954">
            <v>700.33849323093193</v>
          </cell>
          <cell r="L954">
            <v>2301.6201671032163</v>
          </cell>
          <cell r="M954">
            <v>4054.7191619816726</v>
          </cell>
          <cell r="N954">
            <v>6001.709567850944</v>
          </cell>
          <cell r="O954">
            <v>8131.8431500690822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-2252.6694647636996</v>
          </cell>
          <cell r="B955">
            <v>-6561.7714039817211</v>
          </cell>
          <cell r="C955">
            <v>-7663.9885016794051</v>
          </cell>
          <cell r="D955">
            <v>-6801.4305683515704</v>
          </cell>
          <cell r="E955">
            <v>-5889.0039198823597</v>
          </cell>
          <cell r="F955">
            <v>-4907.8334944648032</v>
          </cell>
          <cell r="G955">
            <v>-3836.5449216462994</v>
          </cell>
          <cell r="H955">
            <v>-2689.6503228285669</v>
          </cell>
          <cell r="I955">
            <v>-1455.7769960627788</v>
          </cell>
          <cell r="J955">
            <v>-100.67016145160093</v>
          </cell>
          <cell r="K955">
            <v>1405.2494344657975</v>
          </cell>
          <cell r="L955">
            <v>3064.4258499823441</v>
          </cell>
          <cell r="M955">
            <v>4897.0771805307249</v>
          </cell>
          <cell r="N955">
            <v>6914.8243314278279</v>
          </cell>
          <cell r="O955">
            <v>9127.752832677852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-2316.586308667976</v>
          </cell>
          <cell r="B956">
            <v>-6803.2184153900753</v>
          </cell>
          <cell r="C956">
            <v>-7949.208681807987</v>
          </cell>
          <cell r="D956">
            <v>-7093.5286288739399</v>
          </cell>
          <cell r="E956">
            <v>-6200.3478959477288</v>
          </cell>
          <cell r="F956">
            <v>-5253.4487035152233</v>
          </cell>
          <cell r="G956">
            <v>-4219.3223585620517</v>
          </cell>
          <cell r="H956">
            <v>-3111.6407722673152</v>
          </cell>
          <cell r="I956">
            <v>-1910.4473380042059</v>
          </cell>
          <cell r="J956">
            <v>-575.72651998963192</v>
          </cell>
          <cell r="K956">
            <v>899.38317210016396</v>
          </cell>
          <cell r="L956">
            <v>2518.5657894639721</v>
          </cell>
          <cell r="M956">
            <v>4283.4616859674225</v>
          </cell>
          <cell r="N956">
            <v>6218.0006443155062</v>
          </cell>
          <cell r="O956">
            <v>8357.8027081035889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-2427.1555176632546</v>
          </cell>
          <cell r="B957">
            <v>-7229.9625083780238</v>
          </cell>
          <cell r="C957">
            <v>-8436.7767321662068</v>
          </cell>
          <cell r="D957">
            <v>-7623.7559165605317</v>
          </cell>
          <cell r="E957">
            <v>-6776.6880429867342</v>
          </cell>
          <cell r="F957">
            <v>-5875.7860747083087</v>
          </cell>
          <cell r="G957">
            <v>-4921.1975742676495</v>
          </cell>
          <cell r="H957">
            <v>-3877.4465355558086</v>
          </cell>
          <cell r="I957">
            <v>-2738.5892584881444</v>
          </cell>
          <cell r="J957">
            <v>-1487.7039950305686</v>
          </cell>
          <cell r="K957">
            <v>-98.891261854653493</v>
          </cell>
          <cell r="L957">
            <v>1424.4740481969966</v>
          </cell>
          <cell r="M957">
            <v>3102.7775139715332</v>
          </cell>
          <cell r="N957">
            <v>4950.3545406798621</v>
          </cell>
          <cell r="O957">
            <v>6982.4015974748863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-2454.4230788288492</v>
          </cell>
          <cell r="B958">
            <v>-7336.8971270085349</v>
          </cell>
          <cell r="C958">
            <v>-8574.4418776174825</v>
          </cell>
          <cell r="D958">
            <v>-7769.0628488766351</v>
          </cell>
          <cell r="E958">
            <v>-6935.5692381736699</v>
          </cell>
          <cell r="F958">
            <v>-6062.1866992313753</v>
          </cell>
          <cell r="G958">
            <v>-5110.1703006930429</v>
          </cell>
          <cell r="H958">
            <v>-4069.3634592148283</v>
          </cell>
          <cell r="I958">
            <v>-2942.662955581417</v>
          </cell>
          <cell r="J958">
            <v>-1696.1023822991708</v>
          </cell>
          <cell r="K958">
            <v>-320.25755603777259</v>
          </cell>
          <cell r="L958">
            <v>1183.0847055830661</v>
          </cell>
          <cell r="M958">
            <v>2834.6333725770055</v>
          </cell>
          <cell r="N958">
            <v>4664.1982309694831</v>
          </cell>
          <cell r="O958">
            <v>6674.3703946346341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-2123.6215343393947</v>
          </cell>
          <cell r="B959">
            <v>-6071.8925238841302</v>
          </cell>
          <cell r="C959">
            <v>-7102.7971331925837</v>
          </cell>
          <cell r="D959">
            <v>-6191.6604518402391</v>
          </cell>
          <cell r="E959">
            <v>-5224.7542816536325</v>
          </cell>
          <cell r="F959">
            <v>-4186.5213667622875</v>
          </cell>
          <cell r="G959">
            <v>-3086.2605325774712</v>
          </cell>
          <cell r="H959">
            <v>-1906.3176121221668</v>
          </cell>
          <cell r="I959">
            <v>-604.16483378859323</v>
          </cell>
          <cell r="J959">
            <v>842.40489972608475</v>
          </cell>
          <cell r="K959">
            <v>2429.3864701291536</v>
          </cell>
          <cell r="L959">
            <v>4173.6890700522017</v>
          </cell>
          <cell r="M959">
            <v>6089.2235501960722</v>
          </cell>
          <cell r="N959">
            <v>8192.1067323004045</v>
          </cell>
          <cell r="O959">
            <v>10505.832782920943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-2383.7710445956786</v>
          </cell>
          <cell r="B960">
            <v>-7059.8449669988413</v>
          </cell>
          <cell r="C960">
            <v>-8235.5235341899388</v>
          </cell>
          <cell r="D960">
            <v>-7408.5620143377209</v>
          </cell>
          <cell r="E960">
            <v>-6544.5712862536157</v>
          </cell>
          <cell r="F960">
            <v>-5617.7924251779505</v>
          </cell>
          <cell r="G960">
            <v>-4615.8771788662834</v>
          </cell>
          <cell r="H960">
            <v>-3539.3101885960923</v>
          </cell>
          <cell r="I960">
            <v>-2371.66950666507</v>
          </cell>
          <cell r="J960">
            <v>-1082.2791787737463</v>
          </cell>
          <cell r="K960">
            <v>329.42041476240991</v>
          </cell>
          <cell r="L960">
            <v>1883.3052197606164</v>
          </cell>
          <cell r="M960">
            <v>3596.070394504256</v>
          </cell>
          <cell r="N960">
            <v>5473.9554330803767</v>
          </cell>
          <cell r="O960">
            <v>7552.7952361689777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-2098.285696598045</v>
          </cell>
          <cell r="B961">
            <v>-5962.8946773177095</v>
          </cell>
          <cell r="C961">
            <v>-6964.1107524287954</v>
          </cell>
          <cell r="D961">
            <v>-6053.2776476600447</v>
          </cell>
          <cell r="E961">
            <v>-5082.618262826295</v>
          </cell>
          <cell r="F961">
            <v>-4033.7718592155011</v>
          </cell>
          <cell r="G961">
            <v>-2913.3891598948321</v>
          </cell>
          <cell r="H961">
            <v>-1699.5409489809335</v>
          </cell>
          <cell r="I961">
            <v>-363.99244029305208</v>
          </cell>
          <cell r="J961">
            <v>1101.0940776161087</v>
          </cell>
          <cell r="K961">
            <v>2708.5305275241026</v>
          </cell>
          <cell r="L961">
            <v>4478.703942847279</v>
          </cell>
          <cell r="M961">
            <v>6425.2874593362376</v>
          </cell>
          <cell r="N961">
            <v>8558.6662089324818</v>
          </cell>
          <cell r="O961">
            <v>10922.392526798063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-2352.1965427028995</v>
          </cell>
          <cell r="B962">
            <v>-6945.8207271673682</v>
          </cell>
          <cell r="C962">
            <v>-8129.9232694375896</v>
          </cell>
          <cell r="D962">
            <v>-7294.2592856491428</v>
          </cell>
          <cell r="E962">
            <v>-6411.4736364995251</v>
          </cell>
          <cell r="F962">
            <v>-5476.3028591639359</v>
          </cell>
          <cell r="G962">
            <v>-4472.4700932371106</v>
          </cell>
          <cell r="H962">
            <v>-3389.8069582182648</v>
          </cell>
          <cell r="I962">
            <v>-2205.6182128099299</v>
          </cell>
          <cell r="J962">
            <v>-905.95927600583354</v>
          </cell>
          <cell r="K962">
            <v>528.7002776506198</v>
          </cell>
          <cell r="L962">
            <v>2102.9688319644874</v>
          </cell>
          <cell r="M962">
            <v>3835.9076237092095</v>
          </cell>
          <cell r="N962">
            <v>5746.4193155287066</v>
          </cell>
          <cell r="O962">
            <v>7847.2646468488329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-2442.007339463149</v>
          </cell>
          <cell r="B963">
            <v>-7279.2920503518435</v>
          </cell>
          <cell r="C963">
            <v>-8487.8750421624063</v>
          </cell>
          <cell r="D963">
            <v>-7683.2973386383037</v>
          </cell>
          <cell r="E963">
            <v>-6835.5873801205735</v>
          </cell>
          <cell r="F963">
            <v>-5928.0325816866789</v>
          </cell>
          <cell r="G963">
            <v>-4959.4712511635507</v>
          </cell>
          <cell r="H963">
            <v>-3916.1329884868096</v>
          </cell>
          <cell r="I963">
            <v>-2773.3523304619539</v>
          </cell>
          <cell r="J963">
            <v>-1513.693365244304</v>
          </cell>
          <cell r="K963">
            <v>-131.93612938491128</v>
          </cell>
          <cell r="L963">
            <v>1387.0195873499433</v>
          </cell>
          <cell r="M963">
            <v>3056.435647185644</v>
          </cell>
          <cell r="N963">
            <v>4890.6419677449385</v>
          </cell>
          <cell r="O963">
            <v>6920.7639040262793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-2513.9934394513834</v>
          </cell>
          <cell r="B964">
            <v>-7548.9726040462692</v>
          </cell>
          <cell r="C964">
            <v>-8807.6707961334359</v>
          </cell>
          <cell r="D964">
            <v>-8037.1964959689521</v>
          </cell>
          <cell r="E964">
            <v>-7224.2214125545879</v>
          </cell>
          <cell r="F964">
            <v>-6358.0828345678856</v>
          </cell>
          <cell r="G964">
            <v>-5439.1006355943864</v>
          </cell>
          <cell r="H964">
            <v>-4445.9971692261997</v>
          </cell>
          <cell r="I964">
            <v>-3343.0340258716928</v>
          </cell>
          <cell r="J964">
            <v>-2108.9290463532843</v>
          </cell>
          <cell r="K964">
            <v>-756.32848312358647</v>
          </cell>
          <cell r="L964">
            <v>712.46763534938259</v>
          </cell>
          <cell r="M964">
            <v>2342.684526415856</v>
          </cell>
          <cell r="N964">
            <v>4140.5614360461477</v>
          </cell>
          <cell r="O964">
            <v>6092.163381985446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-2436.9264245174322</v>
          </cell>
          <cell r="B965">
            <v>-7265.0766174750916</v>
          </cell>
          <cell r="C965">
            <v>-8478.979931486956</v>
          </cell>
          <cell r="D965">
            <v>-7669.1185774460209</v>
          </cell>
          <cell r="E965">
            <v>-6823.4616352121111</v>
          </cell>
          <cell r="F965">
            <v>-5931.8011499073873</v>
          </cell>
          <cell r="G965">
            <v>-4957.2563948769266</v>
          </cell>
          <cell r="H965">
            <v>-3908.5546723852017</v>
          </cell>
          <cell r="I965">
            <v>-2767.1627425056636</v>
          </cell>
          <cell r="J965">
            <v>-1508.3940632408753</v>
          </cell>
          <cell r="K965">
            <v>-109.01187401316744</v>
          </cell>
          <cell r="L965">
            <v>1424.9677986390598</v>
          </cell>
          <cell r="M965">
            <v>3098.9222127785047</v>
          </cell>
          <cell r="N965">
            <v>4944.8572800678639</v>
          </cell>
          <cell r="O965">
            <v>6969.1113587405753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-2219.201122996345</v>
          </cell>
          <cell r="B966">
            <v>-6429.6732584915389</v>
          </cell>
          <cell r="C966">
            <v>-7513.276664912004</v>
          </cell>
          <cell r="D966">
            <v>-6646.5790267638458</v>
          </cell>
          <cell r="E966">
            <v>-5726.6130029421029</v>
          </cell>
          <cell r="F966">
            <v>-4748.3312103386024</v>
          </cell>
          <cell r="G966">
            <v>-3703.3830165227423</v>
          </cell>
          <cell r="H966">
            <v>-2560.2271072687163</v>
          </cell>
          <cell r="I966">
            <v>-1301.3870801820074</v>
          </cell>
          <cell r="J966">
            <v>97.074744786317325</v>
          </cell>
          <cell r="K966">
            <v>1635.6705809399641</v>
          </cell>
          <cell r="L966">
            <v>3315.0696463748905</v>
          </cell>
          <cell r="M966">
            <v>5156.4117254247685</v>
          </cell>
          <cell r="N966">
            <v>7172.7144479995131</v>
          </cell>
          <cell r="O966">
            <v>9399.2817576584002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-2227.7898424615805</v>
          </cell>
          <cell r="B967">
            <v>-6457.7612473324543</v>
          </cell>
          <cell r="C967">
            <v>-7539.9705958247769</v>
          </cell>
          <cell r="D967">
            <v>-6657.7864744560147</v>
          </cell>
          <cell r="E967">
            <v>-5728.4155762163673</v>
          </cell>
          <cell r="F967">
            <v>-4736.4237673449725</v>
          </cell>
          <cell r="G967">
            <v>-3676.5304753071296</v>
          </cell>
          <cell r="H967">
            <v>-2528.3036993892488</v>
          </cell>
          <cell r="I967">
            <v>-1261.7542386724879</v>
          </cell>
          <cell r="J967">
            <v>131.86815293070742</v>
          </cell>
          <cell r="K967">
            <v>1652.4700683156141</v>
          </cell>
          <cell r="L967">
            <v>3331.6773887287936</v>
          </cell>
          <cell r="M967">
            <v>5183.9096635983824</v>
          </cell>
          <cell r="N967">
            <v>7219.6275840550088</v>
          </cell>
          <cell r="O967">
            <v>9466.3619742967094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-2433.4501228940408</v>
          </cell>
          <cell r="B968">
            <v>-7252.1406215146262</v>
          </cell>
          <cell r="C968">
            <v>-8463.0302710258584</v>
          </cell>
          <cell r="D968">
            <v>-7638.6881369605908</v>
          </cell>
          <cell r="E968">
            <v>-6777.8319779061731</v>
          </cell>
          <cell r="F968">
            <v>-5869.5651270193457</v>
          </cell>
          <cell r="G968">
            <v>-4906.3326307842653</v>
          </cell>
          <cell r="H968">
            <v>-3850.9120203147299</v>
          </cell>
          <cell r="I968">
            <v>-2697.378973086667</v>
          </cell>
          <cell r="J968">
            <v>-1433.6868137307729</v>
          </cell>
          <cell r="K968">
            <v>-34.745229387624839</v>
          </cell>
          <cell r="L968">
            <v>1498.675151840366</v>
          </cell>
          <cell r="M968">
            <v>3171.0405654374422</v>
          </cell>
          <cell r="N968">
            <v>5009.1066113901252</v>
          </cell>
          <cell r="O968">
            <v>7040.3437431842103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-2376.9051435537026</v>
          </cell>
          <cell r="B969">
            <v>-7030.4521405735368</v>
          </cell>
          <cell r="C969">
            <v>-8213.1957477566411</v>
          </cell>
          <cell r="D969">
            <v>-7377.6049333757446</v>
          </cell>
          <cell r="E969">
            <v>-6494.8776251481613</v>
          </cell>
          <cell r="F969">
            <v>-5552.5312121969127</v>
          </cell>
          <cell r="G969">
            <v>-4548.680986898823</v>
          </cell>
          <cell r="H969">
            <v>-3469.7966861524137</v>
          </cell>
          <cell r="I969">
            <v>-2300.0484621041978</v>
          </cell>
          <cell r="J969">
            <v>-998.50283310274506</v>
          </cell>
          <cell r="K969">
            <v>425.37163005704787</v>
          </cell>
          <cell r="L969">
            <v>1988.8380525624182</v>
          </cell>
          <cell r="M969">
            <v>3703.7785583730324</v>
          </cell>
          <cell r="N969">
            <v>5589.387884122877</v>
          </cell>
          <cell r="O969">
            <v>7682.6096993136734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-2373.2156693629959</v>
          </cell>
          <cell r="B970">
            <v>-7028.1645940476119</v>
          </cell>
          <cell r="C970">
            <v>-8209.6092649941929</v>
          </cell>
          <cell r="D970">
            <v>-7377.4518073897907</v>
          </cell>
          <cell r="E970">
            <v>-6499.3975468605677</v>
          </cell>
          <cell r="F970">
            <v>-5569.7007233426339</v>
          </cell>
          <cell r="G970">
            <v>-4581.4383814163211</v>
          </cell>
          <cell r="H970">
            <v>-3513.5667700605313</v>
          </cell>
          <cell r="I970">
            <v>-2339.1372710253577</v>
          </cell>
          <cell r="J970">
            <v>-1044.0242414445422</v>
          </cell>
          <cell r="K970">
            <v>378.19220437750215</v>
          </cell>
          <cell r="L970">
            <v>1955.1067423301138</v>
          </cell>
          <cell r="M970">
            <v>3678.454807680514</v>
          </cell>
          <cell r="N970">
            <v>5574.2253729860449</v>
          </cell>
          <cell r="O970">
            <v>7658.5389809026865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-2163.1437319461252</v>
          </cell>
          <cell r="B971">
            <v>-6210.0908012503978</v>
          </cell>
          <cell r="C971">
            <v>-7249.4991417400779</v>
          </cell>
          <cell r="D971">
            <v>-6352.6197790260403</v>
          </cell>
          <cell r="E971">
            <v>-5405.1705166285019</v>
          </cell>
          <cell r="F971">
            <v>-4399.1209588901229</v>
          </cell>
          <cell r="G971">
            <v>-3319.1626281064546</v>
          </cell>
          <cell r="H971">
            <v>-2154.3583322879658</v>
          </cell>
          <cell r="I971">
            <v>-860.71519680543975</v>
          </cell>
          <cell r="J971">
            <v>567.29750535495293</v>
          </cell>
          <cell r="K971">
            <v>2140.6403790169588</v>
          </cell>
          <cell r="L971">
            <v>3871.6551649167195</v>
          </cell>
          <cell r="M971">
            <v>5776.5172196719632</v>
          </cell>
          <cell r="N971">
            <v>7863.5353699572615</v>
          </cell>
          <cell r="O971">
            <v>10148.605810951854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-2152.7450769358707</v>
          </cell>
          <cell r="B972">
            <v>-6176.0883161964057</v>
          </cell>
          <cell r="C972">
            <v>-7221.3336478221017</v>
          </cell>
          <cell r="D972">
            <v>-6305.180734382122</v>
          </cell>
          <cell r="E972">
            <v>-5342.5485100032402</v>
          </cell>
          <cell r="F972">
            <v>-4318.2013984691575</v>
          </cell>
          <cell r="G972">
            <v>-3225.1309257995272</v>
          </cell>
          <cell r="H972">
            <v>-2040.0549825790563</v>
          </cell>
          <cell r="I972">
            <v>-733.73540619637663</v>
          </cell>
          <cell r="J972">
            <v>700.34881114138273</v>
          </cell>
          <cell r="K972">
            <v>2267.803260704256</v>
          </cell>
          <cell r="L972">
            <v>3996.3011645729412</v>
          </cell>
          <cell r="M972">
            <v>5901.9335052806364</v>
          </cell>
          <cell r="N972">
            <v>8013.380087435693</v>
          </cell>
          <cell r="O972">
            <v>10317.659217891493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-2279.830222910784</v>
          </cell>
          <cell r="B973">
            <v>-6659.169251331542</v>
          </cell>
          <cell r="C973">
            <v>-7776.9785546116964</v>
          </cell>
          <cell r="D973">
            <v>-6919.9510427321693</v>
          </cell>
          <cell r="E973">
            <v>-6015.7696982971211</v>
          </cell>
          <cell r="F973">
            <v>-5049.425801173652</v>
          </cell>
          <cell r="G973">
            <v>-4026.611451621472</v>
          </cell>
          <cell r="H973">
            <v>-2916.0152420791692</v>
          </cell>
          <cell r="I973">
            <v>-1675.9641081989814</v>
          </cell>
          <cell r="J973">
            <v>-321.34654577902103</v>
          </cell>
          <cell r="K973">
            <v>1169.488125120773</v>
          </cell>
          <cell r="L973">
            <v>2800.7696690026273</v>
          </cell>
          <cell r="M973">
            <v>4600.029221212646</v>
          </cell>
          <cell r="N973">
            <v>6582.9715509331763</v>
          </cell>
          <cell r="O973">
            <v>8773.0692932991369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-2381.2633429643156</v>
          </cell>
          <cell r="B974">
            <v>-7051.884276108688</v>
          </cell>
          <cell r="C974">
            <v>-8233.4649240674335</v>
          </cell>
          <cell r="D974">
            <v>-7408.0418464929553</v>
          </cell>
          <cell r="E974">
            <v>-6546.8333769186256</v>
          </cell>
          <cell r="F974">
            <v>-5629.0832821505137</v>
          </cell>
          <cell r="G974">
            <v>-4646.2867340330713</v>
          </cell>
          <cell r="H974">
            <v>-3581.8364029115301</v>
          </cell>
          <cell r="I974">
            <v>-2417.4498660425388</v>
          </cell>
          <cell r="J974">
            <v>-1121.2829642588581</v>
          </cell>
          <cell r="K974">
            <v>297.783969741009</v>
          </cell>
          <cell r="L974">
            <v>1860.0466642408421</v>
          </cell>
          <cell r="M974">
            <v>3563.552323475375</v>
          </cell>
          <cell r="N974">
            <v>5433.6809137177297</v>
          </cell>
          <cell r="O974">
            <v>7512.68470972873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-2237.6649101973144</v>
          </cell>
          <cell r="B975">
            <v>-6497.7298939329485</v>
          </cell>
          <cell r="C975">
            <v>-7595.80576734856</v>
          </cell>
          <cell r="D975">
            <v>-6724.8076684853986</v>
          </cell>
          <cell r="E975">
            <v>-5805.5380275505013</v>
          </cell>
          <cell r="F975">
            <v>-4835.2962442928656</v>
          </cell>
          <cell r="G975">
            <v>-3787.1781231014493</v>
          </cell>
          <cell r="H975">
            <v>-2644.9905535849775</v>
          </cell>
          <cell r="I975">
            <v>-1386.7632960282283</v>
          </cell>
          <cell r="J975">
            <v>-9.2437571568130181</v>
          </cell>
          <cell r="K975">
            <v>1515.6114468038247</v>
          </cell>
          <cell r="L975">
            <v>3176.4167527901063</v>
          </cell>
          <cell r="M975">
            <v>5013.9547412650345</v>
          </cell>
          <cell r="N975">
            <v>7033.1960727724118</v>
          </cell>
          <cell r="O975">
            <v>9246.8494943059686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-2440.6413608657349</v>
          </cell>
          <cell r="B976">
            <v>-7279.5835439476714</v>
          </cell>
          <cell r="C976">
            <v>-8504.8069454145425</v>
          </cell>
          <cell r="D976">
            <v>-7695.4431235818311</v>
          </cell>
          <cell r="E976">
            <v>-6851.947264117317</v>
          </cell>
          <cell r="F976">
            <v>-5957.2543111871501</v>
          </cell>
          <cell r="G976">
            <v>-4995.7023433173435</v>
          </cell>
          <cell r="H976">
            <v>-3955.4354037331395</v>
          </cell>
          <cell r="I976">
            <v>-2826.2948308326008</v>
          </cell>
          <cell r="J976">
            <v>-1580.7306066449919</v>
          </cell>
          <cell r="K976">
            <v>-207.02523045939722</v>
          </cell>
          <cell r="L976">
            <v>1297.9669384025697</v>
          </cell>
          <cell r="M976">
            <v>2960.3729266722435</v>
          </cell>
          <cell r="N976">
            <v>4776.5703990897255</v>
          </cell>
          <cell r="O976">
            <v>6777.8646655248122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-2130.1451665283585</v>
          </cell>
          <cell r="B977">
            <v>-6092.5272171440283</v>
          </cell>
          <cell r="C977">
            <v>-7130.7128487955779</v>
          </cell>
          <cell r="D977">
            <v>-6227.3300486663875</v>
          </cell>
          <cell r="E977">
            <v>-5268.2597873191762</v>
          </cell>
          <cell r="F977">
            <v>-4251.0488731852347</v>
          </cell>
          <cell r="G977">
            <v>-3164.9866233901403</v>
          </cell>
          <cell r="H977">
            <v>-1985.1171337561834</v>
          </cell>
          <cell r="I977">
            <v>-683.41866912414912</v>
          </cell>
          <cell r="J977">
            <v>746.86768497089861</v>
          </cell>
          <cell r="K977">
            <v>2329.1644741806658</v>
          </cell>
          <cell r="L977">
            <v>4064.5070174359485</v>
          </cell>
          <cell r="M977">
            <v>5964.144169790593</v>
          </cell>
          <cell r="N977">
            <v>8062.6492355836799</v>
          </cell>
          <cell r="O977">
            <v>10379.302306977406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-2473.9404922143017</v>
          </cell>
          <cell r="B978">
            <v>-7402.5592507143183</v>
          </cell>
          <cell r="C978">
            <v>-8650.1168353847479</v>
          </cell>
          <cell r="D978">
            <v>-7854.1349775327017</v>
          </cell>
          <cell r="E978">
            <v>-6998.0995459407113</v>
          </cell>
          <cell r="F978">
            <v>-6104.8805236209582</v>
          </cell>
          <cell r="G978">
            <v>-5154.717860701161</v>
          </cell>
          <cell r="H978">
            <v>-4136.1253822773715</v>
          </cell>
          <cell r="I978">
            <v>-3018.6570819867188</v>
          </cell>
          <cell r="J978">
            <v>-1789.9981011681548</v>
          </cell>
          <cell r="K978">
            <v>-437.15774730647348</v>
          </cell>
          <cell r="L978">
            <v>1058.4135364831743</v>
          </cell>
          <cell r="M978">
            <v>2693.0083967119654</v>
          </cell>
          <cell r="N978">
            <v>4492.80749975238</v>
          </cell>
          <cell r="O978">
            <v>6483.8690089086822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-2309.3161660357405</v>
          </cell>
          <cell r="B979">
            <v>-6767.8370263486495</v>
          </cell>
          <cell r="C979">
            <v>-7903.2459065370813</v>
          </cell>
          <cell r="D979">
            <v>-7065.2433392706062</v>
          </cell>
          <cell r="E979">
            <v>-6172.6360633266149</v>
          </cell>
          <cell r="F979">
            <v>-5210.1381254228299</v>
          </cell>
          <cell r="G979">
            <v>-4179.602689981999</v>
          </cell>
          <cell r="H979">
            <v>-3069.9118876382245</v>
          </cell>
          <cell r="I979">
            <v>-1849.8790137577751</v>
          </cell>
          <cell r="J979">
            <v>-512.23445460064954</v>
          </cell>
          <cell r="K979">
            <v>951.17329371244057</v>
          </cell>
          <cell r="L979">
            <v>2573.1958092429736</v>
          </cell>
          <cell r="M979">
            <v>4351.5985311979339</v>
          </cell>
          <cell r="N979">
            <v>6305.3758772191532</v>
          </cell>
          <cell r="O979">
            <v>8448.0115606720356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-2327.8968174603347</v>
          </cell>
          <cell r="B980">
            <v>-6854.8874969217131</v>
          </cell>
          <cell r="C980">
            <v>-8021.6651012467782</v>
          </cell>
          <cell r="D980">
            <v>-7185.5743821915721</v>
          </cell>
          <cell r="E980">
            <v>-6304.8615541823629</v>
          </cell>
          <cell r="F980">
            <v>-5365.5975707225025</v>
          </cell>
          <cell r="G980">
            <v>-4367.5664756650485</v>
          </cell>
          <cell r="H980">
            <v>-3281.1513533917382</v>
          </cell>
          <cell r="I980">
            <v>-2092.8912963077969</v>
          </cell>
          <cell r="J980">
            <v>-765.37422167872865</v>
          </cell>
          <cell r="K980">
            <v>686.63040377112611</v>
          </cell>
          <cell r="L980">
            <v>2277.4027548271165</v>
          </cell>
          <cell r="M980">
            <v>4024.3924671816917</v>
          </cell>
          <cell r="N980">
            <v>5947.0085010672265</v>
          </cell>
          <cell r="O980">
            <v>8056.1419585983522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-2373.3518033822497</v>
          </cell>
          <cell r="B981">
            <v>-7024.2497533801634</v>
          </cell>
          <cell r="C981">
            <v>-8196.9484771369571</v>
          </cell>
          <cell r="D981">
            <v>-7363.1582707512971</v>
          </cell>
          <cell r="E981">
            <v>-6487.2843116461336</v>
          </cell>
          <cell r="F981">
            <v>-5561.273099861527</v>
          </cell>
          <cell r="G981">
            <v>-4580.8710960492908</v>
          </cell>
          <cell r="H981">
            <v>-3505.0796675781176</v>
          </cell>
          <cell r="I981">
            <v>-2321.7389525463132</v>
          </cell>
          <cell r="J981">
            <v>-1028.7195956910334</v>
          </cell>
          <cell r="K981">
            <v>397.20203567572565</v>
          </cell>
          <cell r="L981">
            <v>1973.4645412588393</v>
          </cell>
          <cell r="M981">
            <v>3711.1403566632193</v>
          </cell>
          <cell r="N981">
            <v>5611.9267590094241</v>
          </cell>
          <cell r="O981">
            <v>7701.565150528405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-2405.956902962283</v>
          </cell>
          <cell r="B982">
            <v>-7137.1766248608174</v>
          </cell>
          <cell r="C982">
            <v>-8326.2878450116696</v>
          </cell>
          <cell r="D982">
            <v>-7513.4993210288803</v>
          </cell>
          <cell r="E982">
            <v>-6648.0428776202089</v>
          </cell>
          <cell r="F982">
            <v>-5721.9348363634253</v>
          </cell>
          <cell r="G982">
            <v>-4735.2148019764127</v>
          </cell>
          <cell r="H982">
            <v>-3675.3023764914783</v>
          </cell>
          <cell r="I982">
            <v>-2506.091504273008</v>
          </cell>
          <cell r="J982">
            <v>-1221.0575540037387</v>
          </cell>
          <cell r="K982">
            <v>194.54021209658592</v>
          </cell>
          <cell r="L982">
            <v>1748.7916200242239</v>
          </cell>
          <cell r="M982">
            <v>3452.7021484340321</v>
          </cell>
          <cell r="N982">
            <v>5330.2318046985856</v>
          </cell>
          <cell r="O982">
            <v>7400.3343750239201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-2316.2661652090651</v>
          </cell>
          <cell r="B983">
            <v>-6798.956388197239</v>
          </cell>
          <cell r="C983">
            <v>-7922.4327040981516</v>
          </cell>
          <cell r="D983">
            <v>-7063.7081511821416</v>
          </cell>
          <cell r="E983">
            <v>-6160.2860258630553</v>
          </cell>
          <cell r="F983">
            <v>-5202.4720009454304</v>
          </cell>
          <cell r="G983">
            <v>-4191.5770735767801</v>
          </cell>
          <cell r="H983">
            <v>-3080.246656669211</v>
          </cell>
          <cell r="I983">
            <v>-1861.6959625101497</v>
          </cell>
          <cell r="J983">
            <v>-528.20567408574175</v>
          </cell>
          <cell r="K983">
            <v>927.22235557954389</v>
          </cell>
          <cell r="L983">
            <v>2550.3099633042107</v>
          </cell>
          <cell r="M983">
            <v>4339.6557088647951</v>
          </cell>
          <cell r="N983">
            <v>6293.5650921243205</v>
          </cell>
          <cell r="O983">
            <v>8449.6377357291767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-2205.1389652919424</v>
          </cell>
          <cell r="B984">
            <v>-6380.3821464013399</v>
          </cell>
          <cell r="C984">
            <v>-7457.8472311740434</v>
          </cell>
          <cell r="D984">
            <v>-6582.2879531431618</v>
          </cell>
          <cell r="E984">
            <v>-5650.4726034262658</v>
          </cell>
          <cell r="F984">
            <v>-4662.7774832961459</v>
          </cell>
          <cell r="G984">
            <v>-3603.4906711409481</v>
          </cell>
          <cell r="H984">
            <v>-2465.8394444774353</v>
          </cell>
          <cell r="I984">
            <v>-1213.1184469233294</v>
          </cell>
          <cell r="J984">
            <v>169.75556257085117</v>
          </cell>
          <cell r="K984">
            <v>1690.190093579321</v>
          </cell>
          <cell r="L984">
            <v>3370.9762855032986</v>
          </cell>
          <cell r="M984">
            <v>5218.3425671513241</v>
          </cell>
          <cell r="N984">
            <v>7245.3739173598269</v>
          </cell>
          <cell r="O984">
            <v>9479.7408385193139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-2325.0077809807794</v>
          </cell>
          <cell r="B985">
            <v>-6836.769064049613</v>
          </cell>
          <cell r="C985">
            <v>-7978.3035123417012</v>
          </cell>
          <cell r="D985">
            <v>-7135.3979015554005</v>
          </cell>
          <cell r="E985">
            <v>-6235.648030473174</v>
          </cell>
          <cell r="F985">
            <v>-5281.6556281865314</v>
          </cell>
          <cell r="G985">
            <v>-4264.8801157931694</v>
          </cell>
          <cell r="H985">
            <v>-3158.4789014890139</v>
          </cell>
          <cell r="I985">
            <v>-1942.3602040128394</v>
          </cell>
          <cell r="J985">
            <v>-601.67347403944927</v>
          </cell>
          <cell r="K985">
            <v>858.01210589556013</v>
          </cell>
          <cell r="L985">
            <v>2456.2347400849826</v>
          </cell>
          <cell r="M985">
            <v>4220.5171562922324</v>
          </cell>
          <cell r="N985">
            <v>6166.4300089185172</v>
          </cell>
          <cell r="O985">
            <v>8316.8461117878996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-2131.8255635964224</v>
          </cell>
          <cell r="B986">
            <v>-6086.929723207968</v>
          </cell>
          <cell r="C986">
            <v>-7102.7860293006061</v>
          </cell>
          <cell r="D986">
            <v>-6191.957680471266</v>
          </cell>
          <cell r="E986">
            <v>-5233.0868050360004</v>
          </cell>
          <cell r="F986">
            <v>-4217.026487659763</v>
          </cell>
          <cell r="G986">
            <v>-3130.2128703596095</v>
          </cell>
          <cell r="H986">
            <v>-1933.3639205843092</v>
          </cell>
          <cell r="I986">
            <v>-617.48347199562636</v>
          </cell>
          <cell r="J986">
            <v>813.75132996042964</v>
          </cell>
          <cell r="K986">
            <v>2389.0894383535638</v>
          </cell>
          <cell r="L986">
            <v>4139.9235908863775</v>
          </cell>
          <cell r="M986">
            <v>6057.0111028055553</v>
          </cell>
          <cell r="N986">
            <v>8153.3675891538278</v>
          </cell>
          <cell r="O986">
            <v>10473.259321841289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-2461.6077916895101</v>
          </cell>
          <cell r="B987">
            <v>-7359.1824060539539</v>
          </cell>
          <cell r="C987">
            <v>-8592.5756558359026</v>
          </cell>
          <cell r="D987">
            <v>-7781.4794439293501</v>
          </cell>
          <cell r="E987">
            <v>-6924.4336905449727</v>
          </cell>
          <cell r="F987">
            <v>-6015.615680939839</v>
          </cell>
          <cell r="G987">
            <v>-5043.0479176460603</v>
          </cell>
          <cell r="H987">
            <v>-4000.7330970744106</v>
          </cell>
          <cell r="I987">
            <v>-2857.1161401723043</v>
          </cell>
          <cell r="J987">
            <v>-1599.7313853833584</v>
          </cell>
          <cell r="K987">
            <v>-220.78837493754082</v>
          </cell>
          <cell r="L987">
            <v>1293.2832002941848</v>
          </cell>
          <cell r="M987">
            <v>2959.0064363106403</v>
          </cell>
          <cell r="N987">
            <v>4809.8323629006782</v>
          </cell>
          <cell r="O987">
            <v>6832.0528197176427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-2211.8164042407579</v>
          </cell>
          <cell r="B988">
            <v>-6406.4919664521449</v>
          </cell>
          <cell r="C988">
            <v>-7494.5639845589676</v>
          </cell>
          <cell r="D988">
            <v>-6623.1350972439468</v>
          </cell>
          <cell r="E988">
            <v>-5702.1172820704505</v>
          </cell>
          <cell r="F988">
            <v>-4724.9848747452415</v>
          </cell>
          <cell r="G988">
            <v>-3664.0722927468282</v>
          </cell>
          <cell r="H988">
            <v>-2515.010039471782</v>
          </cell>
          <cell r="I988">
            <v>-1258.3162092569307</v>
          </cell>
          <cell r="J988">
            <v>131.27272637143005</v>
          </cell>
          <cell r="K988">
            <v>1656.1211577957079</v>
          </cell>
          <cell r="L988">
            <v>3333.1605686194284</v>
          </cell>
          <cell r="M988">
            <v>5190.1939793888996</v>
          </cell>
          <cell r="N988">
            <v>7234.0174052559169</v>
          </cell>
          <cell r="O988">
            <v>9481.9267796226686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-2500.913286202107</v>
          </cell>
          <cell r="B989">
            <v>-7504.4514416597121</v>
          </cell>
          <cell r="C989">
            <v>-8738.9774771268949</v>
          </cell>
          <cell r="D989">
            <v>-7942.0657264565789</v>
          </cell>
          <cell r="E989">
            <v>-7108.6474730939681</v>
          </cell>
          <cell r="F989">
            <v>-6228.0559773077603</v>
          </cell>
          <cell r="G989">
            <v>-5289.4371312567891</v>
          </cell>
          <cell r="H989">
            <v>-4266.2705529588802</v>
          </cell>
          <cell r="I989">
            <v>-3155.8898971497988</v>
          </cell>
          <cell r="J989">
            <v>-1946.1068700144804</v>
          </cell>
          <cell r="K989">
            <v>-602.52337950752803</v>
          </cell>
          <cell r="L989">
            <v>875.16367406611494</v>
          </cell>
          <cell r="M989">
            <v>2506.7176680877665</v>
          </cell>
          <cell r="N989">
            <v>4312.3209341621814</v>
          </cell>
          <cell r="O989">
            <v>6300.1891098502183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-2118.3472387096263</v>
          </cell>
          <cell r="B990">
            <v>-6046.3161632161382</v>
          </cell>
          <cell r="C990">
            <v>-7074.4908646059348</v>
          </cell>
          <cell r="D990">
            <v>-6181.2178137994997</v>
          </cell>
          <cell r="E990">
            <v>-5223.0341478458249</v>
          </cell>
          <cell r="F990">
            <v>-4200.4910776452507</v>
          </cell>
          <cell r="G990">
            <v>-3102.3451271901081</v>
          </cell>
          <cell r="H990">
            <v>-1900.1618279846896</v>
          </cell>
          <cell r="I990">
            <v>-575.07259438028154</v>
          </cell>
          <cell r="J990">
            <v>862.97707349892084</v>
          </cell>
          <cell r="K990">
            <v>2443.6595885565048</v>
          </cell>
          <cell r="L990">
            <v>4175.5757115212018</v>
          </cell>
          <cell r="M990">
            <v>6090.3909923519286</v>
          </cell>
          <cell r="N990">
            <v>8205.0408854589914</v>
          </cell>
          <cell r="O990">
            <v>10534.518510329734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-2496.4435257562773</v>
          </cell>
          <cell r="B991">
            <v>-7495.149761689172</v>
          </cell>
          <cell r="C991">
            <v>-8765.5804389404693</v>
          </cell>
          <cell r="D991">
            <v>-7999.6599903990063</v>
          </cell>
          <cell r="E991">
            <v>-7194.7656099697824</v>
          </cell>
          <cell r="F991">
            <v>-6334.4934306328287</v>
          </cell>
          <cell r="G991">
            <v>-5408.8422790001832</v>
          </cell>
          <cell r="H991">
            <v>-4410.8967791435389</v>
          </cell>
          <cell r="I991">
            <v>-3317.5293416960317</v>
          </cell>
          <cell r="J991">
            <v>-2094.456493436775</v>
          </cell>
          <cell r="K991">
            <v>-753.65531686659858</v>
          </cell>
          <cell r="L991">
            <v>711.65799221720556</v>
          </cell>
          <cell r="M991">
            <v>2318.1988178541205</v>
          </cell>
          <cell r="N991">
            <v>4093.7588140436542</v>
          </cell>
          <cell r="O991">
            <v>6045.0387256738686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-2093.4405054120239</v>
          </cell>
          <cell r="B992">
            <v>-5951.1893014107382</v>
          </cell>
          <cell r="C992">
            <v>-6967.961298447377</v>
          </cell>
          <cell r="D992">
            <v>-6072.4503193751589</v>
          </cell>
          <cell r="E992">
            <v>-5116.5675305429932</v>
          </cell>
          <cell r="F992">
            <v>-4092.5540689474396</v>
          </cell>
          <cell r="G992">
            <v>-2971.8004655141021</v>
          </cell>
          <cell r="H992">
            <v>-1754.2720975938053</v>
          </cell>
          <cell r="I992">
            <v>-423.2554367115261</v>
          </cell>
          <cell r="J992">
            <v>1036.1437469034033</v>
          </cell>
          <cell r="K992">
            <v>2642.4421495361466</v>
          </cell>
          <cell r="L992">
            <v>4404.0779640726405</v>
          </cell>
          <cell r="M992">
            <v>6330.7780546515633</v>
          </cell>
          <cell r="N992">
            <v>8448.8788542478305</v>
          </cell>
          <cell r="O992">
            <v>10795.482733454308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-2544.8872547278324</v>
          </cell>
          <cell r="B993">
            <v>-7673.3188348117683</v>
          </cell>
          <cell r="C993">
            <v>-8959.1130867951888</v>
          </cell>
          <cell r="D993">
            <v>-8194.9444419587307</v>
          </cell>
          <cell r="E993">
            <v>-7392.8082778956314</v>
          </cell>
          <cell r="F993">
            <v>-6532.6885756829306</v>
          </cell>
          <cell r="G993">
            <v>-5605.0520184182587</v>
          </cell>
          <cell r="H993">
            <v>-4620.8171432273748</v>
          </cell>
          <cell r="I993">
            <v>-3529.516675425476</v>
          </cell>
          <cell r="J993">
            <v>-2336.5529676446886</v>
          </cell>
          <cell r="K993">
            <v>-1025.9161240457911</v>
          </cell>
          <cell r="L993">
            <v>406.43145436815098</v>
          </cell>
          <cell r="M993">
            <v>1988.7926792430926</v>
          </cell>
          <cell r="N993">
            <v>3738.064372592069</v>
          </cell>
          <cell r="O993">
            <v>5661.0616258906794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-2292.5279487233597</v>
          </cell>
          <cell r="B994">
            <v>-6709.0357822224951</v>
          </cell>
          <cell r="C994">
            <v>-7831.9247626967899</v>
          </cell>
          <cell r="D994">
            <v>-6974.4248573782024</v>
          </cell>
          <cell r="E994">
            <v>-6075.9021720227438</v>
          </cell>
          <cell r="F994">
            <v>-5126.9117438484236</v>
          </cell>
          <cell r="G994">
            <v>-4104.7381316645879</v>
          </cell>
          <cell r="H994">
            <v>-2994.2442615941604</v>
          </cell>
          <cell r="I994">
            <v>-1766.5659557779395</v>
          </cell>
          <cell r="J994">
            <v>-422.04691219461068</v>
          </cell>
          <cell r="K994">
            <v>1052.9123301910145</v>
          </cell>
          <cell r="L994">
            <v>2667.966969697949</v>
          </cell>
          <cell r="M994">
            <v>4451.3767457020695</v>
          </cell>
          <cell r="N994">
            <v>6411.0820397012749</v>
          </cell>
          <cell r="O994">
            <v>8576.6658072136543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-2559.4295042369395</v>
          </cell>
          <cell r="B995">
            <v>-7730.1954661861337</v>
          </cell>
          <cell r="C995">
            <v>-9021.6666919564141</v>
          </cell>
          <cell r="D995">
            <v>-8247.9348006976179</v>
          </cell>
          <cell r="E995">
            <v>-7434.4399740845111</v>
          </cell>
          <cell r="F995">
            <v>-6579.936793249045</v>
          </cell>
          <cell r="G995">
            <v>-5669.8717832379252</v>
          </cell>
          <cell r="H995">
            <v>-4692.3841428267187</v>
          </cell>
          <cell r="I995">
            <v>-3620.0492888012191</v>
          </cell>
          <cell r="J995">
            <v>-2431.4205860620227</v>
          </cell>
          <cell r="K995">
            <v>-1126.732453868138</v>
          </cell>
          <cell r="L995">
            <v>288.26018790116387</v>
          </cell>
          <cell r="M995">
            <v>1854.505748559377</v>
          </cell>
          <cell r="N995">
            <v>3572.05412331039</v>
          </cell>
          <cell r="O995">
            <v>5458.7270687440005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-2487.2029440168299</v>
          </cell>
          <cell r="B996">
            <v>-7445.9589922024143</v>
          </cell>
          <cell r="C996">
            <v>-8669.3822242026272</v>
          </cell>
          <cell r="D996">
            <v>-7858.3927078245479</v>
          </cell>
          <cell r="E996">
            <v>-7016.0426845195962</v>
          </cell>
          <cell r="F996">
            <v>-6123.1029373730289</v>
          </cell>
          <cell r="G996">
            <v>-5168.3338450722622</v>
          </cell>
          <cell r="H996">
            <v>-4146.6486519782529</v>
          </cell>
          <cell r="I996">
            <v>-3037.2023298142462</v>
          </cell>
          <cell r="J996">
            <v>-1823.9462650544206</v>
          </cell>
          <cell r="K996">
            <v>-488.44718659954674</v>
          </cell>
          <cell r="L996">
            <v>995.63626500708972</v>
          </cell>
          <cell r="M996">
            <v>2649.4535752311708</v>
          </cell>
          <cell r="N996">
            <v>4455.762199201884</v>
          </cell>
          <cell r="O996">
            <v>6441.9859201234149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-2285.553489725211</v>
          </cell>
          <cell r="B997">
            <v>-6694.5916115900163</v>
          </cell>
          <cell r="C997">
            <v>-7843.4810723624732</v>
          </cell>
          <cell r="D997">
            <v>-7001.2313581772923</v>
          </cell>
          <cell r="E997">
            <v>-6095.9337627959867</v>
          </cell>
          <cell r="F997">
            <v>-5134.7725617321967</v>
          </cell>
          <cell r="G997">
            <v>-4112.4588105084249</v>
          </cell>
          <cell r="H997">
            <v>-3008.0324293088102</v>
          </cell>
          <cell r="I997">
            <v>-1787.392598795265</v>
          </cell>
          <cell r="J997">
            <v>-456.60273361563145</v>
          </cell>
          <cell r="K997">
            <v>1007.1494468842407</v>
          </cell>
          <cell r="L997">
            <v>2628.6106332686127</v>
          </cell>
          <cell r="M997">
            <v>4417.1468945545967</v>
          </cell>
          <cell r="N997">
            <v>6392.6030720771341</v>
          </cell>
          <cell r="O997">
            <v>8556.7005279828554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-2284.7384617458815</v>
          </cell>
          <cell r="B998">
            <v>-6681.7920119278988</v>
          </cell>
          <cell r="C998">
            <v>-7793.504076606815</v>
          </cell>
          <cell r="D998">
            <v>-6933.1108569053185</v>
          </cell>
          <cell r="E998">
            <v>-6036.8712581423397</v>
          </cell>
          <cell r="F998">
            <v>-5071.2976841648406</v>
          </cell>
          <cell r="G998">
            <v>-4034.2921335933652</v>
          </cell>
          <cell r="H998">
            <v>-2911.4671822529272</v>
          </cell>
          <cell r="I998">
            <v>-1692.5971728928032</v>
          </cell>
          <cell r="J998">
            <v>-349.98985543591499</v>
          </cell>
          <cell r="K998">
            <v>1141.5810315943243</v>
          </cell>
          <cell r="L998">
            <v>2772.7819536713687</v>
          </cell>
          <cell r="M998">
            <v>4569.2350430928027</v>
          </cell>
          <cell r="N998">
            <v>6556.7556329972931</v>
          </cell>
          <cell r="O998">
            <v>8741.2023431964917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-2486.5498215229054</v>
          </cell>
          <cell r="B999">
            <v>-7440.9801378720331</v>
          </cell>
          <cell r="C999">
            <v>-8684.5288811026676</v>
          </cell>
          <cell r="D999">
            <v>-7899.1284850146258</v>
          </cell>
          <cell r="E999">
            <v>-7064.7338301697255</v>
          </cell>
          <cell r="F999">
            <v>-6173.7698115498715</v>
          </cell>
          <cell r="G999">
            <v>-5220.899128320536</v>
          </cell>
          <cell r="H999">
            <v>-4202.991780479254</v>
          </cell>
          <cell r="I999">
            <v>-3077.4487358969136</v>
          </cell>
          <cell r="J999">
            <v>-1855.1879970170501</v>
          </cell>
          <cell r="K999">
            <v>-510.08695794054773</v>
          </cell>
          <cell r="L999">
            <v>974.67904442637166</v>
          </cell>
          <cell r="M999">
            <v>2608.9212748247901</v>
          </cell>
          <cell r="N999">
            <v>4411.1343862360382</v>
          </cell>
          <cell r="O999">
            <v>6397.5256384142112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-2150.8661775267874</v>
          </cell>
          <cell r="B1000">
            <v>-6164.4242236084592</v>
          </cell>
          <cell r="C1000">
            <v>-7208.252542308147</v>
          </cell>
          <cell r="D1000">
            <v>-6314.9621708229379</v>
          </cell>
          <cell r="E1000">
            <v>-5362.6313981554185</v>
          </cell>
          <cell r="F1000">
            <v>-4355.8794145440288</v>
          </cell>
          <cell r="G1000">
            <v>-3268.6797558942171</v>
          </cell>
          <cell r="H1000">
            <v>-2070.1230828359967</v>
          </cell>
          <cell r="I1000">
            <v>-760.98869536154348</v>
          </cell>
          <cell r="J1000">
            <v>663.08858189916555</v>
          </cell>
          <cell r="K1000">
            <v>2239.0899129902973</v>
          </cell>
          <cell r="L1000">
            <v>3971.5736263195081</v>
          </cell>
          <cell r="M1000">
            <v>5882.8787855391929</v>
          </cell>
          <cell r="N1000">
            <v>7984.5242601101872</v>
          </cell>
          <cell r="O1000">
            <v>10288.564228070634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-2281.1109453756721</v>
          </cell>
          <cell r="B1001">
            <v>-6671.3494981982785</v>
          </cell>
          <cell r="C1001">
            <v>-7789.1015968449901</v>
          </cell>
          <cell r="D1001">
            <v>-6929.5712716787839</v>
          </cell>
          <cell r="E1001">
            <v>-6030.2048405098649</v>
          </cell>
          <cell r="F1001">
            <v>-5068.9666905964032</v>
          </cell>
          <cell r="G1001">
            <v>-4039.6794048898414</v>
          </cell>
          <cell r="H1001">
            <v>-2928.6116195198615</v>
          </cell>
          <cell r="I1001">
            <v>-1715.6099391418772</v>
          </cell>
          <cell r="J1001">
            <v>-370.93548039126171</v>
          </cell>
          <cell r="K1001">
            <v>1121.8071099963827</v>
          </cell>
          <cell r="L1001">
            <v>2757.1294838611752</v>
          </cell>
          <cell r="M1001">
            <v>4549.192652886697</v>
          </cell>
          <cell r="N1001">
            <v>6531.6982814619887</v>
          </cell>
          <cell r="O1001">
            <v>8711.0082782028821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abSelected="1" zoomScale="75" workbookViewId="0">
      <selection activeCell="C11" sqref="C11"/>
    </sheetView>
  </sheetViews>
  <sheetFormatPr defaultRowHeight="13.2"/>
  <cols>
    <col min="1" max="1" width="3.44140625" customWidth="1"/>
    <col min="2" max="2" width="28.33203125" style="29" customWidth="1"/>
    <col min="3" max="3" width="14" customWidth="1"/>
    <col min="4" max="4" width="2.88671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6" t="s">
        <v>1</v>
      </c>
      <c r="K1" s="2"/>
    </row>
    <row r="2" spans="1:11">
      <c r="A2" s="2" t="s">
        <v>289</v>
      </c>
      <c r="B2" s="2"/>
      <c r="C2" s="2"/>
      <c r="D2" s="2"/>
      <c r="E2" s="2"/>
      <c r="F2" s="2"/>
      <c r="G2" s="2"/>
      <c r="H2" s="2"/>
      <c r="I2" s="2"/>
      <c r="J2" s="146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6" t="s">
        <v>1</v>
      </c>
      <c r="K3" s="2"/>
    </row>
    <row r="5" spans="1:11">
      <c r="B5" s="145" t="s">
        <v>3</v>
      </c>
      <c r="C5" s="145" t="s">
        <v>374</v>
      </c>
    </row>
    <row r="6" spans="1:11">
      <c r="B6" s="145"/>
      <c r="C6" s="151"/>
    </row>
    <row r="7" spans="1:11">
      <c r="B7" s="145"/>
    </row>
    <row r="8" spans="1:11">
      <c r="B8" s="145" t="s">
        <v>4</v>
      </c>
      <c r="C8" s="229">
        <f>+assumptions!B16</f>
        <v>99600</v>
      </c>
    </row>
    <row r="9" spans="1:11">
      <c r="B9" s="145" t="s">
        <v>5</v>
      </c>
      <c r="C9" s="229">
        <f>+DCF!C17</f>
        <v>99600</v>
      </c>
      <c r="E9" s="145" t="s">
        <v>6</v>
      </c>
      <c r="F9" s="233">
        <f>+RF!AD1010</f>
        <v>53027.129508188315</v>
      </c>
    </row>
    <row r="10" spans="1:11">
      <c r="B10" s="145" t="s">
        <v>7</v>
      </c>
      <c r="C10" s="151">
        <f>+assumptions!B6</f>
        <v>15</v>
      </c>
      <c r="E10" s="145" t="s">
        <v>8</v>
      </c>
      <c r="F10" s="229">
        <f>+RF!AE1002</f>
        <v>52340.04787397648</v>
      </c>
    </row>
    <row r="11" spans="1:11">
      <c r="B11" s="146" t="s">
        <v>9</v>
      </c>
      <c r="C11" s="151">
        <f>+assumptions!B5</f>
        <v>15</v>
      </c>
      <c r="E11" s="29"/>
      <c r="F11" s="151"/>
    </row>
    <row r="12" spans="1:11">
      <c r="C12" s="151"/>
      <c r="E12" s="145" t="s">
        <v>10</v>
      </c>
      <c r="F12" s="233">
        <f>+RF!AD1006</f>
        <v>46243.834433410731</v>
      </c>
    </row>
    <row r="13" spans="1:11">
      <c r="B13" s="145" t="s">
        <v>11</v>
      </c>
      <c r="C13" s="230">
        <f>+RF!AD1012</f>
        <v>7.8173113396407894</v>
      </c>
      <c r="E13" s="145" t="s">
        <v>12</v>
      </c>
      <c r="F13" s="233">
        <f>+RF!AD1007</f>
        <v>46940.674207446478</v>
      </c>
    </row>
    <row r="14" spans="1:11">
      <c r="B14" s="145" t="s">
        <v>13</v>
      </c>
      <c r="C14" s="231">
        <f>+RF!AF1008</f>
        <v>0.13463358215093596</v>
      </c>
      <c r="E14" s="145" t="s">
        <v>14</v>
      </c>
      <c r="F14" s="233">
        <f>+RF!AD1008</f>
        <v>58754.917842172283</v>
      </c>
    </row>
    <row r="15" spans="1:11">
      <c r="B15" s="145" t="s">
        <v>15</v>
      </c>
      <c r="C15" s="232">
        <f>+RF!AF1011</f>
        <v>5.8930467822854452E-2</v>
      </c>
      <c r="E15" s="145" t="s">
        <v>16</v>
      </c>
      <c r="F15" s="233">
        <f>+RF!AD1009</f>
        <v>59517.281088197582</v>
      </c>
    </row>
    <row r="16" spans="1:11" ht="13.8" thickBot="1">
      <c r="B16" s="127"/>
    </row>
    <row r="17" spans="2:8">
      <c r="B17" s="221"/>
      <c r="C17" s="106"/>
      <c r="D17" s="106"/>
      <c r="E17" s="106"/>
      <c r="F17" s="106"/>
      <c r="G17" s="106"/>
      <c r="H17" s="107"/>
    </row>
    <row r="18" spans="2:8">
      <c r="B18" s="222"/>
      <c r="C18" s="109"/>
      <c r="D18" s="109"/>
      <c r="E18" s="109"/>
      <c r="F18" s="109"/>
      <c r="G18" s="109"/>
      <c r="H18" s="110"/>
    </row>
    <row r="19" spans="2:8">
      <c r="B19" s="222"/>
      <c r="C19" s="109"/>
      <c r="D19" s="109"/>
      <c r="E19" s="109"/>
      <c r="F19" s="109"/>
      <c r="G19" s="109"/>
      <c r="H19" s="110"/>
    </row>
    <row r="20" spans="2:8">
      <c r="B20" s="222"/>
      <c r="C20" s="109"/>
      <c r="D20" s="109"/>
      <c r="E20" s="109"/>
      <c r="F20" s="109"/>
      <c r="G20" s="109"/>
      <c r="H20" s="110"/>
    </row>
    <row r="21" spans="2:8">
      <c r="B21" s="222"/>
      <c r="C21" s="109"/>
      <c r="D21" s="109"/>
      <c r="E21" s="109"/>
      <c r="F21" s="109"/>
      <c r="G21" s="109"/>
      <c r="H21" s="110"/>
    </row>
    <row r="22" spans="2:8">
      <c r="B22" s="222"/>
      <c r="C22" s="109"/>
      <c r="D22" s="109"/>
      <c r="E22" s="109"/>
      <c r="F22" s="109"/>
      <c r="G22" s="109"/>
      <c r="H22" s="110"/>
    </row>
    <row r="23" spans="2:8">
      <c r="B23" s="222"/>
      <c r="C23" s="109"/>
      <c r="D23" s="109"/>
      <c r="E23" s="109"/>
      <c r="F23" s="109"/>
      <c r="G23" s="109"/>
      <c r="H23" s="110"/>
    </row>
    <row r="24" spans="2:8">
      <c r="B24" s="222"/>
      <c r="C24" s="109"/>
      <c r="D24" s="109"/>
      <c r="E24" s="109"/>
      <c r="F24" s="109"/>
      <c r="G24" s="109"/>
      <c r="H24" s="110"/>
    </row>
    <row r="25" spans="2:8">
      <c r="B25" s="222"/>
      <c r="C25" s="109"/>
      <c r="D25" s="109"/>
      <c r="E25" s="109"/>
      <c r="F25" s="109"/>
      <c r="G25" s="109"/>
      <c r="H25" s="110"/>
    </row>
    <row r="26" spans="2:8">
      <c r="B26" s="222"/>
      <c r="C26" s="109"/>
      <c r="D26" s="109"/>
      <c r="E26" s="109"/>
      <c r="F26" s="109"/>
      <c r="G26" s="109"/>
      <c r="H26" s="110"/>
    </row>
    <row r="27" spans="2:8">
      <c r="B27" s="222"/>
      <c r="C27" s="109"/>
      <c r="D27" s="109"/>
      <c r="E27" s="109"/>
      <c r="F27" s="109"/>
      <c r="G27" s="109"/>
      <c r="H27" s="110"/>
    </row>
    <row r="28" spans="2:8">
      <c r="B28" s="222"/>
      <c r="C28" s="109"/>
      <c r="D28" s="109"/>
      <c r="E28" s="109"/>
      <c r="F28" s="109"/>
      <c r="G28" s="109"/>
      <c r="H28" s="110"/>
    </row>
    <row r="29" spans="2:8" ht="13.8" thickBot="1">
      <c r="B29" s="223"/>
      <c r="C29" s="112"/>
      <c r="D29" s="112"/>
      <c r="E29" s="112"/>
      <c r="F29" s="112"/>
      <c r="G29" s="112"/>
      <c r="H29" s="113"/>
    </row>
    <row r="30" spans="2:8">
      <c r="B30" s="239"/>
      <c r="C30" s="109"/>
      <c r="D30" s="109"/>
      <c r="E30" s="109"/>
      <c r="F30" s="109"/>
      <c r="G30" s="109"/>
      <c r="H30" s="109"/>
    </row>
    <row r="31" spans="2:8">
      <c r="B31" s="239"/>
      <c r="C31" s="109"/>
      <c r="D31" s="109"/>
      <c r="E31" s="109"/>
      <c r="F31" s="109"/>
      <c r="G31" s="109"/>
      <c r="H31" s="109"/>
    </row>
    <row r="32" spans="2:8">
      <c r="B32" s="239"/>
      <c r="C32" s="109"/>
      <c r="D32" s="109"/>
      <c r="E32" s="109"/>
      <c r="F32" s="109"/>
      <c r="G32" s="109"/>
      <c r="H32" s="109"/>
    </row>
    <row r="33" spans="2:8">
      <c r="B33" s="239"/>
      <c r="C33" s="109"/>
      <c r="D33" s="109"/>
      <c r="E33" s="109"/>
      <c r="F33" s="109"/>
      <c r="G33" s="109"/>
      <c r="H33" s="109"/>
    </row>
    <row r="35" spans="2:8">
      <c r="B35" s="145" t="s">
        <v>17</v>
      </c>
    </row>
    <row r="36" spans="2:8" ht="13.8" thickBot="1"/>
    <row r="37" spans="2:8" ht="13.8" thickBot="1">
      <c r="B37" s="224" t="s">
        <v>18</v>
      </c>
      <c r="C37" s="225"/>
      <c r="D37" s="224" t="s">
        <v>19</v>
      </c>
      <c r="E37" s="226"/>
      <c r="F37" s="225"/>
      <c r="G37" s="227"/>
      <c r="H37" s="228" t="s">
        <v>20</v>
      </c>
    </row>
    <row r="38" spans="2:8">
      <c r="B38" s="221" t="s">
        <v>393</v>
      </c>
      <c r="C38" s="107"/>
      <c r="D38" s="32" t="s">
        <v>287</v>
      </c>
      <c r="E38" s="106"/>
      <c r="F38" s="107"/>
      <c r="G38" s="221"/>
      <c r="H38" s="107"/>
    </row>
    <row r="39" spans="2:8">
      <c r="B39" s="222"/>
      <c r="C39" s="110"/>
      <c r="D39" s="135" t="s">
        <v>21</v>
      </c>
      <c r="E39" s="109"/>
      <c r="F39" s="110"/>
      <c r="G39" s="222"/>
      <c r="H39" s="110"/>
    </row>
    <row r="40" spans="2:8">
      <c r="B40" s="108"/>
      <c r="C40" s="109"/>
      <c r="D40" s="255"/>
      <c r="E40" s="109"/>
      <c r="F40" s="110"/>
      <c r="G40" s="109"/>
      <c r="H40" s="110"/>
    </row>
    <row r="41" spans="2:8" ht="13.8" thickBot="1">
      <c r="B41" s="223"/>
      <c r="C41" s="113"/>
      <c r="D41" s="256"/>
      <c r="E41" s="112"/>
      <c r="F41" s="113"/>
      <c r="G41" s="234"/>
      <c r="H41" s="254"/>
    </row>
    <row r="42" spans="2:8">
      <c r="B42" s="221" t="s">
        <v>375</v>
      </c>
      <c r="C42" s="107"/>
      <c r="D42" s="361" t="s">
        <v>376</v>
      </c>
      <c r="E42" s="106"/>
      <c r="F42" s="107"/>
      <c r="G42" s="221"/>
      <c r="H42" s="107"/>
    </row>
    <row r="43" spans="2:8" ht="13.8" thickBot="1">
      <c r="B43" s="223"/>
      <c r="C43" s="113"/>
      <c r="D43" s="362"/>
      <c r="E43" s="276"/>
      <c r="F43" s="113"/>
      <c r="G43" s="234"/>
      <c r="H43" s="113"/>
    </row>
    <row r="44" spans="2:8">
      <c r="B44" s="221" t="s">
        <v>22</v>
      </c>
      <c r="C44" s="107"/>
      <c r="D44" s="135" t="s">
        <v>377</v>
      </c>
      <c r="E44" s="106"/>
      <c r="F44" s="107"/>
      <c r="G44" s="221"/>
      <c r="H44" s="107"/>
    </row>
    <row r="45" spans="2:8">
      <c r="B45" s="222"/>
      <c r="C45" s="110"/>
      <c r="D45" s="135"/>
      <c r="E45" s="109"/>
      <c r="F45" s="110"/>
      <c r="G45" s="135"/>
      <c r="H45" s="110"/>
    </row>
    <row r="46" spans="2:8">
      <c r="B46" s="222" t="s">
        <v>378</v>
      </c>
      <c r="C46" s="110"/>
      <c r="D46" s="135" t="s">
        <v>379</v>
      </c>
      <c r="E46" s="109"/>
      <c r="F46" s="110"/>
      <c r="G46" s="222"/>
      <c r="H46" s="110"/>
    </row>
    <row r="47" spans="2:8">
      <c r="B47" s="222"/>
      <c r="C47" s="110"/>
      <c r="D47" s="410"/>
      <c r="E47" s="109"/>
      <c r="F47" s="110"/>
      <c r="G47" s="222"/>
      <c r="H47" s="110"/>
    </row>
    <row r="48" spans="2:8">
      <c r="B48" s="222"/>
      <c r="C48" s="110"/>
      <c r="D48" s="135"/>
      <c r="E48" s="109"/>
      <c r="F48" s="110"/>
      <c r="G48" s="135"/>
      <c r="H48" s="110"/>
    </row>
    <row r="49" spans="2:8" ht="13.8" thickBot="1">
      <c r="B49" s="223"/>
      <c r="C49" s="113"/>
      <c r="D49" s="234"/>
      <c r="E49" s="112"/>
      <c r="F49" s="113"/>
      <c r="G49" s="223"/>
      <c r="H49" s="113"/>
    </row>
    <row r="50" spans="2:8">
      <c r="B50" s="221" t="s">
        <v>23</v>
      </c>
      <c r="C50" s="107"/>
      <c r="D50" s="221" t="s">
        <v>24</v>
      </c>
      <c r="E50" s="106"/>
      <c r="F50" s="107"/>
      <c r="G50" s="32" t="s">
        <v>25</v>
      </c>
      <c r="H50" s="107"/>
    </row>
    <row r="51" spans="2:8">
      <c r="B51" s="222"/>
      <c r="C51" s="110"/>
      <c r="D51" s="108" t="s">
        <v>380</v>
      </c>
      <c r="E51" s="109"/>
      <c r="F51" s="110"/>
      <c r="G51" s="108"/>
      <c r="H51" s="110"/>
    </row>
    <row r="52" spans="2:8">
      <c r="B52" s="222"/>
      <c r="C52" s="110"/>
      <c r="D52" s="135" t="s">
        <v>381</v>
      </c>
      <c r="E52" s="109"/>
      <c r="F52" s="110"/>
      <c r="G52" s="108"/>
      <c r="H52" s="110"/>
    </row>
    <row r="53" spans="2:8">
      <c r="B53" s="222" t="s">
        <v>310</v>
      </c>
      <c r="C53" s="110"/>
      <c r="D53" s="222" t="s">
        <v>314</v>
      </c>
      <c r="E53" s="109"/>
      <c r="F53" s="110"/>
      <c r="G53" s="108"/>
      <c r="H53" s="110"/>
    </row>
    <row r="54" spans="2:8" ht="13.8" thickBot="1">
      <c r="B54" s="222"/>
      <c r="C54" s="110"/>
      <c r="D54" s="135"/>
      <c r="E54" s="109"/>
      <c r="F54" s="110"/>
      <c r="G54" s="108"/>
      <c r="H54" s="110"/>
    </row>
    <row r="55" spans="2:8">
      <c r="B55" s="221" t="s">
        <v>388</v>
      </c>
      <c r="C55" s="106"/>
      <c r="D55" s="359"/>
      <c r="E55" s="106"/>
      <c r="F55" s="106"/>
      <c r="G55" s="106"/>
      <c r="H55" s="107"/>
    </row>
    <row r="56" spans="2:8">
      <c r="B56" s="222" t="s">
        <v>389</v>
      </c>
      <c r="C56" s="109"/>
      <c r="D56" s="109"/>
      <c r="E56" s="109"/>
      <c r="F56" s="109"/>
      <c r="G56" s="109"/>
      <c r="H56" s="110"/>
    </row>
    <row r="57" spans="2:8">
      <c r="B57" s="222" t="s">
        <v>390</v>
      </c>
      <c r="C57" s="109"/>
      <c r="D57" s="239"/>
      <c r="E57" s="109"/>
      <c r="F57" s="109"/>
      <c r="G57" s="109"/>
      <c r="H57" s="110"/>
    </row>
    <row r="58" spans="2:8">
      <c r="B58" s="222" t="s">
        <v>391</v>
      </c>
      <c r="C58" s="109"/>
      <c r="D58" s="239"/>
      <c r="E58" s="109"/>
      <c r="F58" s="109"/>
      <c r="G58" s="109"/>
      <c r="H58" s="110"/>
    </row>
    <row r="59" spans="2:8">
      <c r="B59" s="222" t="s">
        <v>392</v>
      </c>
      <c r="C59" s="109"/>
      <c r="D59" s="109"/>
      <c r="E59" s="109"/>
      <c r="F59" s="109"/>
      <c r="G59" s="109"/>
      <c r="H59" s="110"/>
    </row>
    <row r="60" spans="2:8">
      <c r="B60" s="222" t="s">
        <v>394</v>
      </c>
      <c r="C60" s="109"/>
      <c r="D60" s="358"/>
      <c r="E60" s="109"/>
      <c r="F60" s="109"/>
      <c r="G60" s="109"/>
      <c r="H60" s="110"/>
    </row>
    <row r="61" spans="2:8">
      <c r="B61" s="222" t="s">
        <v>395</v>
      </c>
      <c r="C61" s="109"/>
      <c r="D61" s="358"/>
      <c r="E61" s="109"/>
      <c r="F61" s="109"/>
      <c r="G61" s="109"/>
      <c r="H61" s="110"/>
    </row>
    <row r="62" spans="2:8">
      <c r="B62" s="222"/>
      <c r="C62" s="109"/>
      <c r="D62" s="358"/>
      <c r="E62" s="109"/>
      <c r="F62" s="109"/>
      <c r="G62" s="109"/>
      <c r="H62" s="110"/>
    </row>
    <row r="63" spans="2:8" ht="13.8" thickBot="1">
      <c r="B63" s="223"/>
      <c r="C63" s="112"/>
      <c r="D63" s="360"/>
      <c r="E63" s="112"/>
      <c r="F63" s="112"/>
      <c r="G63" s="112"/>
      <c r="H63" s="113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3"/>
  <sheetViews>
    <sheetView workbookViewId="0">
      <selection activeCell="C24" sqref="C24"/>
    </sheetView>
  </sheetViews>
  <sheetFormatPr defaultRowHeight="13.2"/>
  <cols>
    <col min="1" max="1" width="21.6640625" bestFit="1" customWidth="1"/>
    <col min="2" max="2" width="10.5546875" customWidth="1"/>
    <col min="3" max="3" width="8.66406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18" width="10.332031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Expansion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5" spans="1:18">
      <c r="C5" s="260">
        <v>1</v>
      </c>
      <c r="D5" s="260">
        <v>2</v>
      </c>
      <c r="E5" s="260">
        <v>3</v>
      </c>
      <c r="F5" s="260">
        <v>4</v>
      </c>
      <c r="G5" s="260">
        <v>5</v>
      </c>
      <c r="H5" s="260"/>
      <c r="I5" s="260"/>
      <c r="J5" s="260"/>
      <c r="K5" s="260"/>
      <c r="L5" s="260"/>
      <c r="M5" s="260"/>
      <c r="N5" s="260"/>
      <c r="O5" s="260"/>
      <c r="P5" s="260"/>
      <c r="Q5" s="260"/>
    </row>
    <row r="6" spans="1:18">
      <c r="C6" s="261">
        <v>2002</v>
      </c>
      <c r="D6" s="262">
        <v>2003</v>
      </c>
      <c r="E6" s="261">
        <v>2004</v>
      </c>
      <c r="F6" s="262">
        <v>2005</v>
      </c>
      <c r="G6" s="261">
        <v>2006</v>
      </c>
      <c r="H6" s="262">
        <v>2007</v>
      </c>
      <c r="I6" s="261">
        <v>2008</v>
      </c>
      <c r="J6" s="262">
        <v>2009</v>
      </c>
      <c r="K6" s="261">
        <v>2010</v>
      </c>
      <c r="L6" s="262">
        <v>2011</v>
      </c>
      <c r="M6" s="261">
        <v>2012</v>
      </c>
      <c r="N6" s="262">
        <v>2013</v>
      </c>
      <c r="O6" s="261">
        <v>2014</v>
      </c>
      <c r="P6" s="262">
        <v>2015</v>
      </c>
      <c r="Q6" s="261">
        <v>2016</v>
      </c>
      <c r="R6" s="263" t="s">
        <v>27</v>
      </c>
    </row>
    <row r="7" spans="1:18">
      <c r="A7" t="s">
        <v>28</v>
      </c>
    </row>
    <row r="8" spans="1:18">
      <c r="A8" t="s">
        <v>29</v>
      </c>
      <c r="C8" s="1">
        <f>AVERAGE([1]data1rev!A2:A1001)/12*3</f>
        <v>5032.8937499999047</v>
      </c>
      <c r="D8" s="1">
        <f>AVERAGE([1]data1rev!B2:B1001)</f>
        <v>20131.574999999619</v>
      </c>
      <c r="E8" s="1">
        <f>AVERAGE([1]data1rev!C2:C1001)</f>
        <v>20131.574999999619</v>
      </c>
      <c r="F8" s="1">
        <f>AVERAGE([1]data1rev!D2:D1001)</f>
        <v>20131.574999999619</v>
      </c>
      <c r="G8" s="1">
        <f>AVERAGE([1]data1rev!E2:E1001)</f>
        <v>20131.574999999619</v>
      </c>
      <c r="H8" s="1">
        <f>AVERAGE([1]data1rev!F2:F1001)</f>
        <v>20131.574999999619</v>
      </c>
      <c r="I8" s="1">
        <f>AVERAGE([1]data1rev!G2:G1001)</f>
        <v>20131.574999999619</v>
      </c>
      <c r="J8" s="1">
        <f>AVERAGE([1]data1rev!H2:H1001)</f>
        <v>20131.574999999619</v>
      </c>
      <c r="K8" s="1">
        <f>AVERAGE([1]data1rev!I2:I1001)</f>
        <v>20131.574999999619</v>
      </c>
      <c r="L8" s="1">
        <f>AVERAGE([1]data1rev!J2:J1001)</f>
        <v>20131.574999999619</v>
      </c>
      <c r="M8" s="1">
        <f>AVERAGE([1]data1rev!K2:K1001)</f>
        <v>20131.574999999619</v>
      </c>
      <c r="N8" s="1">
        <f>AVERAGE([1]data1rev!L2:L1001)</f>
        <v>20131.574999999619</v>
      </c>
      <c r="O8" s="1">
        <f>AVERAGE([1]data1rev!M2:M1001)</f>
        <v>20131.574999999619</v>
      </c>
      <c r="P8" s="1">
        <f>AVERAGE([1]data1rev!N2:N1001)</f>
        <v>20131.574999999619</v>
      </c>
      <c r="Q8" s="1">
        <f>AVERAGE([1]data1rev!O2:O1001)</f>
        <v>20131.574999999619</v>
      </c>
      <c r="R8" s="1">
        <f>SUM(C8:G8)</f>
        <v>85559.193749998376</v>
      </c>
    </row>
    <row r="9" spans="1:18" ht="15">
      <c r="A9" t="s">
        <v>30</v>
      </c>
      <c r="C9" s="264">
        <f>+assumptions!B12</f>
        <v>3984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f>SUM(C9:G9)</f>
        <v>3984</v>
      </c>
    </row>
    <row r="10" spans="1:18">
      <c r="A10" s="24" t="s">
        <v>31</v>
      </c>
      <c r="C10" s="1">
        <f>SUM(C8:C9)</f>
        <v>9016.8937499999047</v>
      </c>
      <c r="D10" s="1">
        <f t="shared" ref="D10:Q10" si="0">+D9+D8</f>
        <v>20131.574999999619</v>
      </c>
      <c r="E10" s="1">
        <f t="shared" si="0"/>
        <v>20131.574999999619</v>
      </c>
      <c r="F10" s="1">
        <f t="shared" si="0"/>
        <v>20131.574999999619</v>
      </c>
      <c r="G10" s="1">
        <f t="shared" si="0"/>
        <v>20131.574999999619</v>
      </c>
      <c r="H10" s="1">
        <f t="shared" si="0"/>
        <v>20131.574999999619</v>
      </c>
      <c r="I10" s="1">
        <f t="shared" si="0"/>
        <v>20131.574999999619</v>
      </c>
      <c r="J10" s="1">
        <f t="shared" si="0"/>
        <v>20131.574999999619</v>
      </c>
      <c r="K10" s="1">
        <f t="shared" si="0"/>
        <v>20131.574999999619</v>
      </c>
      <c r="L10" s="1">
        <f t="shared" si="0"/>
        <v>20131.574999999619</v>
      </c>
      <c r="M10" s="1">
        <f t="shared" si="0"/>
        <v>20131.574999999619</v>
      </c>
      <c r="N10" s="1">
        <f t="shared" si="0"/>
        <v>20131.574999999619</v>
      </c>
      <c r="O10" s="1">
        <f t="shared" si="0"/>
        <v>20131.574999999619</v>
      </c>
      <c r="P10" s="1">
        <f t="shared" si="0"/>
        <v>20131.574999999619</v>
      </c>
      <c r="Q10" s="1">
        <f t="shared" si="0"/>
        <v>20131.574999999619</v>
      </c>
      <c r="R10" s="1">
        <f>SUM(C10:G10)</f>
        <v>89543.193749998376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33</v>
      </c>
      <c r="C13" s="1">
        <f>+DCF!D42/12*3</f>
        <v>-184.74999999999989</v>
      </c>
      <c r="D13" s="1">
        <f>+DCF!E42</f>
        <v>-761.1699999999995</v>
      </c>
      <c r="E13" s="1">
        <f>+DCF!F42</f>
        <v>-784.00509999999952</v>
      </c>
      <c r="F13" s="1">
        <f>+DCF!G42</f>
        <v>-807.52525299999957</v>
      </c>
      <c r="G13" s="1">
        <f>+DCF!H42</f>
        <v>-831.75101058999962</v>
      </c>
      <c r="H13" s="1">
        <f>+DCF!I42</f>
        <v>-856.70354090769968</v>
      </c>
      <c r="I13" s="1">
        <f>+DCF!J42</f>
        <v>-882.40464713493066</v>
      </c>
      <c r="J13" s="1">
        <f>+DCF!K42</f>
        <v>-908.87678654897854</v>
      </c>
      <c r="K13" s="1">
        <f>+DCF!L42</f>
        <v>-936.1430901454479</v>
      </c>
      <c r="L13" s="1">
        <f>+DCF!M42</f>
        <v>-964.22738284981131</v>
      </c>
      <c r="M13" s="1">
        <f>+DCF!N42</f>
        <v>-993.15420433530562</v>
      </c>
      <c r="N13" s="1">
        <f>+DCF!O42</f>
        <v>-1022.9488304653648</v>
      </c>
      <c r="O13" s="1">
        <f>+DCF!P42</f>
        <v>-1053.6372953793259</v>
      </c>
      <c r="P13" s="1">
        <f>+DCF!Q42</f>
        <v>-1085.2464142407057</v>
      </c>
      <c r="Q13" s="1">
        <f>+DCF!R42</f>
        <v>-1117.8038066679269</v>
      </c>
      <c r="R13" s="1">
        <f>SUM(C13:G13)</f>
        <v>-3369.201363589998</v>
      </c>
    </row>
    <row r="14" spans="1:18">
      <c r="A14" t="s">
        <v>312</v>
      </c>
      <c r="C14" s="1">
        <f>AVERAGE([4]data1int!P2:P1001)/12*3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>SUM(C14:Q14)</f>
        <v>0</v>
      </c>
    </row>
    <row r="15" spans="1:18">
      <c r="A15" t="s">
        <v>311</v>
      </c>
      <c r="C15" s="1">
        <f>AVERAGE([4]data1int!A2:A1001)*-1</f>
        <v>2322.041752475483</v>
      </c>
      <c r="D15" s="1">
        <f>AVERAGE([4]data1int!B2:B1001)*-1</f>
        <v>6824.1512584591655</v>
      </c>
      <c r="E15" s="1">
        <f>AVERAGE([4]data1int!C2:C1001)*-1</f>
        <v>7970.2686415950311</v>
      </c>
      <c r="F15" s="1">
        <f>AVERAGE([4]data1int!D2:D1001)*-1</f>
        <v>7128.2571400615161</v>
      </c>
      <c r="G15" s="1">
        <f>AVERAGE([4]data1int!E2:E1001)*-1</f>
        <v>6238.2196774256527</v>
      </c>
      <c r="H15" s="1">
        <f>AVERAGE([4]data1int!F2:F1001)*-1</f>
        <v>5291.223900732748</v>
      </c>
      <c r="I15" s="1">
        <f>AVERAGE([4]data1int!G2:G1001)*-1</f>
        <v>4277.7567476531722</v>
      </c>
      <c r="J15" s="1">
        <f>AVERAGE([4]data1int!H2:H1001)*-1</f>
        <v>3179.3536291551213</v>
      </c>
      <c r="K15" s="1">
        <f>AVERAGE([4]data1int!I2:I1001)*-1</f>
        <v>1974.7038292368532</v>
      </c>
      <c r="L15" s="1">
        <f>AVERAGE([4]data1int!J2:J1001)*-1</f>
        <v>649.19035847125224</v>
      </c>
      <c r="M15" s="1">
        <f>AVERAGE([4]data1int!K2:K1001)*-1</f>
        <v>-808.56882600676192</v>
      </c>
      <c r="N15" s="1">
        <f>AVERAGE([4]data1int!L2:L1001)*-1</f>
        <v>-2412.0978172487539</v>
      </c>
      <c r="O15" s="1">
        <f>AVERAGE([4]data1int!M2:M1001)*-1</f>
        <v>-4176.0137243989475</v>
      </c>
      <c r="P15" s="1">
        <f>AVERAGE([4]data1int!N2:N1001)*-1</f>
        <v>-6117.1336166865003</v>
      </c>
      <c r="Q15" s="1">
        <f>AVERAGE([4]data1int!O2:O1001)*-1</f>
        <v>-8252.4816326994733</v>
      </c>
      <c r="R15" s="1">
        <f>SUM(C15:Q15)</f>
        <v>24088.871318225556</v>
      </c>
    </row>
    <row r="16" spans="1:18">
      <c r="A16" t="s">
        <v>35</v>
      </c>
      <c r="C16" s="1">
        <f>+DCF!D45</f>
        <v>1376</v>
      </c>
      <c r="D16" s="1">
        <f>+DCF!E45</f>
        <v>1417.28</v>
      </c>
      <c r="E16" s="1">
        <f>+DCF!F45</f>
        <v>1459.7983999999999</v>
      </c>
      <c r="F16" s="1">
        <f>+DCF!G45</f>
        <v>1503.5923519999999</v>
      </c>
      <c r="G16" s="1">
        <f>+DCF!H45</f>
        <v>1548.70012256</v>
      </c>
      <c r="H16" s="1">
        <f>+DCF!I45</f>
        <v>1595.1611262368001</v>
      </c>
      <c r="I16" s="1">
        <f>+DCF!J45</f>
        <v>1643.0159600239042</v>
      </c>
      <c r="J16" s="1">
        <f>+DCF!K45</f>
        <v>1692.3064388246214</v>
      </c>
      <c r="K16" s="1">
        <f>+DCF!L45</f>
        <v>1743.0756319893601</v>
      </c>
      <c r="L16" s="1">
        <f>+DCF!M45</f>
        <v>1795.3679009490409</v>
      </c>
      <c r="M16" s="1">
        <f>+DCF!N45</f>
        <v>1849.228937977512</v>
      </c>
      <c r="N16" s="1">
        <f>+DCF!O45</f>
        <v>1904.7058061168375</v>
      </c>
      <c r="O16" s="1">
        <f>+DCF!P45</f>
        <v>1961.8469803003427</v>
      </c>
      <c r="P16" s="1">
        <f>+DCF!Q45</f>
        <v>2020.7023897093529</v>
      </c>
      <c r="Q16" s="1">
        <f>+DCF!R45</f>
        <v>2081.3234614006337</v>
      </c>
      <c r="R16" s="1">
        <f>SUM(C16:G16)</f>
        <v>7305.3708745599988</v>
      </c>
    </row>
    <row r="17" spans="1:18">
      <c r="A17" t="s">
        <v>36</v>
      </c>
      <c r="C17" s="1">
        <f>(AVERAGE([3]DATA1FUEL!Z2:Z1001)-AVERAGE([3]DATA1FUEL!A2:A1001)+AVERAGE([3]DATA1FUEL!AY2:AY1001))/12*3</f>
        <v>-569.06791075603064</v>
      </c>
      <c r="D17" s="1">
        <f>(AVERAGE([3]DATA1FUEL!AA2:AA1001)-AVERAGE([3]DATA1FUEL!B2:B1001)+AVERAGE([3]DATA1FUEL!AZ2:AZ1001))</f>
        <v>-1954.2791180613267</v>
      </c>
      <c r="E17" s="1">
        <f>(AVERAGE([3]DATA1FUEL!AB2:AB1001)-AVERAGE([3]DATA1FUEL!C2:C1001)+AVERAGE([3]DATA1FUEL!BA2:BA1001))</f>
        <v>-1901.5691242374405</v>
      </c>
      <c r="F17" s="1">
        <f>(AVERAGE([3]DATA1FUEL!AC2:AC1001)-AVERAGE([3]DATA1FUEL!D2:D1001)+AVERAGE([3]DATA1FUEL!BB2:BB1001))</f>
        <v>-1901.6101419838587</v>
      </c>
      <c r="G17" s="1">
        <f>(AVERAGE([3]DATA1FUEL!AD2:AD1001)-AVERAGE([3]DATA1FUEL!E2:E1001)+AVERAGE([3]DATA1FUEL!BC2:BC1001))</f>
        <v>-1903.879125251462</v>
      </c>
      <c r="H17" s="1">
        <f>(AVERAGE([3]DATA1FUEL!AE2:AE1001)-AVERAGE([3]DATA1FUEL!F2:F1001)+AVERAGE([3]DATA1FUEL!BD2:BD1001))</f>
        <v>-1919.8875453260307</v>
      </c>
      <c r="I17" s="1">
        <f>(AVERAGE([3]DATA1FUEL!AF2:AF1001)-AVERAGE([3]DATA1FUEL!G2:G1001)+AVERAGE([3]DATA1FUEL!BE2:BE1001))</f>
        <v>-1947.3440670688597</v>
      </c>
      <c r="J17" s="1">
        <f>(AVERAGE([3]DATA1FUEL!AG2:AG1001)-AVERAGE([3]DATA1FUEL!H2:H1001)+AVERAGE([3]DATA1FUEL!BF2:BF1001))</f>
        <v>-1977.9293847486115</v>
      </c>
      <c r="K17" s="1">
        <f>(AVERAGE([3]DATA1FUEL!AH2:AH1001)-AVERAGE([3]DATA1FUEL!I2:I1001)+AVERAGE([3]DATA1FUEL!BG2:BG1001))</f>
        <v>-2022.5684527423073</v>
      </c>
      <c r="L17" s="1">
        <f>(AVERAGE([3]DATA1FUEL!AI2:AI1001)-AVERAGE([3]DATA1FUEL!J2:J1001)+AVERAGE([3]DATA1FUEL!BH2:BH1001))</f>
        <v>-2058.0156120360416</v>
      </c>
      <c r="M17" s="1">
        <f>(AVERAGE([3]DATA1FUEL!AJ2:AJ1001)-AVERAGE([3]DATA1FUEL!K2:K1001)+AVERAGE([3]DATA1FUEL!BI2:BI1001))</f>
        <v>-2099.3375191504747</v>
      </c>
      <c r="N17" s="1">
        <f>(AVERAGE([3]DATA1FUEL!AK2:AK1001)-AVERAGE([3]DATA1FUEL!L2:L1001)+AVERAGE([3]DATA1FUEL!BJ2:BJ1001))</f>
        <v>-2149.7330239466937</v>
      </c>
      <c r="O17" s="1">
        <f>(AVERAGE([3]DATA1FUEL!AL2:AL1001)-AVERAGE([3]DATA1FUEL!M2:M1001)+AVERAGE([3]DATA1FUEL!BK2:BK1001))</f>
        <v>-2212.1148381818366</v>
      </c>
      <c r="P17" s="1">
        <f>(AVERAGE([3]DATA1FUEL!AM2:AM1001)-AVERAGE([3]DATA1FUEL!N2:N1001)+AVERAGE([3]DATA1FUEL!BL2:BL1001))</f>
        <v>-2266.2618589665981</v>
      </c>
      <c r="Q17" s="1">
        <f>(AVERAGE([3]DATA1FUEL!AN2:AN1001)-AVERAGE([3]DATA1FUEL!O2:O1001)+AVERAGE([3]DATA1FUEL!BM2:BM1001))</f>
        <v>-2305.1714884633566</v>
      </c>
      <c r="R17" s="1">
        <f>SUM(C17:G17)</f>
        <v>-8230.4054202901189</v>
      </c>
    </row>
    <row r="18" spans="1:18" ht="15">
      <c r="A18" s="24" t="s">
        <v>37</v>
      </c>
      <c r="C18" s="264">
        <f>((+assumptions!B30-30800)*assumptions!B27)/12*3</f>
        <v>214.7930318681756</v>
      </c>
      <c r="D18" s="264">
        <f>(+assumptions!B30-30800)*assumptions!B27</f>
        <v>859.17212747270241</v>
      </c>
      <c r="E18" s="264">
        <f>+D18</f>
        <v>859.17212747270241</v>
      </c>
      <c r="F18" s="264">
        <f>+E18</f>
        <v>859.17212747270241</v>
      </c>
      <c r="G18" s="264">
        <f>+F18</f>
        <v>859.17212747270241</v>
      </c>
      <c r="H18" s="264">
        <f>IF(DCF!$C$7-DCF!I6&gt;-1,+EARNINGS!G18,0)</f>
        <v>859.17212747270241</v>
      </c>
      <c r="I18" s="264">
        <f>IF(DCF!$C$7-DCF!J6&gt;-1,+EARNINGS!H18,0)</f>
        <v>859.17212747270241</v>
      </c>
      <c r="J18" s="264">
        <f>IF(DCF!$C$7-DCF!K6&gt;-1,+EARNINGS!I18,0)</f>
        <v>859.17212747270241</v>
      </c>
      <c r="K18" s="264">
        <f>IF(DCF!$C$7-DCF!L6&gt;-1,+EARNINGS!J18,0)</f>
        <v>859.17212747270241</v>
      </c>
      <c r="L18" s="264">
        <f>IF(DCF!$C$7-DCF!M6&gt;-1,+EARNINGS!K18,0)</f>
        <v>859.17212747270241</v>
      </c>
      <c r="M18" s="264">
        <f>IF(DCF!$C$7-DCF!N6&gt;-1,+EARNINGS!L18,0)</f>
        <v>859.17212747270241</v>
      </c>
      <c r="N18" s="264">
        <f>IF(DCF!$C$7-DCF!O6&gt;-1,+EARNINGS!M18,0)</f>
        <v>859.17212747270241</v>
      </c>
      <c r="O18" s="264">
        <f>IF(DCF!$C$7-DCF!P6&gt;-1,+EARNINGS!N18,0)</f>
        <v>859.17212747270241</v>
      </c>
      <c r="P18" s="264">
        <f>IF(DCF!$C$7-DCF!Q6&gt;-1,+EARNINGS!O18,0)</f>
        <v>859.17212747270241</v>
      </c>
      <c r="Q18" s="264">
        <f>IF(DCF!$C$7-DCF!R6&gt;-1,+EARNINGS!P18,0)</f>
        <v>859.17212747270241</v>
      </c>
      <c r="R18" s="264">
        <f>SUM(C18:G18)</f>
        <v>3651.4815417589853</v>
      </c>
    </row>
    <row r="19" spans="1:18">
      <c r="A19" s="24" t="s">
        <v>38</v>
      </c>
      <c r="C19" s="1">
        <f t="shared" ref="C19:R19" si="1">SUM(C13:C18)</f>
        <v>3159.0168735876277</v>
      </c>
      <c r="D19" s="1">
        <f t="shared" si="1"/>
        <v>6385.1542678705418</v>
      </c>
      <c r="E19" s="1">
        <f t="shared" si="1"/>
        <v>7603.6649448302933</v>
      </c>
      <c r="F19" s="1">
        <f t="shared" si="1"/>
        <v>6781.8862245503597</v>
      </c>
      <c r="G19" s="1">
        <f t="shared" si="1"/>
        <v>5910.4617916168936</v>
      </c>
      <c r="H19" s="1">
        <f t="shared" si="1"/>
        <v>4968.9660682085205</v>
      </c>
      <c r="I19" s="1">
        <f t="shared" si="1"/>
        <v>3950.1961209459887</v>
      </c>
      <c r="J19" s="1">
        <f t="shared" si="1"/>
        <v>2844.0260241548549</v>
      </c>
      <c r="K19" s="1">
        <f t="shared" si="1"/>
        <v>1618.2400458111606</v>
      </c>
      <c r="L19" s="1">
        <f t="shared" si="1"/>
        <v>281.48739200714272</v>
      </c>
      <c r="M19" s="1">
        <f>SUM(M13:M18)</f>
        <v>-1192.6594840423277</v>
      </c>
      <c r="N19" s="1">
        <f>SUM(N13:N18)</f>
        <v>-2820.901738071273</v>
      </c>
      <c r="O19" s="1">
        <f>SUM(O13:O18)</f>
        <v>-4620.7467501870651</v>
      </c>
      <c r="P19" s="1">
        <f>SUM(P13:P18)</f>
        <v>-6588.767372711749</v>
      </c>
      <c r="Q19" s="1">
        <f>SUM(Q13:Q18)</f>
        <v>-8734.9613389574206</v>
      </c>
      <c r="R19" s="1">
        <f t="shared" si="1"/>
        <v>23446.116950664422</v>
      </c>
    </row>
    <row r="20" spans="1:18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>
      <c r="A21" t="s">
        <v>39</v>
      </c>
      <c r="C21" s="1">
        <f t="shared" ref="C21:Q21" si="2">+C10-C19</f>
        <v>5857.8768764122769</v>
      </c>
      <c r="D21" s="1">
        <f t="shared" si="2"/>
        <v>13746.420732129078</v>
      </c>
      <c r="E21" s="1">
        <f t="shared" si="2"/>
        <v>12527.910055169326</v>
      </c>
      <c r="F21" s="1">
        <f t="shared" si="2"/>
        <v>13349.68877544926</v>
      </c>
      <c r="G21" s="1">
        <f t="shared" si="2"/>
        <v>14221.113208382725</v>
      </c>
      <c r="H21" s="1">
        <f t="shared" si="2"/>
        <v>15162.608931791099</v>
      </c>
      <c r="I21" s="1">
        <f t="shared" si="2"/>
        <v>16181.378879053631</v>
      </c>
      <c r="J21" s="1">
        <f t="shared" si="2"/>
        <v>17287.548975844766</v>
      </c>
      <c r="K21" s="1">
        <f t="shared" si="2"/>
        <v>18513.33495418846</v>
      </c>
      <c r="L21" s="1">
        <f t="shared" si="2"/>
        <v>19850.087607992475</v>
      </c>
      <c r="M21" s="1">
        <f t="shared" si="2"/>
        <v>21324.234484041946</v>
      </c>
      <c r="N21" s="1">
        <f t="shared" si="2"/>
        <v>22952.476738070891</v>
      </c>
      <c r="O21" s="1">
        <f t="shared" si="2"/>
        <v>24752.321750186682</v>
      </c>
      <c r="P21" s="1">
        <f t="shared" si="2"/>
        <v>26720.34237271137</v>
      </c>
      <c r="Q21" s="1">
        <f t="shared" si="2"/>
        <v>28866.536338957041</v>
      </c>
      <c r="R21" s="1">
        <f>SUM(C21:G21)</f>
        <v>59703.009647542669</v>
      </c>
    </row>
    <row r="22" spans="1:18">
      <c r="A22" t="s">
        <v>40</v>
      </c>
      <c r="C22" s="1">
        <f>+C21*assumptions!$B$28</f>
        <v>2277.5425295490932</v>
      </c>
      <c r="D22" s="1">
        <f>+D21*assumptions!$B$28</f>
        <v>5344.6083806517854</v>
      </c>
      <c r="E22" s="1">
        <f>+E21*assumptions!$B$28</f>
        <v>4870.8514294498336</v>
      </c>
      <c r="F22" s="1">
        <f>+F21*assumptions!$B$28</f>
        <v>5190.3589958946723</v>
      </c>
      <c r="G22" s="1">
        <f>+G21*assumptions!$B$28</f>
        <v>5529.1688154192034</v>
      </c>
      <c r="H22" s="1">
        <f>+H21*assumptions!$B$28</f>
        <v>5895.2223526803791</v>
      </c>
      <c r="I22" s="1">
        <f>+I21*assumptions!$B$28</f>
        <v>6291.3201081760517</v>
      </c>
      <c r="J22" s="1">
        <f>+J21*assumptions!$B$28</f>
        <v>6721.399041808445</v>
      </c>
      <c r="K22" s="1">
        <f>+K21*assumptions!$B$28</f>
        <v>7197.9846301884727</v>
      </c>
      <c r="L22" s="1">
        <f>+L21*assumptions!$B$28</f>
        <v>7717.7140619874735</v>
      </c>
      <c r="M22" s="1">
        <f>+M21*assumptions!$B$28</f>
        <v>8290.862367395508</v>
      </c>
      <c r="N22" s="1">
        <f>+N21*assumptions!$B$28</f>
        <v>8923.9229557619619</v>
      </c>
      <c r="O22" s="1">
        <f>+O21*assumptions!$B$28</f>
        <v>9623.702696472581</v>
      </c>
      <c r="P22" s="1">
        <f>+P21*assumptions!$B$28</f>
        <v>10388.86911451018</v>
      </c>
      <c r="Q22" s="1">
        <f>+Q21*assumptions!$B$28</f>
        <v>11223.309328586496</v>
      </c>
      <c r="R22" s="1">
        <f>SUM(C22:G22)</f>
        <v>23212.530150964587</v>
      </c>
    </row>
    <row r="24" spans="1:18">
      <c r="A24" t="s">
        <v>41</v>
      </c>
      <c r="C24" s="4">
        <f t="shared" ref="C24:R24" si="3">+C10-C19-C22</f>
        <v>3580.3343468631838</v>
      </c>
      <c r="D24" s="4">
        <f t="shared" si="3"/>
        <v>8401.8123514772924</v>
      </c>
      <c r="E24" s="4">
        <f t="shared" si="3"/>
        <v>7657.0586257194927</v>
      </c>
      <c r="F24" s="4">
        <f t="shared" si="3"/>
        <v>8159.3297795545877</v>
      </c>
      <c r="G24" s="4">
        <f t="shared" si="3"/>
        <v>8691.9443929635218</v>
      </c>
      <c r="H24" s="4">
        <f t="shared" si="3"/>
        <v>9267.38657911072</v>
      </c>
      <c r="I24" s="4">
        <f t="shared" si="3"/>
        <v>9890.0587708775784</v>
      </c>
      <c r="J24" s="4">
        <f t="shared" si="3"/>
        <v>10566.149934036321</v>
      </c>
      <c r="K24" s="4">
        <f t="shared" si="3"/>
        <v>11315.350323999988</v>
      </c>
      <c r="L24" s="4">
        <f t="shared" si="3"/>
        <v>12132.373546005001</v>
      </c>
      <c r="M24" s="4">
        <f t="shared" si="3"/>
        <v>13033.372116646438</v>
      </c>
      <c r="N24" s="4">
        <f t="shared" si="3"/>
        <v>14028.553782308929</v>
      </c>
      <c r="O24" s="4">
        <f t="shared" si="3"/>
        <v>15128.619053714101</v>
      </c>
      <c r="P24" s="4">
        <f t="shared" si="3"/>
        <v>16331.473258201189</v>
      </c>
      <c r="Q24" s="4">
        <f t="shared" si="3"/>
        <v>17643.227010370545</v>
      </c>
      <c r="R24" s="4">
        <f t="shared" si="3"/>
        <v>42884.546648369367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265"/>
    </row>
    <row r="28" spans="1:18">
      <c r="R28" s="266"/>
    </row>
    <row r="29" spans="1:18">
      <c r="R29" s="267"/>
    </row>
    <row r="30" spans="1:18">
      <c r="R30" s="268"/>
    </row>
    <row r="31" spans="1:18">
      <c r="R31" s="268"/>
    </row>
    <row r="32" spans="1:18">
      <c r="R32" s="268"/>
    </row>
    <row r="33" spans="18:18">
      <c r="R33" s="268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63"/>
  <sheetViews>
    <sheetView workbookViewId="0">
      <selection activeCell="C8" sqref="C8"/>
    </sheetView>
  </sheetViews>
  <sheetFormatPr defaultColWidth="9.109375" defaultRowHeight="13.2"/>
  <cols>
    <col min="1" max="1" width="39.88671875" style="5" customWidth="1"/>
    <col min="2" max="2" width="16" style="5" customWidth="1"/>
    <col min="3" max="27" width="10.33203125" style="5" customWidth="1"/>
    <col min="28" max="28" width="11.33203125" style="5" customWidth="1"/>
    <col min="29" max="16384" width="9.109375" style="5"/>
  </cols>
  <sheetData>
    <row r="1" spans="1:33">
      <c r="A1" s="103" t="s">
        <v>42</v>
      </c>
      <c r="B1" s="103"/>
      <c r="C1" s="103"/>
      <c r="D1" s="103"/>
      <c r="E1" s="119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</row>
    <row r="2" spans="1:33">
      <c r="A2" s="103" t="str">
        <f>+assumptions!A2</f>
        <v>TW Expansion</v>
      </c>
      <c r="B2" s="11"/>
      <c r="C2" s="103"/>
      <c r="D2" s="103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</row>
    <row r="3" spans="1:33">
      <c r="A3" s="2" t="s">
        <v>28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</row>
    <row r="4" spans="1:33">
      <c r="A4"/>
      <c r="B4"/>
      <c r="C4" s="11" t="s">
        <v>43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44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45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318</v>
      </c>
      <c r="B7" t="s">
        <v>46</v>
      </c>
      <c r="C7" s="271">
        <v>150</v>
      </c>
      <c r="D7" s="271">
        <f>+C7</f>
        <v>150</v>
      </c>
      <c r="E7" s="271">
        <f t="shared" ref="E7:AA7" si="0">+D7</f>
        <v>150</v>
      </c>
      <c r="F7" s="271">
        <f t="shared" si="0"/>
        <v>150</v>
      </c>
      <c r="G7" s="271">
        <f t="shared" si="0"/>
        <v>150</v>
      </c>
      <c r="H7" s="271">
        <f t="shared" si="0"/>
        <v>150</v>
      </c>
      <c r="I7" s="271">
        <f t="shared" si="0"/>
        <v>150</v>
      </c>
      <c r="J7" s="271">
        <f t="shared" si="0"/>
        <v>150</v>
      </c>
      <c r="K7" s="271">
        <f t="shared" si="0"/>
        <v>150</v>
      </c>
      <c r="L7" s="271">
        <f t="shared" si="0"/>
        <v>150</v>
      </c>
      <c r="M7" s="271">
        <f t="shared" si="0"/>
        <v>150</v>
      </c>
      <c r="N7" s="271">
        <f t="shared" si="0"/>
        <v>150</v>
      </c>
      <c r="O7" s="271">
        <f t="shared" si="0"/>
        <v>150</v>
      </c>
      <c r="P7" s="271">
        <f t="shared" si="0"/>
        <v>150</v>
      </c>
      <c r="Q7" s="271">
        <f t="shared" si="0"/>
        <v>150</v>
      </c>
      <c r="R7" s="271">
        <f t="shared" si="0"/>
        <v>150</v>
      </c>
      <c r="S7" s="271">
        <f t="shared" si="0"/>
        <v>150</v>
      </c>
      <c r="T7" s="271">
        <f t="shared" si="0"/>
        <v>150</v>
      </c>
      <c r="U7" s="271">
        <f t="shared" si="0"/>
        <v>150</v>
      </c>
      <c r="V7" s="271">
        <f t="shared" si="0"/>
        <v>150</v>
      </c>
      <c r="W7" s="271">
        <f t="shared" si="0"/>
        <v>150</v>
      </c>
      <c r="X7" s="271">
        <f t="shared" si="0"/>
        <v>150</v>
      </c>
      <c r="Y7" s="271">
        <f t="shared" si="0"/>
        <v>150</v>
      </c>
      <c r="Z7" s="271">
        <f t="shared" si="0"/>
        <v>150</v>
      </c>
      <c r="AA7" s="271">
        <f t="shared" si="0"/>
        <v>150</v>
      </c>
      <c r="AB7">
        <f>SUM(C7:V7)</f>
        <v>3000</v>
      </c>
    </row>
    <row r="8" spans="1:33">
      <c r="A8"/>
      <c r="B8" t="s">
        <v>47</v>
      </c>
      <c r="C8" s="274">
        <f>+DCF!D26</f>
        <v>0.36770000000000003</v>
      </c>
      <c r="D8" s="274">
        <f>+C8</f>
        <v>0.36770000000000003</v>
      </c>
      <c r="E8" s="274">
        <f t="shared" ref="E8:AA8" si="1">+D8</f>
        <v>0.36770000000000003</v>
      </c>
      <c r="F8" s="274">
        <f t="shared" si="1"/>
        <v>0.36770000000000003</v>
      </c>
      <c r="G8" s="274">
        <f t="shared" si="1"/>
        <v>0.36770000000000003</v>
      </c>
      <c r="H8" s="274">
        <f t="shared" si="1"/>
        <v>0.36770000000000003</v>
      </c>
      <c r="I8" s="274">
        <f t="shared" si="1"/>
        <v>0.36770000000000003</v>
      </c>
      <c r="J8" s="274">
        <f t="shared" si="1"/>
        <v>0.36770000000000003</v>
      </c>
      <c r="K8" s="274">
        <f t="shared" si="1"/>
        <v>0.36770000000000003</v>
      </c>
      <c r="L8" s="274">
        <f t="shared" si="1"/>
        <v>0.36770000000000003</v>
      </c>
      <c r="M8" s="274">
        <f t="shared" si="1"/>
        <v>0.36770000000000003</v>
      </c>
      <c r="N8" s="274">
        <f t="shared" si="1"/>
        <v>0.36770000000000003</v>
      </c>
      <c r="O8" s="274">
        <f t="shared" si="1"/>
        <v>0.36770000000000003</v>
      </c>
      <c r="P8" s="274">
        <f t="shared" si="1"/>
        <v>0.36770000000000003</v>
      </c>
      <c r="Q8" s="274">
        <f t="shared" si="1"/>
        <v>0.36770000000000003</v>
      </c>
      <c r="R8" s="274">
        <f t="shared" si="1"/>
        <v>0.36770000000000003</v>
      </c>
      <c r="S8" s="274">
        <f t="shared" si="1"/>
        <v>0.36770000000000003</v>
      </c>
      <c r="T8" s="274">
        <f t="shared" si="1"/>
        <v>0.36770000000000003</v>
      </c>
      <c r="U8" s="274">
        <f t="shared" si="1"/>
        <v>0.36770000000000003</v>
      </c>
      <c r="V8" s="274">
        <f t="shared" si="1"/>
        <v>0.36770000000000003</v>
      </c>
      <c r="W8" s="274">
        <f t="shared" si="1"/>
        <v>0.36770000000000003</v>
      </c>
      <c r="X8" s="274">
        <f t="shared" si="1"/>
        <v>0.36770000000000003</v>
      </c>
      <c r="Y8" s="274">
        <f t="shared" si="1"/>
        <v>0.36770000000000003</v>
      </c>
      <c r="Z8" s="274">
        <f t="shared" si="1"/>
        <v>0.36770000000000003</v>
      </c>
      <c r="AA8" s="274">
        <f t="shared" si="1"/>
        <v>0.36770000000000003</v>
      </c>
      <c r="AB8" s="97"/>
      <c r="AC8" s="98"/>
      <c r="AD8" s="98"/>
      <c r="AE8" s="98"/>
      <c r="AF8" s="98"/>
      <c r="AG8" s="98"/>
    </row>
    <row r="9" spans="1:33">
      <c r="A9"/>
      <c r="B9" t="s">
        <v>52</v>
      </c>
      <c r="C9" s="252">
        <f>+DCF!D27</f>
        <v>1</v>
      </c>
      <c r="D9" s="252">
        <f>+DCF!E27</f>
        <v>1</v>
      </c>
      <c r="E9" s="252">
        <f>+DCF!F27</f>
        <v>1</v>
      </c>
      <c r="F9" s="252">
        <f>+DCF!G27</f>
        <v>1</v>
      </c>
      <c r="G9" s="252">
        <f>+DCF!H27</f>
        <v>1</v>
      </c>
      <c r="H9" s="252">
        <f>+DCF!I27</f>
        <v>1</v>
      </c>
      <c r="I9" s="252">
        <f>+DCF!J27</f>
        <v>1</v>
      </c>
      <c r="J9" s="252">
        <f>+DCF!K27</f>
        <v>1</v>
      </c>
      <c r="K9" s="252">
        <f>+DCF!L27</f>
        <v>1</v>
      </c>
      <c r="L9" s="252">
        <f>+DCF!M27</f>
        <v>1</v>
      </c>
      <c r="M9" s="252">
        <f>+DCF!N27</f>
        <v>1</v>
      </c>
      <c r="N9" s="252">
        <f>+DCF!O27</f>
        <v>1</v>
      </c>
      <c r="O9" s="252">
        <f>+DCF!P27</f>
        <v>1</v>
      </c>
      <c r="P9" s="252">
        <f>+DCF!Q27</f>
        <v>1</v>
      </c>
      <c r="Q9" s="252">
        <f>+DCF!R27</f>
        <v>1</v>
      </c>
      <c r="R9" s="252">
        <f>+DCF!S27</f>
        <v>1</v>
      </c>
      <c r="S9" s="252">
        <f>+DCF!T27</f>
        <v>1</v>
      </c>
      <c r="T9" s="252">
        <f>+DCF!U27</f>
        <v>1</v>
      </c>
      <c r="U9" s="252">
        <f>+DCF!V27</f>
        <v>1</v>
      </c>
      <c r="V9" s="252">
        <f>+DCF!W27</f>
        <v>1</v>
      </c>
      <c r="W9" s="252">
        <f>+DCF!X27</f>
        <v>1</v>
      </c>
      <c r="X9" s="252">
        <f>+DCF!Y27</f>
        <v>1</v>
      </c>
      <c r="Y9" s="252">
        <f>+DCF!Z27</f>
        <v>1</v>
      </c>
      <c r="Z9" s="252">
        <f>+DCF!AA27</f>
        <v>1</v>
      </c>
      <c r="AA9" s="252">
        <f>+DCF!AB27</f>
        <v>1</v>
      </c>
      <c r="AB9" s="97"/>
      <c r="AC9" s="98"/>
      <c r="AD9" s="98"/>
      <c r="AE9" s="98"/>
      <c r="AF9" s="98"/>
      <c r="AG9" s="98"/>
    </row>
    <row r="10" spans="1:33">
      <c r="A10"/>
      <c r="B10" t="s">
        <v>49</v>
      </c>
      <c r="C10" s="1">
        <f>+C9*C8*C7*365</f>
        <v>20131.575000000001</v>
      </c>
      <c r="D10" s="1">
        <f t="shared" ref="D10:Q10" si="2">+D9*D8*D7*365</f>
        <v>20131.575000000001</v>
      </c>
      <c r="E10" s="1">
        <f t="shared" si="2"/>
        <v>20131.575000000001</v>
      </c>
      <c r="F10" s="1">
        <f t="shared" si="2"/>
        <v>20131.575000000001</v>
      </c>
      <c r="G10" s="1">
        <f t="shared" si="2"/>
        <v>20131.575000000001</v>
      </c>
      <c r="H10" s="1">
        <f t="shared" si="2"/>
        <v>20131.575000000001</v>
      </c>
      <c r="I10" s="1">
        <f t="shared" si="2"/>
        <v>20131.575000000001</v>
      </c>
      <c r="J10" s="1">
        <f t="shared" si="2"/>
        <v>20131.575000000001</v>
      </c>
      <c r="K10" s="1">
        <f t="shared" si="2"/>
        <v>20131.575000000001</v>
      </c>
      <c r="L10" s="1">
        <f t="shared" si="2"/>
        <v>20131.575000000001</v>
      </c>
      <c r="M10" s="1">
        <f t="shared" si="2"/>
        <v>20131.575000000001</v>
      </c>
      <c r="N10" s="1">
        <f t="shared" si="2"/>
        <v>20131.575000000001</v>
      </c>
      <c r="O10" s="1">
        <f t="shared" si="2"/>
        <v>20131.575000000001</v>
      </c>
      <c r="P10" s="1">
        <f t="shared" si="2"/>
        <v>20131.575000000001</v>
      </c>
      <c r="Q10" s="1">
        <f t="shared" si="2"/>
        <v>20131.575000000001</v>
      </c>
      <c r="R10" s="1">
        <f t="shared" ref="R10:AA10" si="3">+R9*R8*R7*365</f>
        <v>20131.575000000001</v>
      </c>
      <c r="S10" s="1">
        <f t="shared" si="3"/>
        <v>20131.575000000001</v>
      </c>
      <c r="T10" s="1">
        <f t="shared" si="3"/>
        <v>20131.575000000001</v>
      </c>
      <c r="U10" s="1">
        <f t="shared" si="3"/>
        <v>20131.575000000001</v>
      </c>
      <c r="V10" s="1">
        <f t="shared" si="3"/>
        <v>20131.575000000001</v>
      </c>
      <c r="W10" s="1">
        <f t="shared" si="3"/>
        <v>20131.575000000001</v>
      </c>
      <c r="X10" s="1">
        <f t="shared" si="3"/>
        <v>20131.575000000001</v>
      </c>
      <c r="Y10" s="1">
        <f t="shared" si="3"/>
        <v>20131.575000000001</v>
      </c>
      <c r="Z10" s="1">
        <f t="shared" si="3"/>
        <v>20131.575000000001</v>
      </c>
      <c r="AA10" s="1">
        <f t="shared" si="3"/>
        <v>20131.575000000001</v>
      </c>
      <c r="AB10">
        <f>SUM(C10:V10)</f>
        <v>402631.50000000012</v>
      </c>
      <c r="AC10" s="98"/>
      <c r="AD10" s="98"/>
      <c r="AE10" s="98"/>
      <c r="AF10" s="98"/>
      <c r="AG10" s="98"/>
    </row>
    <row r="11" spans="1:33">
      <c r="A11" t="s">
        <v>50</v>
      </c>
      <c r="B11" s="13">
        <v>0.05</v>
      </c>
      <c r="C11">
        <f>+C7*$B11*assumptions!C$34*DCF!D$27</f>
        <v>6.2731478329401993</v>
      </c>
      <c r="D11">
        <f>+D7*$B11*assumptions!D$34*DCF!E$27</f>
        <v>6.2872642152899862</v>
      </c>
      <c r="E11">
        <f>+E7*$B11*assumptions!E$34*DCF!F$27</f>
        <v>6.2924057008651948</v>
      </c>
      <c r="F11">
        <f>+F7*$B11*assumptions!F$34*DCF!G$27</f>
        <v>6.5782521112381716</v>
      </c>
      <c r="G11">
        <f>+G7*$B11*assumptions!G$34*DCF!H$27</f>
        <v>6.4173074132852355</v>
      </c>
      <c r="H11">
        <f>+H7*$B11*assumptions!H$34*DCF!I$27</f>
        <v>6.460917243234765</v>
      </c>
      <c r="I11">
        <f>+I7*$B11*assumptions!I$34*DCF!J$27</f>
        <v>6.5315035683187412</v>
      </c>
      <c r="J11">
        <f>+J7*$B11*assumptions!J$34*DCF!K$27</f>
        <v>6.4032032817804643</v>
      </c>
      <c r="K11">
        <f>+K7*$B11*assumptions!K$34*DCF!L$27</f>
        <v>6.4184225078203756</v>
      </c>
      <c r="L11">
        <f>+L7*$B11*assumptions!L$34*DCF!M$27</f>
        <v>6.2643099814788012</v>
      </c>
      <c r="M11">
        <f>+M7*$B11*assumptions!M$34*DCF!N$27</f>
        <v>6.3810070369104066</v>
      </c>
      <c r="N11">
        <f>+N7*$B11*assumptions!N$34*DCF!O$27</f>
        <v>6.3953345671081827</v>
      </c>
      <c r="O11">
        <f>+O7*$B11*assumptions!O$34*DCF!P$27</f>
        <v>6.4443100837656146</v>
      </c>
      <c r="P11">
        <f>+P7*$B11*assumptions!P$34*DCF!Q$27</f>
        <v>6.3478281735972191</v>
      </c>
      <c r="Q11">
        <f>+Q7*$B11*assumptions!Q$34*DCF!R$27</f>
        <v>6.3932391122493772</v>
      </c>
      <c r="R11">
        <f>+R7*$B11*assumptions!R$34*DCF!S$27</f>
        <v>6.3932391122493772</v>
      </c>
      <c r="S11">
        <f>+S7*$B11*assumptions!S$34*DCF!T$27</f>
        <v>6.3932391122493772</v>
      </c>
      <c r="T11">
        <f>+T7*$B11*assumptions!T$34*DCF!U$27</f>
        <v>6.3932391122493772</v>
      </c>
      <c r="U11">
        <f>+U7*$B11*assumptions!U$34*DCF!V$27</f>
        <v>6.3932391122493772</v>
      </c>
      <c r="V11">
        <f>+V7*$B11*assumptions!V$34*DCF!W$27</f>
        <v>6.3932391122493772</v>
      </c>
      <c r="W11">
        <f>+W7*$B11*assumptions!W$34*DCF!X$27</f>
        <v>0</v>
      </c>
      <c r="X11">
        <f>+X7*$B11*assumptions!X$34*DCF!Y$27</f>
        <v>0</v>
      </c>
      <c r="Y11">
        <f>+Y7*$B11*assumptions!Y$34*DCF!Z$27</f>
        <v>0</v>
      </c>
      <c r="Z11">
        <f>+Z7*$B11*assumptions!Z$34*DCF!AA$27</f>
        <v>0</v>
      </c>
      <c r="AA11">
        <f>+AA7*$B11*assumptions!AA$34*DCF!AB$27</f>
        <v>0</v>
      </c>
      <c r="AB11">
        <f>SUM(C11:V11)</f>
        <v>127.85464839112961</v>
      </c>
    </row>
    <row r="12" spans="1:3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</row>
    <row r="13" spans="1:33">
      <c r="A13" s="29" t="s">
        <v>252</v>
      </c>
      <c r="B13" t="s">
        <v>46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>
        <f>SUM(C13:V13)</f>
        <v>0</v>
      </c>
    </row>
    <row r="14" spans="1:33">
      <c r="A14"/>
      <c r="B14" t="s">
        <v>51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</row>
    <row r="15" spans="1:33">
      <c r="A15"/>
      <c r="B15" t="s">
        <v>52</v>
      </c>
      <c r="C15" s="273">
        <f>+DCF!D27</f>
        <v>1</v>
      </c>
      <c r="D15" s="273">
        <f>+DCF!E27</f>
        <v>1</v>
      </c>
      <c r="E15" s="273">
        <f>+DCF!F27</f>
        <v>1</v>
      </c>
      <c r="F15" s="273">
        <f>+DCF!G27</f>
        <v>1</v>
      </c>
      <c r="G15" s="273">
        <f>+DCF!H27</f>
        <v>1</v>
      </c>
      <c r="H15" s="273">
        <f>+DCF!I27</f>
        <v>1</v>
      </c>
      <c r="I15" s="273">
        <f>+DCF!J27</f>
        <v>1</v>
      </c>
      <c r="J15" s="273">
        <f>+DCF!K27</f>
        <v>1</v>
      </c>
      <c r="K15" s="273">
        <f>+DCF!L27</f>
        <v>1</v>
      </c>
      <c r="L15" s="273">
        <f>+DCF!M27</f>
        <v>1</v>
      </c>
      <c r="M15" s="273">
        <f>+DCF!N27</f>
        <v>1</v>
      </c>
      <c r="N15" s="273">
        <f>+DCF!O27</f>
        <v>1</v>
      </c>
      <c r="O15" s="273">
        <f>+DCF!P27</f>
        <v>1</v>
      </c>
      <c r="P15" s="273">
        <f>+DCF!Q27</f>
        <v>1</v>
      </c>
      <c r="Q15" s="273">
        <f>+DCF!R27</f>
        <v>1</v>
      </c>
      <c r="R15" s="273">
        <f>+DCF!S27</f>
        <v>1</v>
      </c>
      <c r="S15" s="273">
        <f>+DCF!T27</f>
        <v>1</v>
      </c>
      <c r="T15" s="273">
        <f>+DCF!U27</f>
        <v>1</v>
      </c>
      <c r="U15" s="273">
        <f>+DCF!V27</f>
        <v>1</v>
      </c>
      <c r="V15" s="273">
        <f>+DCF!W27</f>
        <v>1</v>
      </c>
      <c r="W15" s="273">
        <f>+DCF!X27</f>
        <v>1</v>
      </c>
      <c r="X15" s="273">
        <f>+DCF!Y27</f>
        <v>1</v>
      </c>
      <c r="Y15" s="273">
        <f>+DCF!Z27</f>
        <v>1</v>
      </c>
      <c r="Z15" s="273">
        <f>+DCF!AA27</f>
        <v>1</v>
      </c>
      <c r="AA15" s="273">
        <f>+DCF!AB27</f>
        <v>1</v>
      </c>
      <c r="AB15" s="97"/>
    </row>
    <row r="16" spans="1:33">
      <c r="A16"/>
      <c r="B16" t="s">
        <v>49</v>
      </c>
      <c r="C16" s="1">
        <f>C13*365*C14*C15</f>
        <v>0</v>
      </c>
      <c r="D16" s="1">
        <f t="shared" ref="D16:Q16" si="4">D13*365*D14*D15</f>
        <v>0</v>
      </c>
      <c r="E16" s="1">
        <f t="shared" si="4"/>
        <v>0</v>
      </c>
      <c r="F16" s="1">
        <f t="shared" si="4"/>
        <v>0</v>
      </c>
      <c r="G16" s="1">
        <f t="shared" si="4"/>
        <v>0</v>
      </c>
      <c r="H16" s="1">
        <f t="shared" si="4"/>
        <v>0</v>
      </c>
      <c r="I16" s="1">
        <f t="shared" si="4"/>
        <v>0</v>
      </c>
      <c r="J16" s="1">
        <f t="shared" si="4"/>
        <v>0</v>
      </c>
      <c r="K16" s="1">
        <f t="shared" si="4"/>
        <v>0</v>
      </c>
      <c r="L16" s="1">
        <f t="shared" si="4"/>
        <v>0</v>
      </c>
      <c r="M16" s="1">
        <f t="shared" si="4"/>
        <v>0</v>
      </c>
      <c r="N16" s="1">
        <f t="shared" si="4"/>
        <v>0</v>
      </c>
      <c r="O16" s="1">
        <f t="shared" si="4"/>
        <v>0</v>
      </c>
      <c r="P16" s="1">
        <f t="shared" si="4"/>
        <v>0</v>
      </c>
      <c r="Q16" s="1">
        <f t="shared" si="4"/>
        <v>0</v>
      </c>
      <c r="R16" s="1">
        <f t="shared" ref="R16:AA16" si="5">R13*365*R14*R15</f>
        <v>0</v>
      </c>
      <c r="S16" s="1">
        <f t="shared" si="5"/>
        <v>0</v>
      </c>
      <c r="T16" s="1">
        <f t="shared" si="5"/>
        <v>0</v>
      </c>
      <c r="U16" s="1">
        <f t="shared" si="5"/>
        <v>0</v>
      </c>
      <c r="V16" s="1">
        <f t="shared" si="5"/>
        <v>0</v>
      </c>
      <c r="W16" s="1">
        <f t="shared" si="5"/>
        <v>0</v>
      </c>
      <c r="X16" s="1">
        <f t="shared" si="5"/>
        <v>0</v>
      </c>
      <c r="Y16" s="1">
        <f t="shared" si="5"/>
        <v>0</v>
      </c>
      <c r="Z16" s="1">
        <f t="shared" si="5"/>
        <v>0</v>
      </c>
      <c r="AA16" s="1">
        <f t="shared" si="5"/>
        <v>0</v>
      </c>
      <c r="AB16" s="1">
        <f>SUM(C16:Q16)</f>
        <v>0</v>
      </c>
    </row>
    <row r="17" spans="1:28">
      <c r="A17" t="s">
        <v>50</v>
      </c>
      <c r="B17" s="13">
        <v>0</v>
      </c>
      <c r="C17">
        <f>+C13*$B17*assumptions!C$34*DCF!D$27</f>
        <v>0</v>
      </c>
      <c r="D17">
        <f>+D13*$B17*assumptions!D$34*DCF!E$27</f>
        <v>0</v>
      </c>
      <c r="E17">
        <f>+E13*$B17*assumptions!E$34*DCF!F$27</f>
        <v>0</v>
      </c>
      <c r="F17">
        <f>+F13*$B17*assumptions!F$34*DCF!G$27</f>
        <v>0</v>
      </c>
      <c r="G17">
        <f>+G13*$B17*assumptions!G$34*DCF!H$27</f>
        <v>0</v>
      </c>
      <c r="H17">
        <f>+H13*$B17*assumptions!H$34*DCF!I$27</f>
        <v>0</v>
      </c>
      <c r="I17">
        <f>+I13*$B17*assumptions!I$34*DCF!J$27</f>
        <v>0</v>
      </c>
      <c r="J17">
        <f>+J13*$B17*assumptions!J$34*DCF!K$27</f>
        <v>0</v>
      </c>
      <c r="K17">
        <f>+K13*$B17*assumptions!K$34*DCF!L$27</f>
        <v>0</v>
      </c>
      <c r="L17">
        <f>+L13*$B17*assumptions!L$34*DCF!M$27</f>
        <v>0</v>
      </c>
      <c r="M17">
        <f>+M13*$B17*assumptions!M$34*DCF!N$27</f>
        <v>0</v>
      </c>
      <c r="N17">
        <f>+N13*$B17*assumptions!N$34*DCF!O$27</f>
        <v>0</v>
      </c>
      <c r="O17">
        <f>+O13*$B17*assumptions!O$34*DCF!P$27</f>
        <v>0</v>
      </c>
      <c r="P17">
        <f>+P13*$B17*assumptions!P$34*DCF!Q$27</f>
        <v>0</v>
      </c>
      <c r="Q17">
        <f>+Q13*$B17*assumptions!Q$34*DCF!R$27</f>
        <v>0</v>
      </c>
      <c r="R17">
        <f>+R13*$B17*assumptions!R$34*DCF!S$27</f>
        <v>0</v>
      </c>
      <c r="S17">
        <f>+S13*$B17*assumptions!S$34*DCF!T$27</f>
        <v>0</v>
      </c>
      <c r="T17">
        <f>+T13*$B17*assumptions!T$34*DCF!U$27</f>
        <v>0</v>
      </c>
      <c r="U17">
        <f>+U13*$B17*assumptions!U$34*DCF!V$27</f>
        <v>0</v>
      </c>
      <c r="V17">
        <f>+V13*$B17*assumptions!V$34*DCF!W$27</f>
        <v>0</v>
      </c>
      <c r="W17">
        <f>+W13*$B17*assumptions!W$34*DCF!X$27</f>
        <v>0</v>
      </c>
      <c r="X17">
        <f>+X13*$B17*assumptions!X$34*DCF!Y$27</f>
        <v>0</v>
      </c>
      <c r="Y17">
        <f>+Y13*$B17*assumptions!Y$34*DCF!Z$27</f>
        <v>0</v>
      </c>
      <c r="Z17">
        <f>+Z13*$B17*assumptions!Z$34*DCF!AA$27</f>
        <v>0</v>
      </c>
      <c r="AA17">
        <f>+AA13*$B17*assumptions!AA$34*DCF!AB$27</f>
        <v>0</v>
      </c>
      <c r="AB17">
        <f>SUM(C17:V17)</f>
        <v>0</v>
      </c>
    </row>
    <row r="18" spans="1:28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</row>
    <row r="19" spans="1:28">
      <c r="A19" s="29" t="s">
        <v>319</v>
      </c>
      <c r="B19" t="s">
        <v>46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>
        <f>SUM(C19:V19)</f>
        <v>0</v>
      </c>
    </row>
    <row r="20" spans="1:28">
      <c r="A20"/>
      <c r="B20" t="s">
        <v>51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</row>
    <row r="21" spans="1:28">
      <c r="A21"/>
      <c r="B21" t="s">
        <v>52</v>
      </c>
      <c r="C21" s="273">
        <f>+DCF!D27</f>
        <v>1</v>
      </c>
      <c r="D21" s="273">
        <f>+DCF!E27</f>
        <v>1</v>
      </c>
      <c r="E21" s="273">
        <f>+DCF!F27</f>
        <v>1</v>
      </c>
      <c r="F21" s="273">
        <f>+DCF!G27</f>
        <v>1</v>
      </c>
      <c r="G21" s="273">
        <f>+DCF!H27</f>
        <v>1</v>
      </c>
      <c r="H21" s="273">
        <f>+DCF!I27</f>
        <v>1</v>
      </c>
      <c r="I21" s="273">
        <f>+DCF!J27</f>
        <v>1</v>
      </c>
      <c r="J21" s="273">
        <f>+DCF!K27</f>
        <v>1</v>
      </c>
      <c r="K21" s="273">
        <f>+DCF!L27</f>
        <v>1</v>
      </c>
      <c r="L21" s="273">
        <f>+DCF!M27</f>
        <v>1</v>
      </c>
      <c r="M21" s="273">
        <f>+DCF!N27</f>
        <v>1</v>
      </c>
      <c r="N21" s="273">
        <f>+DCF!O27</f>
        <v>1</v>
      </c>
      <c r="O21" s="273">
        <f>+DCF!P27</f>
        <v>1</v>
      </c>
      <c r="P21" s="273">
        <f>+DCF!Q27</f>
        <v>1</v>
      </c>
      <c r="Q21" s="273">
        <f>+DCF!R27</f>
        <v>1</v>
      </c>
      <c r="R21" s="273">
        <f>+DCF!S27</f>
        <v>1</v>
      </c>
      <c r="S21" s="273">
        <f>+DCF!T27</f>
        <v>1</v>
      </c>
      <c r="T21" s="273">
        <f>+DCF!U27</f>
        <v>1</v>
      </c>
      <c r="U21" s="273">
        <f>+DCF!V27</f>
        <v>1</v>
      </c>
      <c r="V21" s="273">
        <f>+DCF!W27</f>
        <v>1</v>
      </c>
      <c r="W21" s="273">
        <f>+DCF!X27</f>
        <v>1</v>
      </c>
      <c r="X21" s="273">
        <f>+DCF!Y27</f>
        <v>1</v>
      </c>
      <c r="Y21" s="273">
        <f>+DCF!Z27</f>
        <v>1</v>
      </c>
      <c r="Z21" s="273">
        <f>+DCF!AA27</f>
        <v>1</v>
      </c>
      <c r="AA21" s="273">
        <f>+DCF!AB27</f>
        <v>1</v>
      </c>
      <c r="AB21" s="97"/>
    </row>
    <row r="22" spans="1:28">
      <c r="A22"/>
      <c r="B22" t="s">
        <v>49</v>
      </c>
      <c r="C22" s="1">
        <f>C19*365*C20*C21</f>
        <v>0</v>
      </c>
      <c r="D22" s="1">
        <f t="shared" ref="D22:Q22" si="6">D19*365*D20*D21</f>
        <v>0</v>
      </c>
      <c r="E22" s="1">
        <f t="shared" si="6"/>
        <v>0</v>
      </c>
      <c r="F22" s="1">
        <f t="shared" si="6"/>
        <v>0</v>
      </c>
      <c r="G22" s="1">
        <f t="shared" si="6"/>
        <v>0</v>
      </c>
      <c r="H22" s="1">
        <f t="shared" si="6"/>
        <v>0</v>
      </c>
      <c r="I22" s="1">
        <f t="shared" si="6"/>
        <v>0</v>
      </c>
      <c r="J22" s="1">
        <f t="shared" si="6"/>
        <v>0</v>
      </c>
      <c r="K22" s="1">
        <f t="shared" si="6"/>
        <v>0</v>
      </c>
      <c r="L22" s="1">
        <f t="shared" si="6"/>
        <v>0</v>
      </c>
      <c r="M22" s="1">
        <f t="shared" si="6"/>
        <v>0</v>
      </c>
      <c r="N22" s="1">
        <f t="shared" si="6"/>
        <v>0</v>
      </c>
      <c r="O22" s="1">
        <f t="shared" si="6"/>
        <v>0</v>
      </c>
      <c r="P22" s="1">
        <f t="shared" si="6"/>
        <v>0</v>
      </c>
      <c r="Q22" s="1">
        <f t="shared" si="6"/>
        <v>0</v>
      </c>
      <c r="R22" s="1">
        <f t="shared" ref="R22:AA22" si="7">R19*365*R20*R21</f>
        <v>0</v>
      </c>
      <c r="S22" s="1">
        <f t="shared" si="7"/>
        <v>0</v>
      </c>
      <c r="T22" s="1">
        <f t="shared" si="7"/>
        <v>0</v>
      </c>
      <c r="U22" s="1">
        <f t="shared" si="7"/>
        <v>0</v>
      </c>
      <c r="V22" s="1">
        <f t="shared" si="7"/>
        <v>0</v>
      </c>
      <c r="W22" s="1">
        <f t="shared" si="7"/>
        <v>0</v>
      </c>
      <c r="X22" s="1">
        <f t="shared" si="7"/>
        <v>0</v>
      </c>
      <c r="Y22" s="1">
        <f t="shared" si="7"/>
        <v>0</v>
      </c>
      <c r="Z22" s="1">
        <f t="shared" si="7"/>
        <v>0</v>
      </c>
      <c r="AA22" s="1">
        <f t="shared" si="7"/>
        <v>0</v>
      </c>
      <c r="AB22">
        <f>SUM(C22:V22)</f>
        <v>0</v>
      </c>
    </row>
    <row r="23" spans="1:28">
      <c r="A23" t="s">
        <v>50</v>
      </c>
      <c r="B23" s="13">
        <v>0</v>
      </c>
      <c r="C23">
        <f>+C19*$B23*assumptions!C$34*DCF!D$27</f>
        <v>0</v>
      </c>
      <c r="D23">
        <f>+D19*$B23*assumptions!D$34*DCF!E$27</f>
        <v>0</v>
      </c>
      <c r="E23">
        <f>+E19*$B23*assumptions!E$34*DCF!F$27</f>
        <v>0</v>
      </c>
      <c r="F23">
        <f>+F19*$B23*assumptions!F$34*DCF!G$27</f>
        <v>0</v>
      </c>
      <c r="G23">
        <f>+G19*$B23*assumptions!G$34*DCF!H$27</f>
        <v>0</v>
      </c>
      <c r="H23">
        <f>+H19*$B23*assumptions!H$34*DCF!I$27</f>
        <v>0</v>
      </c>
      <c r="I23">
        <f>+I19*$B23*assumptions!I$34*DCF!J$27</f>
        <v>0</v>
      </c>
      <c r="J23">
        <f>+J19*$B23*assumptions!J$34*DCF!K$27</f>
        <v>0</v>
      </c>
      <c r="K23">
        <f>+K19*$B23*assumptions!K$34*DCF!L$27</f>
        <v>0</v>
      </c>
      <c r="L23">
        <f>+L19*$B23*assumptions!L$34*DCF!M$27</f>
        <v>0</v>
      </c>
      <c r="M23">
        <f>+M19*$B23*assumptions!M$34*DCF!N$27</f>
        <v>0</v>
      </c>
      <c r="N23">
        <f>+N19*$B23*assumptions!N$34*DCF!O$27</f>
        <v>0</v>
      </c>
      <c r="O23">
        <f>+O19*$B23*assumptions!O$34*DCF!P$27</f>
        <v>0</v>
      </c>
      <c r="P23">
        <f>+P19*$B23*assumptions!P$34*DCF!Q$27</f>
        <v>0</v>
      </c>
      <c r="Q23">
        <f>+Q19*$B23*assumptions!Q$34*DCF!R$27</f>
        <v>0</v>
      </c>
      <c r="R23">
        <f>+R19*$B23*assumptions!R$34*DCF!S$27</f>
        <v>0</v>
      </c>
      <c r="S23">
        <f>+S19*$B23*assumptions!S$34*DCF!T$27</f>
        <v>0</v>
      </c>
      <c r="T23">
        <f>+T19*$B23*assumptions!T$34*DCF!U$27</f>
        <v>0</v>
      </c>
      <c r="U23">
        <f>+U19*$B23*assumptions!U$34*DCF!V$27</f>
        <v>0</v>
      </c>
      <c r="V23">
        <f>+V19*$B23*assumptions!V$34*DCF!W$27</f>
        <v>0</v>
      </c>
      <c r="W23">
        <f>+W19*$B23*assumptions!W$34*DCF!X$27</f>
        <v>0</v>
      </c>
      <c r="X23">
        <f>+X19*$B23*assumptions!X$34*DCF!Y$27</f>
        <v>0</v>
      </c>
      <c r="Y23">
        <f>+Y19*$B23*assumptions!Y$34*DCF!Z$27</f>
        <v>0</v>
      </c>
      <c r="Z23">
        <f>+Z19*$B23*assumptions!Z$34*DCF!AA$27</f>
        <v>0</v>
      </c>
      <c r="AA23">
        <f>+AA19*$B23*assumptions!AA$34*DCF!AB$27</f>
        <v>0</v>
      </c>
      <c r="AB23">
        <f>SUM(C23:V23)</f>
        <v>0</v>
      </c>
    </row>
    <row r="24" spans="1:2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>
        <f>SUM(C24:V24)</f>
        <v>0</v>
      </c>
    </row>
    <row r="25" spans="1:28">
      <c r="A25" s="29" t="s">
        <v>320</v>
      </c>
      <c r="B25" t="s">
        <v>46</v>
      </c>
      <c r="C25"/>
      <c r="D25">
        <f>+C25</f>
        <v>0</v>
      </c>
      <c r="E25">
        <f>D25</f>
        <v>0</v>
      </c>
      <c r="F25">
        <f>E25</f>
        <v>0</v>
      </c>
      <c r="G25">
        <f>F25</f>
        <v>0</v>
      </c>
      <c r="H25">
        <f>+G25</f>
        <v>0</v>
      </c>
      <c r="I25">
        <f t="shared" ref="I25:Q25" si="8">+H25</f>
        <v>0</v>
      </c>
      <c r="J25">
        <f t="shared" si="8"/>
        <v>0</v>
      </c>
      <c r="K25">
        <f t="shared" si="8"/>
        <v>0</v>
      </c>
      <c r="L25">
        <f t="shared" si="8"/>
        <v>0</v>
      </c>
      <c r="M25">
        <f t="shared" si="8"/>
        <v>0</v>
      </c>
      <c r="N25">
        <f t="shared" si="8"/>
        <v>0</v>
      </c>
      <c r="O25">
        <f t="shared" si="8"/>
        <v>0</v>
      </c>
      <c r="P25">
        <f t="shared" si="8"/>
        <v>0</v>
      </c>
      <c r="Q25">
        <f t="shared" si="8"/>
        <v>0</v>
      </c>
      <c r="R25">
        <f t="shared" ref="R25:V28" si="9">+Q25</f>
        <v>0</v>
      </c>
      <c r="S25">
        <f t="shared" si="9"/>
        <v>0</v>
      </c>
      <c r="T25">
        <f t="shared" si="9"/>
        <v>0</v>
      </c>
      <c r="U25">
        <f t="shared" si="9"/>
        <v>0</v>
      </c>
      <c r="V25">
        <f t="shared" si="9"/>
        <v>0</v>
      </c>
      <c r="W25">
        <f t="shared" ref="W25:AA28" si="10">+V25</f>
        <v>0</v>
      </c>
      <c r="X25">
        <f t="shared" si="10"/>
        <v>0</v>
      </c>
      <c r="Y25">
        <f t="shared" si="10"/>
        <v>0</v>
      </c>
      <c r="Z25">
        <f t="shared" si="10"/>
        <v>0</v>
      </c>
      <c r="AA25">
        <f t="shared" si="10"/>
        <v>0</v>
      </c>
      <c r="AB25">
        <f>SUM(C25:V25)</f>
        <v>0</v>
      </c>
    </row>
    <row r="26" spans="1:28">
      <c r="A26"/>
      <c r="B26" t="s">
        <v>51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>
        <f>+DCF!AB26</f>
        <v>0.36770000000000003</v>
      </c>
      <c r="AB26" s="97"/>
    </row>
    <row r="27" spans="1:28">
      <c r="A27"/>
      <c r="B27" t="s">
        <v>52</v>
      </c>
      <c r="C27" s="252">
        <f>+DCF!D27</f>
        <v>1</v>
      </c>
      <c r="D27" s="252">
        <f>+DCF!E27</f>
        <v>1</v>
      </c>
      <c r="E27" s="252">
        <f>+DCF!F27</f>
        <v>1</v>
      </c>
      <c r="F27" s="252">
        <f>+DCF!G27</f>
        <v>1</v>
      </c>
      <c r="G27" s="252">
        <f>+DCF!H27</f>
        <v>1</v>
      </c>
      <c r="H27" s="252">
        <f>+DCF!I27</f>
        <v>1</v>
      </c>
      <c r="I27" s="252">
        <f>+DCF!J27</f>
        <v>1</v>
      </c>
      <c r="J27" s="252">
        <f>+DCF!K27</f>
        <v>1</v>
      </c>
      <c r="K27" s="252">
        <f>+DCF!L27</f>
        <v>1</v>
      </c>
      <c r="L27" s="252">
        <f>+DCF!M27</f>
        <v>1</v>
      </c>
      <c r="M27" s="252">
        <f>+DCF!N27</f>
        <v>1</v>
      </c>
      <c r="N27" s="252">
        <f>+DCF!O27</f>
        <v>1</v>
      </c>
      <c r="O27" s="252">
        <f>+DCF!P27</f>
        <v>1</v>
      </c>
      <c r="P27" s="252">
        <f>+DCF!Q27</f>
        <v>1</v>
      </c>
      <c r="Q27" s="252">
        <f>+DCF!R27</f>
        <v>1</v>
      </c>
      <c r="R27" s="252">
        <f>+DCF!S27</f>
        <v>1</v>
      </c>
      <c r="S27" s="252">
        <f>+DCF!T27</f>
        <v>1</v>
      </c>
      <c r="T27" s="252">
        <f>+DCF!U27</f>
        <v>1</v>
      </c>
      <c r="U27" s="252">
        <f>+DCF!V27</f>
        <v>1</v>
      </c>
      <c r="V27" s="252">
        <f>+DCF!W27</f>
        <v>1</v>
      </c>
      <c r="W27" s="252">
        <f>+DCF!X27</f>
        <v>1</v>
      </c>
      <c r="X27" s="252">
        <f>+DCF!Y27</f>
        <v>1</v>
      </c>
      <c r="Y27" s="252">
        <f>+DCF!Z27</f>
        <v>1</v>
      </c>
      <c r="Z27" s="252">
        <f>+DCF!AA27</f>
        <v>1</v>
      </c>
      <c r="AA27" s="252">
        <f>+DCF!AB27</f>
        <v>1</v>
      </c>
      <c r="AB27" s="97"/>
    </row>
    <row r="28" spans="1:28">
      <c r="A28"/>
      <c r="B28" t="s">
        <v>49</v>
      </c>
      <c r="C28" s="1">
        <f>+C27*C26*C25*365</f>
        <v>0</v>
      </c>
      <c r="D28" s="1">
        <f>+C28</f>
        <v>0</v>
      </c>
      <c r="E28" s="1">
        <f t="shared" ref="E28:Q28" si="11">+D28</f>
        <v>0</v>
      </c>
      <c r="F28" s="1">
        <f t="shared" si="11"/>
        <v>0</v>
      </c>
      <c r="G28" s="1">
        <f t="shared" si="11"/>
        <v>0</v>
      </c>
      <c r="H28" s="1">
        <f t="shared" si="11"/>
        <v>0</v>
      </c>
      <c r="I28" s="1">
        <f t="shared" si="11"/>
        <v>0</v>
      </c>
      <c r="J28" s="1">
        <f t="shared" si="11"/>
        <v>0</v>
      </c>
      <c r="K28" s="1">
        <f t="shared" si="11"/>
        <v>0</v>
      </c>
      <c r="L28" s="1">
        <f t="shared" si="11"/>
        <v>0</v>
      </c>
      <c r="M28" s="1">
        <f t="shared" si="11"/>
        <v>0</v>
      </c>
      <c r="N28" s="1">
        <f t="shared" si="11"/>
        <v>0</v>
      </c>
      <c r="O28" s="1">
        <f t="shared" si="11"/>
        <v>0</v>
      </c>
      <c r="P28" s="1">
        <f t="shared" si="11"/>
        <v>0</v>
      </c>
      <c r="Q28" s="1">
        <f t="shared" si="11"/>
        <v>0</v>
      </c>
      <c r="R28" s="1">
        <f t="shared" si="9"/>
        <v>0</v>
      </c>
      <c r="S28" s="1">
        <f t="shared" si="9"/>
        <v>0</v>
      </c>
      <c r="T28" s="1">
        <f t="shared" si="9"/>
        <v>0</v>
      </c>
      <c r="U28" s="1">
        <f t="shared" si="9"/>
        <v>0</v>
      </c>
      <c r="V28" s="1">
        <f t="shared" si="9"/>
        <v>0</v>
      </c>
      <c r="W28" s="1">
        <f t="shared" si="10"/>
        <v>0</v>
      </c>
      <c r="X28" s="1">
        <f t="shared" si="10"/>
        <v>0</v>
      </c>
      <c r="Y28" s="1">
        <f t="shared" si="10"/>
        <v>0</v>
      </c>
      <c r="Z28" s="1">
        <f t="shared" si="10"/>
        <v>0</v>
      </c>
      <c r="AA28" s="1">
        <f t="shared" si="10"/>
        <v>0</v>
      </c>
      <c r="AB28" s="1">
        <f>SUM(C28:Q28)</f>
        <v>0</v>
      </c>
    </row>
    <row r="29" spans="1:28">
      <c r="A29" t="s">
        <v>50</v>
      </c>
      <c r="B29" s="13">
        <v>0</v>
      </c>
      <c r="C29">
        <f>+C25*$B29*assumptions!C$34*DCF!D$27</f>
        <v>0</v>
      </c>
      <c r="D29">
        <f>+D25*$B29*assumptions!D$34*DCF!E$27</f>
        <v>0</v>
      </c>
      <c r="E29">
        <f>+E25*$B29*assumptions!E$34*DCF!F$27</f>
        <v>0</v>
      </c>
      <c r="F29">
        <f>+F25*$B29*assumptions!F$34*DCF!G$27</f>
        <v>0</v>
      </c>
      <c r="G29">
        <f>+G25*$B29*assumptions!G$34*DCF!H$27</f>
        <v>0</v>
      </c>
      <c r="H29">
        <f>+H25*$B29*assumptions!H$34*DCF!I$27</f>
        <v>0</v>
      </c>
      <c r="I29">
        <f>+I25*$B29*assumptions!I$34*DCF!J$27</f>
        <v>0</v>
      </c>
      <c r="J29">
        <f>+J25*$B29*assumptions!J$34*DCF!K$27</f>
        <v>0</v>
      </c>
      <c r="K29">
        <f>+K25*$B29*assumptions!K$34*DCF!L$27</f>
        <v>0</v>
      </c>
      <c r="L29">
        <f>+L25*$B29*assumptions!L$34*DCF!M$27</f>
        <v>0</v>
      </c>
      <c r="M29">
        <f>+M25*$B29*assumptions!M$34*DCF!N$27</f>
        <v>0</v>
      </c>
      <c r="N29">
        <f>+N25*$B29*assumptions!N$34*DCF!O$27</f>
        <v>0</v>
      </c>
      <c r="O29">
        <f>+O25*$B29*assumptions!O$34*DCF!P$27</f>
        <v>0</v>
      </c>
      <c r="P29">
        <f>+P25*$B29*assumptions!P$34*DCF!Q$27</f>
        <v>0</v>
      </c>
      <c r="Q29">
        <f>+Q25*$B29*assumptions!Q$34*DCF!R$27</f>
        <v>0</v>
      </c>
      <c r="R29">
        <f>+R25*$B29*assumptions!R$34*DCF!S$27</f>
        <v>0</v>
      </c>
      <c r="S29">
        <f>+S25*$B29*assumptions!S$34*DCF!T$27</f>
        <v>0</v>
      </c>
      <c r="T29">
        <f>+T25*$B29*assumptions!T$34*DCF!U$27</f>
        <v>0</v>
      </c>
      <c r="U29">
        <f>+U25*$B29*assumptions!U$34*DCF!V$27</f>
        <v>0</v>
      </c>
      <c r="V29">
        <f>+V25*$B29*assumptions!V$34*DCF!W$27</f>
        <v>0</v>
      </c>
      <c r="W29">
        <f>+W25*$B29*assumptions!W$34*DCF!X$27</f>
        <v>0</v>
      </c>
      <c r="X29">
        <f>+X25*$B29*assumptions!X$34*DCF!Y$27</f>
        <v>0</v>
      </c>
      <c r="Y29">
        <f>+Y25*$B29*assumptions!Y$34*DCF!Z$27</f>
        <v>0</v>
      </c>
      <c r="Z29">
        <f>+Z25*$B29*assumptions!Z$34*DCF!AA$27</f>
        <v>0</v>
      </c>
      <c r="AA29">
        <f>+AA25*$B29*assumptions!AA$34*DCF!AB$27</f>
        <v>0</v>
      </c>
      <c r="AB29">
        <f>SUM(C29:V29)</f>
        <v>0</v>
      </c>
    </row>
    <row r="30" spans="1:2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 spans="1:28">
      <c r="A31" s="29"/>
      <c r="B31" t="s">
        <v>46</v>
      </c>
      <c r="C31">
        <v>0</v>
      </c>
      <c r="D31">
        <f t="shared" ref="D31:G32" si="12">+C31</f>
        <v>0</v>
      </c>
      <c r="E31">
        <f>D31</f>
        <v>0</v>
      </c>
      <c r="F31">
        <f>E31</f>
        <v>0</v>
      </c>
      <c r="G31">
        <f>F31</f>
        <v>0</v>
      </c>
      <c r="H31">
        <f>+G31</f>
        <v>0</v>
      </c>
      <c r="I31">
        <f t="shared" ref="I31:Q32" si="13">+H31</f>
        <v>0</v>
      </c>
      <c r="J31">
        <f t="shared" si="13"/>
        <v>0</v>
      </c>
      <c r="K31">
        <f t="shared" si="13"/>
        <v>0</v>
      </c>
      <c r="L31">
        <f t="shared" si="13"/>
        <v>0</v>
      </c>
      <c r="M31">
        <f t="shared" si="13"/>
        <v>0</v>
      </c>
      <c r="N31">
        <f t="shared" si="13"/>
        <v>0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ref="R31:V33" si="14">+Q31</f>
        <v>0</v>
      </c>
      <c r="S31">
        <f t="shared" si="14"/>
        <v>0</v>
      </c>
      <c r="T31">
        <f t="shared" si="14"/>
        <v>0</v>
      </c>
      <c r="U31">
        <f t="shared" si="14"/>
        <v>0</v>
      </c>
      <c r="V31">
        <f t="shared" si="14"/>
        <v>0</v>
      </c>
      <c r="W31">
        <f t="shared" ref="W31:AA33" si="15">+V31</f>
        <v>0</v>
      </c>
      <c r="X31">
        <f t="shared" si="15"/>
        <v>0</v>
      </c>
      <c r="Y31">
        <f t="shared" si="15"/>
        <v>0</v>
      </c>
      <c r="Z31">
        <f t="shared" si="15"/>
        <v>0</v>
      </c>
      <c r="AA31">
        <f t="shared" si="15"/>
        <v>0</v>
      </c>
      <c r="AB31">
        <f>SUM(C31:V31)</f>
        <v>0</v>
      </c>
    </row>
    <row r="32" spans="1:28">
      <c r="A32"/>
      <c r="B32" t="s">
        <v>51</v>
      </c>
      <c r="C32" s="97">
        <v>0</v>
      </c>
      <c r="D32" s="97">
        <f t="shared" si="12"/>
        <v>0</v>
      </c>
      <c r="E32" s="97">
        <f t="shared" si="12"/>
        <v>0</v>
      </c>
      <c r="F32" s="97">
        <f t="shared" si="12"/>
        <v>0</v>
      </c>
      <c r="G32" s="97">
        <f t="shared" si="12"/>
        <v>0</v>
      </c>
      <c r="H32" s="97">
        <f>+G32</f>
        <v>0</v>
      </c>
      <c r="I32" s="97">
        <f t="shared" si="13"/>
        <v>0</v>
      </c>
      <c r="J32" s="97">
        <f t="shared" si="13"/>
        <v>0</v>
      </c>
      <c r="K32" s="97">
        <f t="shared" si="13"/>
        <v>0</v>
      </c>
      <c r="L32" s="97">
        <f t="shared" si="13"/>
        <v>0</v>
      </c>
      <c r="M32" s="97">
        <f t="shared" si="13"/>
        <v>0</v>
      </c>
      <c r="N32" s="97">
        <f t="shared" si="13"/>
        <v>0</v>
      </c>
      <c r="O32" s="97">
        <f t="shared" si="13"/>
        <v>0</v>
      </c>
      <c r="P32" s="97">
        <f t="shared" si="13"/>
        <v>0</v>
      </c>
      <c r="Q32" s="97">
        <f t="shared" si="13"/>
        <v>0</v>
      </c>
      <c r="R32" s="97">
        <f t="shared" si="14"/>
        <v>0</v>
      </c>
      <c r="S32" s="97">
        <f t="shared" si="14"/>
        <v>0</v>
      </c>
      <c r="T32" s="97">
        <f t="shared" si="14"/>
        <v>0</v>
      </c>
      <c r="U32" s="97">
        <f t="shared" si="14"/>
        <v>0</v>
      </c>
      <c r="V32" s="97">
        <f t="shared" si="14"/>
        <v>0</v>
      </c>
      <c r="W32" s="97">
        <f t="shared" si="15"/>
        <v>0</v>
      </c>
      <c r="X32" s="97">
        <f t="shared" si="15"/>
        <v>0</v>
      </c>
      <c r="Y32" s="97">
        <f t="shared" si="15"/>
        <v>0</v>
      </c>
      <c r="Z32" s="97">
        <f t="shared" si="15"/>
        <v>0</v>
      </c>
      <c r="AA32" s="97">
        <f t="shared" si="15"/>
        <v>0</v>
      </c>
      <c r="AB32" s="97"/>
    </row>
    <row r="33" spans="1:28">
      <c r="A33"/>
      <c r="B33" t="s">
        <v>48</v>
      </c>
      <c r="C33" s="241">
        <v>0</v>
      </c>
      <c r="D33" s="97">
        <f t="shared" ref="D33:Q33" si="16">+C33</f>
        <v>0</v>
      </c>
      <c r="E33" s="97">
        <f t="shared" si="16"/>
        <v>0</v>
      </c>
      <c r="F33" s="97">
        <f t="shared" si="16"/>
        <v>0</v>
      </c>
      <c r="G33" s="97">
        <f t="shared" si="16"/>
        <v>0</v>
      </c>
      <c r="H33" s="97">
        <f t="shared" si="16"/>
        <v>0</v>
      </c>
      <c r="I33" s="97">
        <f t="shared" si="16"/>
        <v>0</v>
      </c>
      <c r="J33" s="97">
        <f t="shared" si="16"/>
        <v>0</v>
      </c>
      <c r="K33" s="97">
        <f t="shared" si="16"/>
        <v>0</v>
      </c>
      <c r="L33" s="97">
        <f t="shared" si="16"/>
        <v>0</v>
      </c>
      <c r="M33" s="97">
        <f t="shared" si="16"/>
        <v>0</v>
      </c>
      <c r="N33" s="97">
        <f t="shared" si="16"/>
        <v>0</v>
      </c>
      <c r="O33" s="97">
        <f t="shared" si="16"/>
        <v>0</v>
      </c>
      <c r="P33" s="97">
        <f t="shared" si="16"/>
        <v>0</v>
      </c>
      <c r="Q33" s="97">
        <f t="shared" si="16"/>
        <v>0</v>
      </c>
      <c r="R33" s="97">
        <f t="shared" si="14"/>
        <v>0</v>
      </c>
      <c r="S33" s="97">
        <f t="shared" si="14"/>
        <v>0</v>
      </c>
      <c r="T33" s="97">
        <f t="shared" si="14"/>
        <v>0</v>
      </c>
      <c r="U33" s="97">
        <f t="shared" si="14"/>
        <v>0</v>
      </c>
      <c r="V33" s="97">
        <f t="shared" si="14"/>
        <v>0</v>
      </c>
      <c r="W33" s="97">
        <f t="shared" si="15"/>
        <v>0</v>
      </c>
      <c r="X33" s="97">
        <f t="shared" si="15"/>
        <v>0</v>
      </c>
      <c r="Y33" s="97">
        <f t="shared" si="15"/>
        <v>0</v>
      </c>
      <c r="Z33" s="97">
        <f t="shared" si="15"/>
        <v>0</v>
      </c>
      <c r="AA33" s="97">
        <f t="shared" si="15"/>
        <v>0</v>
      </c>
      <c r="AB33" s="97"/>
    </row>
    <row r="34" spans="1:28">
      <c r="A34"/>
      <c r="B34" t="s">
        <v>49</v>
      </c>
      <c r="C34" s="1">
        <f>C31*365*C32+(C33*365*C31*assumptions!C$34)</f>
        <v>0</v>
      </c>
      <c r="D34" s="1">
        <f>D31*365*D32+(D33*365*D31*assumptions!D$34)</f>
        <v>0</v>
      </c>
      <c r="E34" s="1">
        <f>E31*365*E32+(E33*365*E31*assumptions!E$34)</f>
        <v>0</v>
      </c>
      <c r="F34" s="1">
        <f>F31*365*F32+(F33*365*F31*assumptions!F$34)</f>
        <v>0</v>
      </c>
      <c r="G34" s="1">
        <f>G31*365*G32+(G33*365*G31*assumptions!G$34)</f>
        <v>0</v>
      </c>
      <c r="H34" s="1">
        <f>H31*365*H32+(H33*365*H31*assumptions!H$34)</f>
        <v>0</v>
      </c>
      <c r="I34" s="1">
        <f>I31*365*I32+(I33*365*I31*assumptions!I$34)</f>
        <v>0</v>
      </c>
      <c r="J34" s="1">
        <f>J31*365*J32+(J33*365*J31*assumptions!J$34)</f>
        <v>0</v>
      </c>
      <c r="K34" s="1">
        <f>K31*365*K32+(K33*365*K31*assumptions!K$34)</f>
        <v>0</v>
      </c>
      <c r="L34" s="1">
        <f>L31*365*L32+(L33*365*L31*assumptions!L$34)</f>
        <v>0</v>
      </c>
      <c r="M34" s="1">
        <f>M31*365*M32+(M33*365*M31*assumptions!M$34)</f>
        <v>0</v>
      </c>
      <c r="N34" s="1">
        <f>N31*365*N32+(N33*365*N31*assumptions!N$34)</f>
        <v>0</v>
      </c>
      <c r="O34" s="1">
        <f>O31*365*O32+(O33*365*O31*assumptions!O$34)</f>
        <v>0</v>
      </c>
      <c r="P34" s="1">
        <f>P31*365*P32+(P33*365*P31*assumptions!P$34)</f>
        <v>0</v>
      </c>
      <c r="Q34" s="1">
        <f>Q31*365*Q32+(Q33*365*Q31*assumptions!Q$34)</f>
        <v>0</v>
      </c>
      <c r="R34" s="1">
        <f>R31*365*R32+(R33*365*R31*assumptions!R$34)</f>
        <v>0</v>
      </c>
      <c r="S34" s="1">
        <f>S31*365*S32+(S33*365*S31*assumptions!S$34)</f>
        <v>0</v>
      </c>
      <c r="T34" s="1">
        <f>T31*365*T32+(T33*365*T31*assumptions!T$34)</f>
        <v>0</v>
      </c>
      <c r="U34" s="1">
        <f>U31*365*U32+(U33*365*U31*assumptions!U$34)</f>
        <v>0</v>
      </c>
      <c r="V34" s="1">
        <f>V31*365*V32+(V33*365*V31*assumptions!V$34)</f>
        <v>0</v>
      </c>
      <c r="W34" s="1">
        <f>W31*365*W32+(W33*365*W31*assumptions!W$34)</f>
        <v>0</v>
      </c>
      <c r="X34" s="1">
        <f>X31*365*X32+(X33*365*X31*assumptions!X$34)</f>
        <v>0</v>
      </c>
      <c r="Y34" s="1">
        <f>Y31*365*Y32+(Y33*365*Y31*assumptions!Y$34)</f>
        <v>0</v>
      </c>
      <c r="Z34" s="1">
        <f>Z31*365*Z32+(Z33*365*Z31*assumptions!Z$34)</f>
        <v>0</v>
      </c>
      <c r="AA34" s="1">
        <f>AA31*365*AA32+(AA33*365*AA31*assumptions!AA$34)</f>
        <v>0</v>
      </c>
      <c r="AB34">
        <f>SUM(C34:V34)</f>
        <v>0</v>
      </c>
    </row>
    <row r="35" spans="1:28">
      <c r="A35" t="s">
        <v>50</v>
      </c>
      <c r="B35" s="13">
        <v>0</v>
      </c>
      <c r="C35">
        <f>+C31*$B35*assumptions!C$34*DCF!D$27</f>
        <v>0</v>
      </c>
      <c r="D35">
        <f>+D31*$B35*assumptions!D$34*DCF!E$27</f>
        <v>0</v>
      </c>
      <c r="E35">
        <f>+E31*$B35*assumptions!E$34*DCF!F$27</f>
        <v>0</v>
      </c>
      <c r="F35">
        <f>+F31*$B35*assumptions!F$34*DCF!G$27</f>
        <v>0</v>
      </c>
      <c r="G35">
        <f>+G31*$B35*assumptions!G$34*DCF!H$27</f>
        <v>0</v>
      </c>
      <c r="H35">
        <f>+H31*$B35*assumptions!H$34*DCF!I$27</f>
        <v>0</v>
      </c>
      <c r="I35">
        <f>+I31*$B35*assumptions!I$34*DCF!J$27</f>
        <v>0</v>
      </c>
      <c r="J35">
        <f>+J31*$B35*assumptions!J$34*DCF!K$27</f>
        <v>0</v>
      </c>
      <c r="K35">
        <f>+K31*$B35*assumptions!K$34*DCF!L$27</f>
        <v>0</v>
      </c>
      <c r="L35">
        <f>+L31*$B35*assumptions!L$34*DCF!M$27</f>
        <v>0</v>
      </c>
      <c r="M35">
        <f>+M31*$B35*assumptions!M$34*DCF!N$27</f>
        <v>0</v>
      </c>
      <c r="N35">
        <f>+N31*$B35*assumptions!N$34*DCF!O$27</f>
        <v>0</v>
      </c>
      <c r="O35">
        <f>+O31*$B35*assumptions!O$34*DCF!P$27</f>
        <v>0</v>
      </c>
      <c r="P35">
        <f>+P31*$B35*assumptions!P$34*DCF!Q$27</f>
        <v>0</v>
      </c>
      <c r="Q35">
        <f>+Q31*$B35*assumptions!Q$34*DCF!R$27</f>
        <v>0</v>
      </c>
      <c r="R35">
        <f>+R31*$B35*assumptions!R$34*DCF!S$27</f>
        <v>0</v>
      </c>
      <c r="S35">
        <f>+S31*$B35*assumptions!S$34*DCF!T$27</f>
        <v>0</v>
      </c>
      <c r="T35">
        <f>+T31*$B35*assumptions!T$34*DCF!U$27</f>
        <v>0</v>
      </c>
      <c r="U35">
        <f>+U31*$B35*assumptions!U$34*DCF!V$27</f>
        <v>0</v>
      </c>
      <c r="V35">
        <f>+V31*$B35*assumptions!V$34*DCF!W$27</f>
        <v>0</v>
      </c>
      <c r="W35">
        <f>+W31*$B35*assumptions!W$34*DCF!X$27</f>
        <v>0</v>
      </c>
      <c r="X35">
        <f>+X31*$B35*assumptions!X$34*DCF!Y$27</f>
        <v>0</v>
      </c>
      <c r="Y35">
        <f>+Y31*$B35*assumptions!Y$34*DCF!Z$27</f>
        <v>0</v>
      </c>
      <c r="Z35">
        <f>+Z31*$B35*assumptions!Z$34*DCF!AA$27</f>
        <v>0</v>
      </c>
      <c r="AA35">
        <f>+AA31*$B35*assumptions!AA$34*DCF!AB$27</f>
        <v>0</v>
      </c>
      <c r="AB35">
        <f>SUM(C35:V35)</f>
        <v>0</v>
      </c>
    </row>
    <row r="36" spans="1:28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</row>
    <row r="37" spans="1:28">
      <c r="A37" s="29"/>
      <c r="B37" t="s">
        <v>46</v>
      </c>
      <c r="C37">
        <v>0</v>
      </c>
      <c r="D37">
        <f t="shared" ref="D37:G38" si="17">+C37</f>
        <v>0</v>
      </c>
      <c r="E37">
        <f>D37</f>
        <v>0</v>
      </c>
      <c r="F37">
        <f>E37</f>
        <v>0</v>
      </c>
      <c r="G37">
        <f>F37</f>
        <v>0</v>
      </c>
      <c r="H37">
        <f>+G37</f>
        <v>0</v>
      </c>
      <c r="I37">
        <f t="shared" ref="I37:Q38" si="18">+H37</f>
        <v>0</v>
      </c>
      <c r="J37">
        <f t="shared" si="18"/>
        <v>0</v>
      </c>
      <c r="K37">
        <f t="shared" si="18"/>
        <v>0</v>
      </c>
      <c r="L37">
        <f t="shared" si="18"/>
        <v>0</v>
      </c>
      <c r="M37">
        <f t="shared" si="18"/>
        <v>0</v>
      </c>
      <c r="N37">
        <f t="shared" si="18"/>
        <v>0</v>
      </c>
      <c r="O37">
        <f t="shared" si="18"/>
        <v>0</v>
      </c>
      <c r="P37">
        <f t="shared" si="18"/>
        <v>0</v>
      </c>
      <c r="Q37">
        <f t="shared" si="18"/>
        <v>0</v>
      </c>
      <c r="R37">
        <f t="shared" ref="R37:V39" si="19">+Q37</f>
        <v>0</v>
      </c>
      <c r="S37">
        <f t="shared" si="19"/>
        <v>0</v>
      </c>
      <c r="T37">
        <f t="shared" si="19"/>
        <v>0</v>
      </c>
      <c r="U37">
        <f t="shared" si="19"/>
        <v>0</v>
      </c>
      <c r="V37">
        <f t="shared" si="19"/>
        <v>0</v>
      </c>
      <c r="W37">
        <f t="shared" ref="W37:AA39" si="20">+V37</f>
        <v>0</v>
      </c>
      <c r="X37">
        <f t="shared" si="20"/>
        <v>0</v>
      </c>
      <c r="Y37">
        <f t="shared" si="20"/>
        <v>0</v>
      </c>
      <c r="Z37">
        <f t="shared" si="20"/>
        <v>0</v>
      </c>
      <c r="AA37">
        <f t="shared" si="20"/>
        <v>0</v>
      </c>
      <c r="AB37">
        <f>SUM(C37:V37)</f>
        <v>0</v>
      </c>
    </row>
    <row r="38" spans="1:28">
      <c r="A38"/>
      <c r="B38" t="s">
        <v>51</v>
      </c>
      <c r="C38" s="97">
        <v>0</v>
      </c>
      <c r="D38" s="97">
        <f t="shared" si="17"/>
        <v>0</v>
      </c>
      <c r="E38" s="97">
        <f t="shared" si="17"/>
        <v>0</v>
      </c>
      <c r="F38" s="97">
        <f t="shared" si="17"/>
        <v>0</v>
      </c>
      <c r="G38" s="97">
        <f t="shared" si="17"/>
        <v>0</v>
      </c>
      <c r="H38" s="97">
        <f>+G38</f>
        <v>0</v>
      </c>
      <c r="I38" s="97">
        <f t="shared" si="18"/>
        <v>0</v>
      </c>
      <c r="J38" s="97">
        <f t="shared" si="18"/>
        <v>0</v>
      </c>
      <c r="K38" s="97">
        <f t="shared" si="18"/>
        <v>0</v>
      </c>
      <c r="L38" s="97">
        <f t="shared" si="18"/>
        <v>0</v>
      </c>
      <c r="M38" s="97">
        <f t="shared" si="18"/>
        <v>0</v>
      </c>
      <c r="N38" s="97">
        <f t="shared" si="18"/>
        <v>0</v>
      </c>
      <c r="O38" s="97">
        <f t="shared" si="18"/>
        <v>0</v>
      </c>
      <c r="P38" s="97">
        <f t="shared" si="18"/>
        <v>0</v>
      </c>
      <c r="Q38" s="97">
        <f t="shared" si="18"/>
        <v>0</v>
      </c>
      <c r="R38" s="97">
        <f t="shared" si="19"/>
        <v>0</v>
      </c>
      <c r="S38" s="97">
        <f t="shared" si="19"/>
        <v>0</v>
      </c>
      <c r="T38" s="97">
        <f t="shared" si="19"/>
        <v>0</v>
      </c>
      <c r="U38" s="97">
        <f t="shared" si="19"/>
        <v>0</v>
      </c>
      <c r="V38" s="97">
        <f t="shared" si="19"/>
        <v>0</v>
      </c>
      <c r="W38" s="97">
        <f t="shared" si="20"/>
        <v>0</v>
      </c>
      <c r="X38" s="97">
        <f t="shared" si="20"/>
        <v>0</v>
      </c>
      <c r="Y38" s="97">
        <f t="shared" si="20"/>
        <v>0</v>
      </c>
      <c r="Z38" s="97">
        <f t="shared" si="20"/>
        <v>0</v>
      </c>
      <c r="AA38" s="97">
        <f t="shared" si="20"/>
        <v>0</v>
      </c>
      <c r="AB38" s="97"/>
    </row>
    <row r="39" spans="1:28">
      <c r="A39"/>
      <c r="B39" t="s">
        <v>48</v>
      </c>
      <c r="C39" s="241">
        <v>0</v>
      </c>
      <c r="D39" s="97">
        <f t="shared" ref="D39:Q39" si="21">+C39</f>
        <v>0</v>
      </c>
      <c r="E39" s="97">
        <f t="shared" si="21"/>
        <v>0</v>
      </c>
      <c r="F39" s="97">
        <f t="shared" si="21"/>
        <v>0</v>
      </c>
      <c r="G39" s="97">
        <f t="shared" si="21"/>
        <v>0</v>
      </c>
      <c r="H39" s="97">
        <f t="shared" si="21"/>
        <v>0</v>
      </c>
      <c r="I39" s="97">
        <f t="shared" si="21"/>
        <v>0</v>
      </c>
      <c r="J39" s="97">
        <f t="shared" si="21"/>
        <v>0</v>
      </c>
      <c r="K39" s="97">
        <f t="shared" si="21"/>
        <v>0</v>
      </c>
      <c r="L39" s="97">
        <f t="shared" si="21"/>
        <v>0</v>
      </c>
      <c r="M39" s="97">
        <f t="shared" si="21"/>
        <v>0</v>
      </c>
      <c r="N39" s="97">
        <f t="shared" si="21"/>
        <v>0</v>
      </c>
      <c r="O39" s="97">
        <f t="shared" si="21"/>
        <v>0</v>
      </c>
      <c r="P39" s="97">
        <f t="shared" si="21"/>
        <v>0</v>
      </c>
      <c r="Q39" s="97">
        <f t="shared" si="21"/>
        <v>0</v>
      </c>
      <c r="R39" s="97">
        <f t="shared" si="19"/>
        <v>0</v>
      </c>
      <c r="S39" s="97">
        <f t="shared" si="19"/>
        <v>0</v>
      </c>
      <c r="T39" s="97">
        <f t="shared" si="19"/>
        <v>0</v>
      </c>
      <c r="U39" s="97">
        <f t="shared" si="19"/>
        <v>0</v>
      </c>
      <c r="V39" s="97">
        <f t="shared" si="19"/>
        <v>0</v>
      </c>
      <c r="W39" s="97">
        <f t="shared" si="20"/>
        <v>0</v>
      </c>
      <c r="X39" s="97">
        <f t="shared" si="20"/>
        <v>0</v>
      </c>
      <c r="Y39" s="97">
        <f t="shared" si="20"/>
        <v>0</v>
      </c>
      <c r="Z39" s="97">
        <f t="shared" si="20"/>
        <v>0</v>
      </c>
      <c r="AA39" s="97">
        <f t="shared" si="20"/>
        <v>0</v>
      </c>
      <c r="AB39" s="97"/>
    </row>
    <row r="40" spans="1:28">
      <c r="A40"/>
      <c r="B40" t="s">
        <v>49</v>
      </c>
      <c r="C40" s="1">
        <f>C37*365*C38+(C39*365*C37*assumptions!C$34)</f>
        <v>0</v>
      </c>
      <c r="D40" s="1">
        <f>D37*365*D38+(D39*365*D37*assumptions!D$34)</f>
        <v>0</v>
      </c>
      <c r="E40" s="1">
        <f>E37*365*E38+(E39*365*E37*assumptions!E$34)</f>
        <v>0</v>
      </c>
      <c r="F40" s="1">
        <f>F37*365*F38+(F39*365*F37*assumptions!F$34)</f>
        <v>0</v>
      </c>
      <c r="G40" s="1">
        <f>G37*365*G38+(G39*365*G37*assumptions!G$34)</f>
        <v>0</v>
      </c>
      <c r="H40" s="1">
        <f>H37*365*H38+(H39*365*H37*assumptions!H$34)</f>
        <v>0</v>
      </c>
      <c r="I40" s="1">
        <f>I37*365*I38+(I39*365*I37*assumptions!I$34)</f>
        <v>0</v>
      </c>
      <c r="J40" s="1">
        <f>J37*365*J38+(J39*365*J37*assumptions!J$34)</f>
        <v>0</v>
      </c>
      <c r="K40" s="1">
        <f>K37*365*K38+(K39*365*K37*assumptions!K$34)</f>
        <v>0</v>
      </c>
      <c r="L40" s="1">
        <f>L37*365*L38+(L39*365*L37*assumptions!L$34)</f>
        <v>0</v>
      </c>
      <c r="M40" s="1">
        <f>M37*365*M38+(M39*365*M37*assumptions!M$34)</f>
        <v>0</v>
      </c>
      <c r="N40" s="1">
        <f>N37*365*N38+(N39*365*N37*assumptions!N$34)</f>
        <v>0</v>
      </c>
      <c r="O40" s="1">
        <f>O37*365*O38+(O39*365*O37*assumptions!O$34)</f>
        <v>0</v>
      </c>
      <c r="P40" s="1">
        <f>P37*365*P38+(P39*365*P37*assumptions!P$34)</f>
        <v>0</v>
      </c>
      <c r="Q40" s="1">
        <f>Q37*365*Q38+(Q39*365*Q37*assumptions!Q$34)</f>
        <v>0</v>
      </c>
      <c r="R40" s="1">
        <f>R37*365*R38+(R39*365*R37*assumptions!R$34)</f>
        <v>0</v>
      </c>
      <c r="S40" s="1">
        <f>S37*365*S38+(S39*365*S37*assumptions!S$34)</f>
        <v>0</v>
      </c>
      <c r="T40" s="1">
        <f>T37*365*T38+(T39*365*T37*assumptions!T$34)</f>
        <v>0</v>
      </c>
      <c r="U40" s="1">
        <f>U37*365*U38+(U39*365*U37*assumptions!U$34)</f>
        <v>0</v>
      </c>
      <c r="V40" s="1">
        <f>V37*365*V38+(V39*365*V37*assumptions!V$34)</f>
        <v>0</v>
      </c>
      <c r="W40" s="1">
        <f>W37*365*W38+(W39*365*W37*assumptions!W$34)</f>
        <v>0</v>
      </c>
      <c r="X40" s="1">
        <f>X37*365*X38+(X39*365*X37*assumptions!X$34)</f>
        <v>0</v>
      </c>
      <c r="Y40" s="1">
        <f>Y37*365*Y38+(Y39*365*Y37*assumptions!Y$34)</f>
        <v>0</v>
      </c>
      <c r="Z40" s="1">
        <f>Z37*365*Z38+(Z39*365*Z37*assumptions!Z$34)</f>
        <v>0</v>
      </c>
      <c r="AA40" s="1">
        <f>AA37*365*AA38+(AA39*365*AA37*assumptions!AA$34)</f>
        <v>0</v>
      </c>
      <c r="AB40">
        <f>SUM(C40:V40)</f>
        <v>0</v>
      </c>
    </row>
    <row r="41" spans="1:28">
      <c r="A41" t="s">
        <v>50</v>
      </c>
      <c r="B41" s="13">
        <v>0</v>
      </c>
      <c r="C41">
        <f>+C37*$B41*assumptions!C$34*DCF!D$27</f>
        <v>0</v>
      </c>
      <c r="D41">
        <f>+D37*$B41*assumptions!D$34*DCF!E$27</f>
        <v>0</v>
      </c>
      <c r="E41">
        <f>+E37*$B41*assumptions!E$34*DCF!F$27</f>
        <v>0</v>
      </c>
      <c r="F41">
        <f>+F37*$B41*assumptions!F$34*DCF!G$27</f>
        <v>0</v>
      </c>
      <c r="G41">
        <f>+G37*$B41*assumptions!G$34*DCF!H$27</f>
        <v>0</v>
      </c>
      <c r="H41">
        <f>+H37*$B41*assumptions!H$34*DCF!I$27</f>
        <v>0</v>
      </c>
      <c r="I41">
        <f>+I37*$B41*assumptions!I$34*DCF!J$27</f>
        <v>0</v>
      </c>
      <c r="J41">
        <f>+J37*$B41*assumptions!J$34*DCF!K$27</f>
        <v>0</v>
      </c>
      <c r="K41">
        <f>+K37*$B41*assumptions!K$34*DCF!L$27</f>
        <v>0</v>
      </c>
      <c r="L41">
        <f>+L37*$B41*assumptions!L$34*DCF!M$27</f>
        <v>0</v>
      </c>
      <c r="M41">
        <f>+M37*$B41*assumptions!M$34*DCF!N$27</f>
        <v>0</v>
      </c>
      <c r="N41">
        <f>+N37*$B41*assumptions!N$34*DCF!O$27</f>
        <v>0</v>
      </c>
      <c r="O41">
        <f>+O37*$B41*assumptions!O$34*DCF!P$27</f>
        <v>0</v>
      </c>
      <c r="P41">
        <f>+P37*$B41*assumptions!P$34*DCF!Q$27</f>
        <v>0</v>
      </c>
      <c r="Q41">
        <f>+Q37*$B41*assumptions!Q$34*DCF!R$27</f>
        <v>0</v>
      </c>
      <c r="R41">
        <f>+R37*$B41*assumptions!R$34*DCF!S$27</f>
        <v>0</v>
      </c>
      <c r="S41">
        <f>+S37*$B41*assumptions!S$34*DCF!T$27</f>
        <v>0</v>
      </c>
      <c r="T41">
        <f>+T37*$B41*assumptions!T$34*DCF!U$27</f>
        <v>0</v>
      </c>
      <c r="U41">
        <f>+U37*$B41*assumptions!U$34*DCF!V$27</f>
        <v>0</v>
      </c>
      <c r="V41">
        <f>+V37*$B41*assumptions!V$34*DCF!W$27</f>
        <v>0</v>
      </c>
      <c r="W41">
        <f>+W37*$B41*assumptions!W$34*DCF!X$27</f>
        <v>0</v>
      </c>
      <c r="X41">
        <f>+X37*$B41*assumptions!X$34*DCF!Y$27</f>
        <v>0</v>
      </c>
      <c r="Y41">
        <f>+Y37*$B41*assumptions!Y$34*DCF!Z$27</f>
        <v>0</v>
      </c>
      <c r="Z41">
        <f>+Z37*$B41*assumptions!Z$34*DCF!AA$27</f>
        <v>0</v>
      </c>
      <c r="AA41">
        <f>+AA37*$B41*assumptions!AA$34*DCF!AB$27</f>
        <v>0</v>
      </c>
      <c r="AB41">
        <f>SUM(C41:V41)</f>
        <v>0</v>
      </c>
    </row>
    <row r="42" spans="1:28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</row>
    <row r="43" spans="1:28">
      <c r="A43" s="29"/>
      <c r="B43" t="s">
        <v>46</v>
      </c>
      <c r="C43">
        <v>0</v>
      </c>
      <c r="D43">
        <f t="shared" ref="D43:G44" si="22">+C43</f>
        <v>0</v>
      </c>
      <c r="E43">
        <f>D43</f>
        <v>0</v>
      </c>
      <c r="F43">
        <f>E43</f>
        <v>0</v>
      </c>
      <c r="G43">
        <f>F43</f>
        <v>0</v>
      </c>
      <c r="H43">
        <f t="shared" ref="H43:Q44" si="23">+G43</f>
        <v>0</v>
      </c>
      <c r="I43">
        <f t="shared" si="23"/>
        <v>0</v>
      </c>
      <c r="J43">
        <f t="shared" si="23"/>
        <v>0</v>
      </c>
      <c r="K43">
        <f t="shared" si="23"/>
        <v>0</v>
      </c>
      <c r="L43">
        <f t="shared" si="23"/>
        <v>0</v>
      </c>
      <c r="M43">
        <f t="shared" si="23"/>
        <v>0</v>
      </c>
      <c r="N43">
        <f t="shared" si="23"/>
        <v>0</v>
      </c>
      <c r="O43">
        <f t="shared" si="23"/>
        <v>0</v>
      </c>
      <c r="P43">
        <f t="shared" si="23"/>
        <v>0</v>
      </c>
      <c r="Q43">
        <f t="shared" si="23"/>
        <v>0</v>
      </c>
      <c r="R43">
        <f t="shared" ref="R43:V45" si="24">+Q43</f>
        <v>0</v>
      </c>
      <c r="S43">
        <f t="shared" si="24"/>
        <v>0</v>
      </c>
      <c r="T43">
        <f t="shared" si="24"/>
        <v>0</v>
      </c>
      <c r="U43">
        <f t="shared" si="24"/>
        <v>0</v>
      </c>
      <c r="V43">
        <f t="shared" si="24"/>
        <v>0</v>
      </c>
      <c r="W43">
        <f t="shared" ref="W43:AA45" si="25">+V43</f>
        <v>0</v>
      </c>
      <c r="X43">
        <f t="shared" si="25"/>
        <v>0</v>
      </c>
      <c r="Y43">
        <f t="shared" si="25"/>
        <v>0</v>
      </c>
      <c r="Z43">
        <f t="shared" si="25"/>
        <v>0</v>
      </c>
      <c r="AA43">
        <f t="shared" si="25"/>
        <v>0</v>
      </c>
      <c r="AB43">
        <f>SUM(C43:V43)</f>
        <v>0</v>
      </c>
    </row>
    <row r="44" spans="1:28">
      <c r="A44"/>
      <c r="B44" t="s">
        <v>51</v>
      </c>
      <c r="C44" s="97">
        <v>0</v>
      </c>
      <c r="D44" s="97">
        <f t="shared" si="22"/>
        <v>0</v>
      </c>
      <c r="E44" s="97">
        <f t="shared" si="22"/>
        <v>0</v>
      </c>
      <c r="F44" s="97">
        <f t="shared" si="22"/>
        <v>0</v>
      </c>
      <c r="G44" s="97">
        <f t="shared" si="22"/>
        <v>0</v>
      </c>
      <c r="H44" s="97">
        <f t="shared" si="23"/>
        <v>0</v>
      </c>
      <c r="I44" s="97">
        <f t="shared" si="23"/>
        <v>0</v>
      </c>
      <c r="J44" s="97">
        <f t="shared" si="23"/>
        <v>0</v>
      </c>
      <c r="K44" s="97">
        <f t="shared" si="23"/>
        <v>0</v>
      </c>
      <c r="L44" s="97">
        <f t="shared" si="23"/>
        <v>0</v>
      </c>
      <c r="M44" s="97">
        <f t="shared" si="23"/>
        <v>0</v>
      </c>
      <c r="N44" s="97">
        <f t="shared" si="23"/>
        <v>0</v>
      </c>
      <c r="O44" s="97">
        <f t="shared" si="23"/>
        <v>0</v>
      </c>
      <c r="P44" s="97">
        <f t="shared" si="23"/>
        <v>0</v>
      </c>
      <c r="Q44" s="97">
        <f t="shared" si="23"/>
        <v>0</v>
      </c>
      <c r="R44" s="97">
        <f t="shared" si="24"/>
        <v>0</v>
      </c>
      <c r="S44" s="97">
        <f t="shared" si="24"/>
        <v>0</v>
      </c>
      <c r="T44" s="97">
        <f t="shared" si="24"/>
        <v>0</v>
      </c>
      <c r="U44" s="97">
        <f t="shared" si="24"/>
        <v>0</v>
      </c>
      <c r="V44" s="97">
        <f t="shared" si="24"/>
        <v>0</v>
      </c>
      <c r="W44" s="97">
        <f t="shared" si="25"/>
        <v>0</v>
      </c>
      <c r="X44" s="97">
        <f t="shared" si="25"/>
        <v>0</v>
      </c>
      <c r="Y44" s="97">
        <f t="shared" si="25"/>
        <v>0</v>
      </c>
      <c r="Z44" s="97">
        <f t="shared" si="25"/>
        <v>0</v>
      </c>
      <c r="AA44" s="97">
        <f t="shared" si="25"/>
        <v>0</v>
      </c>
      <c r="AB44">
        <f>SUM(C44:V44)</f>
        <v>0</v>
      </c>
    </row>
    <row r="45" spans="1:28">
      <c r="A45"/>
      <c r="B45" t="s">
        <v>48</v>
      </c>
      <c r="C45" s="241">
        <v>0</v>
      </c>
      <c r="D45" s="97">
        <f t="shared" ref="D45:Q45" si="26">+C45</f>
        <v>0</v>
      </c>
      <c r="E45" s="97">
        <f t="shared" si="26"/>
        <v>0</v>
      </c>
      <c r="F45" s="97">
        <f t="shared" si="26"/>
        <v>0</v>
      </c>
      <c r="G45" s="97">
        <f t="shared" si="26"/>
        <v>0</v>
      </c>
      <c r="H45" s="97">
        <f t="shared" si="26"/>
        <v>0</v>
      </c>
      <c r="I45" s="97">
        <f t="shared" si="26"/>
        <v>0</v>
      </c>
      <c r="J45" s="97">
        <f t="shared" si="26"/>
        <v>0</v>
      </c>
      <c r="K45" s="97">
        <f t="shared" si="26"/>
        <v>0</v>
      </c>
      <c r="L45" s="97">
        <f t="shared" si="26"/>
        <v>0</v>
      </c>
      <c r="M45" s="97">
        <f t="shared" si="26"/>
        <v>0</v>
      </c>
      <c r="N45" s="97">
        <f t="shared" si="26"/>
        <v>0</v>
      </c>
      <c r="O45" s="97">
        <f t="shared" si="26"/>
        <v>0</v>
      </c>
      <c r="P45" s="97">
        <f t="shared" si="26"/>
        <v>0</v>
      </c>
      <c r="Q45" s="97">
        <f t="shared" si="26"/>
        <v>0</v>
      </c>
      <c r="R45" s="97">
        <f t="shared" si="24"/>
        <v>0</v>
      </c>
      <c r="S45" s="97">
        <f t="shared" si="24"/>
        <v>0</v>
      </c>
      <c r="T45" s="97">
        <f t="shared" si="24"/>
        <v>0</v>
      </c>
      <c r="U45" s="97">
        <f t="shared" si="24"/>
        <v>0</v>
      </c>
      <c r="V45" s="97">
        <f t="shared" si="24"/>
        <v>0</v>
      </c>
      <c r="W45" s="97">
        <f t="shared" si="25"/>
        <v>0</v>
      </c>
      <c r="X45" s="97">
        <f t="shared" si="25"/>
        <v>0</v>
      </c>
      <c r="Y45" s="97">
        <f t="shared" si="25"/>
        <v>0</v>
      </c>
      <c r="Z45" s="97">
        <f t="shared" si="25"/>
        <v>0</v>
      </c>
      <c r="AA45" s="97">
        <f t="shared" si="25"/>
        <v>0</v>
      </c>
      <c r="AB45" s="97"/>
    </row>
    <row r="46" spans="1:28">
      <c r="A46"/>
      <c r="B46" t="s">
        <v>49</v>
      </c>
      <c r="C46" s="1">
        <f>C43*365*C44+(C45*365*C43*assumptions!C$34)</f>
        <v>0</v>
      </c>
      <c r="D46" s="1">
        <f>D43*365*D44+(D45*365*D43*assumptions!D$34)</f>
        <v>0</v>
      </c>
      <c r="E46" s="1">
        <f>E43*365*E44+(E45*365*E43*assumptions!E$34)</f>
        <v>0</v>
      </c>
      <c r="F46" s="1">
        <f>F43*365*F44+(F45*365*F43*assumptions!F$34)</f>
        <v>0</v>
      </c>
      <c r="G46" s="1">
        <f>G43*365*G44+(G45*365*G43*assumptions!G$34)</f>
        <v>0</v>
      </c>
      <c r="H46" s="1">
        <f>H43*365*H44+(H45*365*H43*assumptions!H$34)</f>
        <v>0</v>
      </c>
      <c r="I46" s="1">
        <f>I43*365*I44+(I45*365*I43*assumptions!I$34)</f>
        <v>0</v>
      </c>
      <c r="J46" s="1">
        <f>J43*365*J44+(J45*365*J43*assumptions!J$34)</f>
        <v>0</v>
      </c>
      <c r="K46" s="1">
        <f>K43*365*K44+(K45*365*K43*assumptions!K$34)</f>
        <v>0</v>
      </c>
      <c r="L46" s="1">
        <f>L43*365*L44+(L45*365*L43*assumptions!L$34)</f>
        <v>0</v>
      </c>
      <c r="M46" s="1">
        <f>M43*365*M44+(M45*365*M43*assumptions!M$34)</f>
        <v>0</v>
      </c>
      <c r="N46" s="1">
        <f>N43*365*N44+(N45*365*N43*assumptions!N$34)</f>
        <v>0</v>
      </c>
      <c r="O46" s="1">
        <f>O43*365*O44+(O45*365*O43*assumptions!O$34)</f>
        <v>0</v>
      </c>
      <c r="P46" s="1">
        <f>P43*365*P44+(P45*365*P43*assumptions!P$34)</f>
        <v>0</v>
      </c>
      <c r="Q46" s="1">
        <f>Q43*365*Q44+(Q45*365*Q43*assumptions!Q$34)</f>
        <v>0</v>
      </c>
      <c r="R46" s="1">
        <f>R43*365*R44+(R45*365*R43*assumptions!R$34)</f>
        <v>0</v>
      </c>
      <c r="S46" s="1">
        <f>S43*365*S44+(S45*365*S43*assumptions!S$34)</f>
        <v>0</v>
      </c>
      <c r="T46" s="1">
        <f>T43*365*T44+(T45*365*T43*assumptions!T$34)</f>
        <v>0</v>
      </c>
      <c r="U46" s="1">
        <f>U43*365*U44+(U45*365*U43*assumptions!U$34)</f>
        <v>0</v>
      </c>
      <c r="V46" s="1">
        <f>V43*365*V44+(V45*365*V43*assumptions!V$34)</f>
        <v>0</v>
      </c>
      <c r="W46" s="1">
        <f>W43*365*W44+(W45*365*W43*assumptions!W$34)</f>
        <v>0</v>
      </c>
      <c r="X46" s="1">
        <f>X43*365*X44+(X45*365*X43*assumptions!X$34)</f>
        <v>0</v>
      </c>
      <c r="Y46" s="1">
        <f>Y43*365*Y44+(Y45*365*Y43*assumptions!Y$34)</f>
        <v>0</v>
      </c>
      <c r="Z46" s="1">
        <f>Z43*365*Z44+(Z45*365*Z43*assumptions!Z$34)</f>
        <v>0</v>
      </c>
      <c r="AA46" s="1">
        <f>AA43*365*AA44+(AA45*365*AA43*assumptions!AA$34)</f>
        <v>0</v>
      </c>
      <c r="AB46">
        <f>SUM(C46:V46)</f>
        <v>0</v>
      </c>
    </row>
    <row r="47" spans="1:28">
      <c r="A47" t="s">
        <v>50</v>
      </c>
      <c r="B47" s="13">
        <v>0</v>
      </c>
      <c r="C47">
        <f>+C43*$B$11*assumptions!C$34*DCF!D$27</f>
        <v>0</v>
      </c>
      <c r="D47">
        <f>+D43*$B$11*assumptions!D$34*DCF!E$27</f>
        <v>0</v>
      </c>
      <c r="E47">
        <f>+E43*$B$11*assumptions!E$34*DCF!F$27</f>
        <v>0</v>
      </c>
      <c r="F47">
        <f>+F43*$B$11*assumptions!F$34*DCF!G$27</f>
        <v>0</v>
      </c>
      <c r="G47">
        <f>+G43*$B$11*assumptions!G$34*DCF!H$27</f>
        <v>0</v>
      </c>
      <c r="H47">
        <f>+H43*$B$11*assumptions!H$34*DCF!I$27</f>
        <v>0</v>
      </c>
      <c r="I47">
        <f>+I43*$B$11*assumptions!I$34*DCF!J$27</f>
        <v>0</v>
      </c>
      <c r="J47">
        <f>+J43*$B$11*assumptions!J$34*DCF!K$27</f>
        <v>0</v>
      </c>
      <c r="K47">
        <f>+K43*$B$11*assumptions!K$34*DCF!L$27</f>
        <v>0</v>
      </c>
      <c r="L47">
        <f>+L43*$B$11*assumptions!$L$34*DCF!M$27</f>
        <v>0</v>
      </c>
      <c r="M47">
        <f>+M43*$B$11*assumptions!$L$34*DCF!N$27</f>
        <v>0</v>
      </c>
      <c r="N47">
        <f>+N43*$B$11*assumptions!$L$34*DCF!O$27</f>
        <v>0</v>
      </c>
      <c r="O47">
        <f>+O43*$B$11*assumptions!$L$34*DCF!P$27</f>
        <v>0</v>
      </c>
      <c r="P47">
        <f>+P43*$B$11*assumptions!$L$34*DCF!Q$27</f>
        <v>0</v>
      </c>
      <c r="Q47">
        <f>+Q43*$B$11*assumptions!$L$34*DCF!R$27</f>
        <v>0</v>
      </c>
      <c r="R47">
        <f>+R43*$B$11*assumptions!$L$34*DCF!S$27</f>
        <v>0</v>
      </c>
      <c r="S47">
        <f>+S43*$B$11*assumptions!$L$34*DCF!T$27</f>
        <v>0</v>
      </c>
      <c r="T47">
        <f>+T43*$B$11*assumptions!$L$34*DCF!U$27</f>
        <v>0</v>
      </c>
      <c r="U47">
        <f>+U43*$B$11*assumptions!$L$34*DCF!V$27</f>
        <v>0</v>
      </c>
      <c r="V47">
        <f>+V43*$B$11*assumptions!$L$34*DCF!W$27</f>
        <v>0</v>
      </c>
      <c r="W47">
        <f>+W43*$B$11*assumptions!$L$34*DCF!X$27</f>
        <v>0</v>
      </c>
      <c r="X47">
        <f>+X43*$B$11*assumptions!$L$34*DCF!Y$27</f>
        <v>0</v>
      </c>
      <c r="Y47">
        <f>+Y43*$B$11*assumptions!$L$34*DCF!Z$27</f>
        <v>0</v>
      </c>
      <c r="Z47">
        <f>+Z43*$B$11*assumptions!$L$34*DCF!AA$27</f>
        <v>0</v>
      </c>
      <c r="AA47">
        <f>+AA43*$B$11*assumptions!$L$34*DCF!AB$27</f>
        <v>0</v>
      </c>
      <c r="AB47">
        <f>SUM(C47:V47)</f>
        <v>0</v>
      </c>
    </row>
    <row r="48" spans="1:28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:46">
      <c r="A49" s="29"/>
      <c r="B49" t="s">
        <v>46</v>
      </c>
      <c r="C49">
        <v>0</v>
      </c>
      <c r="D49">
        <f t="shared" ref="D49:G50" si="27">+C49</f>
        <v>0</v>
      </c>
      <c r="E49">
        <f>D49</f>
        <v>0</v>
      </c>
      <c r="F49">
        <f>E49</f>
        <v>0</v>
      </c>
      <c r="G49">
        <f>F49</f>
        <v>0</v>
      </c>
      <c r="H49">
        <f>+G49</f>
        <v>0</v>
      </c>
      <c r="I49">
        <f t="shared" ref="I49:Q50" si="28">+H49</f>
        <v>0</v>
      </c>
      <c r="J49">
        <f t="shared" si="28"/>
        <v>0</v>
      </c>
      <c r="K49">
        <f t="shared" si="28"/>
        <v>0</v>
      </c>
      <c r="L49">
        <f t="shared" si="28"/>
        <v>0</v>
      </c>
      <c r="M49">
        <f t="shared" si="28"/>
        <v>0</v>
      </c>
      <c r="N49">
        <f t="shared" si="28"/>
        <v>0</v>
      </c>
      <c r="O49">
        <f t="shared" si="28"/>
        <v>0</v>
      </c>
      <c r="P49">
        <f t="shared" si="28"/>
        <v>0</v>
      </c>
      <c r="Q49">
        <f t="shared" si="28"/>
        <v>0</v>
      </c>
      <c r="R49">
        <f t="shared" ref="R49:V51" si="29">+Q49</f>
        <v>0</v>
      </c>
      <c r="S49">
        <f t="shared" si="29"/>
        <v>0</v>
      </c>
      <c r="T49">
        <f t="shared" si="29"/>
        <v>0</v>
      </c>
      <c r="U49">
        <f t="shared" si="29"/>
        <v>0</v>
      </c>
      <c r="V49">
        <f t="shared" si="29"/>
        <v>0</v>
      </c>
      <c r="W49">
        <f t="shared" ref="W49:AA51" si="30">+V49</f>
        <v>0</v>
      </c>
      <c r="X49">
        <f t="shared" si="30"/>
        <v>0</v>
      </c>
      <c r="Y49">
        <f t="shared" si="30"/>
        <v>0</v>
      </c>
      <c r="Z49">
        <f t="shared" si="30"/>
        <v>0</v>
      </c>
      <c r="AA49">
        <f t="shared" si="30"/>
        <v>0</v>
      </c>
      <c r="AB49">
        <f>SUM(C49:V49)</f>
        <v>0</v>
      </c>
    </row>
    <row r="50" spans="1:46">
      <c r="A50"/>
      <c r="B50" t="s">
        <v>51</v>
      </c>
      <c r="C50" s="97">
        <v>0</v>
      </c>
      <c r="D50" s="97">
        <f t="shared" si="27"/>
        <v>0</v>
      </c>
      <c r="E50" s="97">
        <f t="shared" si="27"/>
        <v>0</v>
      </c>
      <c r="F50" s="97">
        <f t="shared" si="27"/>
        <v>0</v>
      </c>
      <c r="G50" s="97">
        <f t="shared" si="27"/>
        <v>0</v>
      </c>
      <c r="H50" s="97">
        <f>+G50</f>
        <v>0</v>
      </c>
      <c r="I50" s="97">
        <f t="shared" si="28"/>
        <v>0</v>
      </c>
      <c r="J50" s="97">
        <f t="shared" si="28"/>
        <v>0</v>
      </c>
      <c r="K50" s="97">
        <f t="shared" si="28"/>
        <v>0</v>
      </c>
      <c r="L50" s="97">
        <f t="shared" si="28"/>
        <v>0</v>
      </c>
      <c r="M50" s="97">
        <f t="shared" si="28"/>
        <v>0</v>
      </c>
      <c r="N50" s="97">
        <f t="shared" si="28"/>
        <v>0</v>
      </c>
      <c r="O50" s="97">
        <f t="shared" si="28"/>
        <v>0</v>
      </c>
      <c r="P50" s="97">
        <f t="shared" si="28"/>
        <v>0</v>
      </c>
      <c r="Q50" s="97">
        <f t="shared" si="28"/>
        <v>0</v>
      </c>
      <c r="R50" s="97">
        <f t="shared" si="29"/>
        <v>0</v>
      </c>
      <c r="S50" s="97">
        <f t="shared" si="29"/>
        <v>0</v>
      </c>
      <c r="T50" s="97">
        <f t="shared" si="29"/>
        <v>0</v>
      </c>
      <c r="U50" s="97">
        <f t="shared" si="29"/>
        <v>0</v>
      </c>
      <c r="V50" s="97">
        <f t="shared" si="29"/>
        <v>0</v>
      </c>
      <c r="W50" s="97">
        <f t="shared" si="30"/>
        <v>0</v>
      </c>
      <c r="X50" s="97">
        <f t="shared" si="30"/>
        <v>0</v>
      </c>
      <c r="Y50" s="97">
        <f t="shared" si="30"/>
        <v>0</v>
      </c>
      <c r="Z50" s="97">
        <f t="shared" si="30"/>
        <v>0</v>
      </c>
      <c r="AA50" s="97">
        <f t="shared" si="30"/>
        <v>0</v>
      </c>
      <c r="AB50" s="97"/>
    </row>
    <row r="51" spans="1:46">
      <c r="A51"/>
      <c r="B51" t="s">
        <v>48</v>
      </c>
      <c r="C51" s="241">
        <v>0</v>
      </c>
      <c r="D51" s="97">
        <f t="shared" ref="D51:Q51" si="31">+C51</f>
        <v>0</v>
      </c>
      <c r="E51" s="97">
        <f t="shared" si="31"/>
        <v>0</v>
      </c>
      <c r="F51" s="97">
        <f t="shared" si="31"/>
        <v>0</v>
      </c>
      <c r="G51" s="97">
        <f t="shared" si="31"/>
        <v>0</v>
      </c>
      <c r="H51" s="97">
        <f t="shared" si="31"/>
        <v>0</v>
      </c>
      <c r="I51" s="97">
        <f t="shared" si="31"/>
        <v>0</v>
      </c>
      <c r="J51" s="97">
        <f t="shared" si="31"/>
        <v>0</v>
      </c>
      <c r="K51" s="97">
        <f t="shared" si="31"/>
        <v>0</v>
      </c>
      <c r="L51" s="97">
        <f t="shared" si="31"/>
        <v>0</v>
      </c>
      <c r="M51" s="97">
        <f t="shared" si="31"/>
        <v>0</v>
      </c>
      <c r="N51" s="97">
        <f t="shared" si="31"/>
        <v>0</v>
      </c>
      <c r="O51" s="97">
        <f t="shared" si="31"/>
        <v>0</v>
      </c>
      <c r="P51" s="97">
        <f t="shared" si="31"/>
        <v>0</v>
      </c>
      <c r="Q51" s="97">
        <f t="shared" si="31"/>
        <v>0</v>
      </c>
      <c r="R51" s="97">
        <f t="shared" si="29"/>
        <v>0</v>
      </c>
      <c r="S51" s="97">
        <f t="shared" si="29"/>
        <v>0</v>
      </c>
      <c r="T51" s="97">
        <f t="shared" si="29"/>
        <v>0</v>
      </c>
      <c r="U51" s="97">
        <f t="shared" si="29"/>
        <v>0</v>
      </c>
      <c r="V51" s="97">
        <f t="shared" si="29"/>
        <v>0</v>
      </c>
      <c r="W51" s="97">
        <f t="shared" si="30"/>
        <v>0</v>
      </c>
      <c r="X51" s="97">
        <f t="shared" si="30"/>
        <v>0</v>
      </c>
      <c r="Y51" s="97">
        <f t="shared" si="30"/>
        <v>0</v>
      </c>
      <c r="Z51" s="97">
        <f t="shared" si="30"/>
        <v>0</v>
      </c>
      <c r="AA51" s="97">
        <f t="shared" si="30"/>
        <v>0</v>
      </c>
      <c r="AB51" s="97"/>
    </row>
    <row r="52" spans="1:46">
      <c r="A52"/>
      <c r="B52" t="s">
        <v>49</v>
      </c>
      <c r="C52" s="1">
        <f>C49*365*C50+(C51*365*C49*assumptions!C$34)</f>
        <v>0</v>
      </c>
      <c r="D52" s="1">
        <f>D49*365*D50+(D51*365*D49*assumptions!D$34)</f>
        <v>0</v>
      </c>
      <c r="E52" s="1">
        <f>E49*365*E50+(E51*365*E49*assumptions!E$34)</f>
        <v>0</v>
      </c>
      <c r="F52" s="1">
        <f>F49*365*F50+(F51*365*F49*assumptions!F$34)</f>
        <v>0</v>
      </c>
      <c r="G52" s="1">
        <f>G49*365*G50+(G51*365*G49*assumptions!G$34)</f>
        <v>0</v>
      </c>
      <c r="H52" s="1">
        <f>H49*365*H50+(H51*365*H49*assumptions!H$34)</f>
        <v>0</v>
      </c>
      <c r="I52" s="1">
        <f>I49*365*I50+(I51*365*I49*assumptions!I$34)</f>
        <v>0</v>
      </c>
      <c r="J52" s="1">
        <f>J49*365*J50+(J51*365*J49*assumptions!J$34)</f>
        <v>0</v>
      </c>
      <c r="K52" s="1">
        <f>K49*365*K50+(K51*365*K49*assumptions!K$34)</f>
        <v>0</v>
      </c>
      <c r="L52" s="1">
        <f>L49*365*L50+(L51*365*L49*assumptions!L$34)</f>
        <v>0</v>
      </c>
      <c r="M52" s="1">
        <f>M49*365*M50+(M51*365*M49*assumptions!M$34)</f>
        <v>0</v>
      </c>
      <c r="N52" s="1">
        <f>N49*365*N50+(N51*365*N49*assumptions!N$34)</f>
        <v>0</v>
      </c>
      <c r="O52" s="1">
        <f>O49*365*O50+(O51*365*O49*assumptions!O$34)</f>
        <v>0</v>
      </c>
      <c r="P52" s="1">
        <f>P49*365*P50+(P51*365*P49*assumptions!P$34)</f>
        <v>0</v>
      </c>
      <c r="Q52" s="1">
        <f>Q49*365*Q50+(Q51*365*Q49*assumptions!Q$34)</f>
        <v>0</v>
      </c>
      <c r="R52" s="1">
        <f>R49*365*R50+(R51*365*R49*assumptions!R$34)</f>
        <v>0</v>
      </c>
      <c r="S52" s="1">
        <f>S49*365*S50+(S51*365*S49*assumptions!S$34)</f>
        <v>0</v>
      </c>
      <c r="T52" s="1">
        <f>T49*365*T50+(T51*365*T49*assumptions!T$34)</f>
        <v>0</v>
      </c>
      <c r="U52" s="1">
        <f>U49*365*U50+(U51*365*U49*assumptions!U$34)</f>
        <v>0</v>
      </c>
      <c r="V52" s="1">
        <f>V49*365*V50+(V51*365*V49*assumptions!V$34)</f>
        <v>0</v>
      </c>
      <c r="W52" s="1">
        <f>W49*365*W50+(W51*365*W49*assumptions!W$34)</f>
        <v>0</v>
      </c>
      <c r="X52" s="1">
        <f>X49*365*X50+(X51*365*X49*assumptions!X$34)</f>
        <v>0</v>
      </c>
      <c r="Y52" s="1">
        <f>Y49*365*Y50+(Y51*365*Y49*assumptions!Y$34)</f>
        <v>0</v>
      </c>
      <c r="Z52" s="1">
        <f>Z49*365*Z50+(Z51*365*Z49*assumptions!Z$34)</f>
        <v>0</v>
      </c>
      <c r="AA52" s="1">
        <f>AA49*365*AA50+(AA51*365*AA49*assumptions!AA$34)</f>
        <v>0</v>
      </c>
      <c r="AB52">
        <f>SUM(C52:V52)</f>
        <v>0</v>
      </c>
    </row>
    <row r="53" spans="1:46">
      <c r="A53" t="s">
        <v>50</v>
      </c>
      <c r="B53" s="13">
        <v>0</v>
      </c>
      <c r="C53">
        <f>+C49*$B$11*assumptions!C$34*DCF!D$27</f>
        <v>0</v>
      </c>
      <c r="D53">
        <f>+D49*$B$11*assumptions!D$34*DCF!E$27</f>
        <v>0</v>
      </c>
      <c r="E53">
        <f>+E49*$B$11*assumptions!E$34*DCF!F$27</f>
        <v>0</v>
      </c>
      <c r="F53">
        <f>+F49*$B$11*assumptions!F$34*DCF!G$27</f>
        <v>0</v>
      </c>
      <c r="G53">
        <f>+G49*$B$11*assumptions!G$34*DCF!H$27</f>
        <v>0</v>
      </c>
      <c r="H53">
        <f>+H49*$B$11*assumptions!H$34*DCF!I$27</f>
        <v>0</v>
      </c>
      <c r="I53">
        <f>+I49*$B$11*assumptions!I$34*DCF!J$27</f>
        <v>0</v>
      </c>
      <c r="J53">
        <f>+J49*$B$11*assumptions!J$34*DCF!K$27</f>
        <v>0</v>
      </c>
      <c r="K53">
        <f>+K49*$B$11*assumptions!K$34*DCF!L$27</f>
        <v>0</v>
      </c>
      <c r="L53">
        <f>+L49*$B$11*assumptions!$L$34*DCF!M$27</f>
        <v>0</v>
      </c>
      <c r="M53">
        <f>+M49*$B$11*assumptions!$L$34*DCF!N$27</f>
        <v>0</v>
      </c>
      <c r="N53">
        <f>+N49*$B$11*assumptions!$L$34*DCF!O$27</f>
        <v>0</v>
      </c>
      <c r="O53">
        <f>+O49*$B$11*assumptions!$L$34*DCF!P$27</f>
        <v>0</v>
      </c>
      <c r="P53">
        <f>+P49*$B$11*assumptions!$L$34*DCF!Q$27</f>
        <v>0</v>
      </c>
      <c r="Q53">
        <f>+Q49*$B$11*assumptions!$L$34*DCF!R$27</f>
        <v>0</v>
      </c>
      <c r="R53">
        <f>+R49*$B$11*assumptions!$L$34*DCF!S$27</f>
        <v>0</v>
      </c>
      <c r="S53">
        <f>+S49*$B$11*assumptions!$L$34*DCF!T$27</f>
        <v>0</v>
      </c>
      <c r="T53">
        <f>+T49*$B$11*assumptions!$L$34*DCF!U$27</f>
        <v>0</v>
      </c>
      <c r="U53">
        <f>+U49*$B$11*assumptions!$L$34*DCF!V$27</f>
        <v>0</v>
      </c>
      <c r="V53">
        <f>+V49*$B$11*assumptions!$L$34*DCF!W$27</f>
        <v>0</v>
      </c>
      <c r="W53">
        <f>+W49*$B$11*assumptions!$L$34*DCF!X$27</f>
        <v>0</v>
      </c>
      <c r="X53">
        <f>+X49*$B$11*assumptions!$L$34*DCF!Y$27</f>
        <v>0</v>
      </c>
      <c r="Y53">
        <f>+Y49*$B$11*assumptions!$L$34*DCF!Z$27</f>
        <v>0</v>
      </c>
      <c r="Z53">
        <f>+Z49*$B$11*assumptions!$L$34*DCF!AA$27</f>
        <v>0</v>
      </c>
      <c r="AA53">
        <f>+AA49*$B$11*assumptions!$L$34*DCF!AB$27</f>
        <v>0</v>
      </c>
      <c r="AB53">
        <f>SUM(C53:V53)</f>
        <v>0</v>
      </c>
    </row>
    <row r="54" spans="1:46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 spans="1:46">
      <c r="A55" t="s">
        <v>53</v>
      </c>
      <c r="B55" t="s">
        <v>46</v>
      </c>
      <c r="C55" s="4">
        <f>+C49+C43+C37+C31+C25+C19+C13+C7</f>
        <v>150</v>
      </c>
      <c r="D55" s="4">
        <f t="shared" ref="D55:Q55" si="32">D7+D13+D19+D25+D31+D37+D49+D43</f>
        <v>150</v>
      </c>
      <c r="E55" s="4">
        <f t="shared" si="32"/>
        <v>150</v>
      </c>
      <c r="F55" s="4">
        <f t="shared" si="32"/>
        <v>150</v>
      </c>
      <c r="G55" s="4">
        <f t="shared" si="32"/>
        <v>150</v>
      </c>
      <c r="H55" s="4">
        <f t="shared" si="32"/>
        <v>150</v>
      </c>
      <c r="I55" s="4">
        <f t="shared" si="32"/>
        <v>150</v>
      </c>
      <c r="J55" s="4">
        <f t="shared" si="32"/>
        <v>150</v>
      </c>
      <c r="K55" s="4">
        <f t="shared" si="32"/>
        <v>150</v>
      </c>
      <c r="L55" s="4">
        <f t="shared" si="32"/>
        <v>150</v>
      </c>
      <c r="M55" s="4">
        <f t="shared" si="32"/>
        <v>150</v>
      </c>
      <c r="N55" s="4">
        <f t="shared" si="32"/>
        <v>150</v>
      </c>
      <c r="O55" s="4">
        <f t="shared" si="32"/>
        <v>150</v>
      </c>
      <c r="P55" s="4">
        <f t="shared" si="32"/>
        <v>150</v>
      </c>
      <c r="Q55" s="4">
        <f t="shared" si="32"/>
        <v>150</v>
      </c>
      <c r="R55" s="4">
        <f t="shared" ref="R55:AA55" si="33">R7+R13+R19+R25+R31+R37+R49+R43</f>
        <v>150</v>
      </c>
      <c r="S55" s="4">
        <f t="shared" si="33"/>
        <v>150</v>
      </c>
      <c r="T55" s="4">
        <f t="shared" si="33"/>
        <v>150</v>
      </c>
      <c r="U55" s="4">
        <f t="shared" si="33"/>
        <v>150</v>
      </c>
      <c r="V55" s="4">
        <f t="shared" si="33"/>
        <v>150</v>
      </c>
      <c r="W55" s="4">
        <f t="shared" si="33"/>
        <v>150</v>
      </c>
      <c r="X55" s="4">
        <f t="shared" si="33"/>
        <v>150</v>
      </c>
      <c r="Y55" s="4">
        <f t="shared" si="33"/>
        <v>150</v>
      </c>
      <c r="Z55" s="4">
        <f t="shared" si="33"/>
        <v>150</v>
      </c>
      <c r="AA55" s="4">
        <f t="shared" si="33"/>
        <v>150</v>
      </c>
      <c r="AB55">
        <f>SUM(C55:V55)</f>
        <v>3000</v>
      </c>
    </row>
    <row r="56" spans="1:46">
      <c r="A56"/>
      <c r="B56" t="s">
        <v>54</v>
      </c>
      <c r="C56">
        <f>C57/(C55*365)</f>
        <v>0.36770000000000003</v>
      </c>
      <c r="D56">
        <f t="shared" ref="D56:Q56" si="34">D57/(D55*365)</f>
        <v>0.36770000000000003</v>
      </c>
      <c r="E56">
        <f t="shared" si="34"/>
        <v>0.36770000000000003</v>
      </c>
      <c r="F56">
        <f t="shared" si="34"/>
        <v>0.36770000000000003</v>
      </c>
      <c r="G56">
        <f t="shared" si="34"/>
        <v>0.36770000000000003</v>
      </c>
      <c r="H56">
        <f t="shared" si="34"/>
        <v>0.36770000000000003</v>
      </c>
      <c r="I56">
        <f t="shared" si="34"/>
        <v>0.36770000000000003</v>
      </c>
      <c r="J56">
        <f t="shared" si="34"/>
        <v>0.36770000000000003</v>
      </c>
      <c r="K56">
        <f t="shared" si="34"/>
        <v>0.36770000000000003</v>
      </c>
      <c r="L56">
        <f t="shared" si="34"/>
        <v>0.36770000000000003</v>
      </c>
      <c r="M56">
        <f t="shared" si="34"/>
        <v>0.36770000000000003</v>
      </c>
      <c r="N56">
        <f t="shared" si="34"/>
        <v>0.36770000000000003</v>
      </c>
      <c r="O56">
        <f t="shared" si="34"/>
        <v>0.36770000000000003</v>
      </c>
      <c r="P56">
        <f t="shared" si="34"/>
        <v>0.36770000000000003</v>
      </c>
      <c r="Q56">
        <f t="shared" si="34"/>
        <v>0.36770000000000003</v>
      </c>
      <c r="R56">
        <f t="shared" ref="R56:AB56" si="35">R57/(R55*365)</f>
        <v>0.36770000000000003</v>
      </c>
      <c r="S56">
        <f t="shared" si="35"/>
        <v>0.36770000000000003</v>
      </c>
      <c r="T56">
        <f t="shared" si="35"/>
        <v>0.36770000000000003</v>
      </c>
      <c r="U56">
        <f t="shared" si="35"/>
        <v>0.36770000000000003</v>
      </c>
      <c r="V56">
        <f t="shared" si="35"/>
        <v>0.36770000000000003</v>
      </c>
      <c r="W56">
        <f>W57/(W55*365)</f>
        <v>0.36770000000000003</v>
      </c>
      <c r="X56">
        <f>X57/(X55*365)</f>
        <v>0.36770000000000003</v>
      </c>
      <c r="Y56">
        <f>Y57/(Y55*365)</f>
        <v>0.36770000000000003</v>
      </c>
      <c r="Z56">
        <f>Z57/(Z55*365)</f>
        <v>0.36770000000000003</v>
      </c>
      <c r="AA56">
        <f>AA57/(AA55*365)</f>
        <v>0.36770000000000003</v>
      </c>
      <c r="AB56">
        <f t="shared" si="35"/>
        <v>0.36770000000000008</v>
      </c>
    </row>
    <row r="57" spans="1:46">
      <c r="A57"/>
      <c r="B57" t="s">
        <v>49</v>
      </c>
      <c r="C57" s="270">
        <f t="shared" ref="C57:Q58" si="36">C10+C16+C22+C28+C34+C40+C46+C52</f>
        <v>20131.575000000001</v>
      </c>
      <c r="D57" s="270">
        <f t="shared" si="36"/>
        <v>20131.575000000001</v>
      </c>
      <c r="E57" s="270">
        <f t="shared" si="36"/>
        <v>20131.575000000001</v>
      </c>
      <c r="F57" s="270">
        <f t="shared" si="36"/>
        <v>20131.575000000001</v>
      </c>
      <c r="G57" s="270">
        <f t="shared" si="36"/>
        <v>20131.575000000001</v>
      </c>
      <c r="H57" s="270">
        <f t="shared" si="36"/>
        <v>20131.575000000001</v>
      </c>
      <c r="I57" s="270">
        <f t="shared" si="36"/>
        <v>20131.575000000001</v>
      </c>
      <c r="J57" s="270">
        <f t="shared" si="36"/>
        <v>20131.575000000001</v>
      </c>
      <c r="K57" s="270">
        <f t="shared" si="36"/>
        <v>20131.575000000001</v>
      </c>
      <c r="L57" s="270">
        <f t="shared" si="36"/>
        <v>20131.575000000001</v>
      </c>
      <c r="M57" s="270">
        <f t="shared" si="36"/>
        <v>20131.575000000001</v>
      </c>
      <c r="N57" s="270">
        <f t="shared" si="36"/>
        <v>20131.575000000001</v>
      </c>
      <c r="O57" s="270">
        <f t="shared" si="36"/>
        <v>20131.575000000001</v>
      </c>
      <c r="P57" s="270">
        <f t="shared" si="36"/>
        <v>20131.575000000001</v>
      </c>
      <c r="Q57" s="270">
        <f t="shared" si="36"/>
        <v>20131.575000000001</v>
      </c>
      <c r="R57" s="270">
        <f t="shared" ref="R57:V58" si="37">R10+R16+R22+R28+R34+R40+R46+R52</f>
        <v>20131.575000000001</v>
      </c>
      <c r="S57" s="270">
        <f t="shared" si="37"/>
        <v>20131.575000000001</v>
      </c>
      <c r="T57" s="270">
        <f t="shared" si="37"/>
        <v>20131.575000000001</v>
      </c>
      <c r="U57" s="270">
        <f t="shared" si="37"/>
        <v>20131.575000000001</v>
      </c>
      <c r="V57" s="270">
        <f t="shared" si="37"/>
        <v>20131.575000000001</v>
      </c>
      <c r="W57" s="270">
        <f t="shared" ref="W57:AA58" si="38">W10+W16+W22+W28+W34+W40+W46+W52</f>
        <v>20131.575000000001</v>
      </c>
      <c r="X57" s="270">
        <f t="shared" si="38"/>
        <v>20131.575000000001</v>
      </c>
      <c r="Y57" s="270">
        <f t="shared" si="38"/>
        <v>20131.575000000001</v>
      </c>
      <c r="Z57" s="270">
        <f t="shared" si="38"/>
        <v>20131.575000000001</v>
      </c>
      <c r="AA57" s="270">
        <f t="shared" si="38"/>
        <v>20131.575000000001</v>
      </c>
      <c r="AB57">
        <f>SUM(C57:V57)</f>
        <v>402631.50000000012</v>
      </c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</row>
    <row r="58" spans="1:46">
      <c r="A58" t="s">
        <v>50</v>
      </c>
      <c r="B58" s="13"/>
      <c r="C58" s="118">
        <f t="shared" si="36"/>
        <v>6.2731478329401993</v>
      </c>
      <c r="D58" s="118">
        <f t="shared" si="36"/>
        <v>6.2872642152899862</v>
      </c>
      <c r="E58" s="118">
        <f t="shared" si="36"/>
        <v>6.2924057008651948</v>
      </c>
      <c r="F58" s="118">
        <f t="shared" si="36"/>
        <v>6.5782521112381716</v>
      </c>
      <c r="G58" s="118">
        <f t="shared" si="36"/>
        <v>6.4173074132852355</v>
      </c>
      <c r="H58" s="118">
        <f t="shared" si="36"/>
        <v>6.460917243234765</v>
      </c>
      <c r="I58" s="118">
        <f t="shared" si="36"/>
        <v>6.5315035683187412</v>
      </c>
      <c r="J58" s="118">
        <f t="shared" si="36"/>
        <v>6.4032032817804643</v>
      </c>
      <c r="K58" s="118">
        <f t="shared" si="36"/>
        <v>6.4184225078203756</v>
      </c>
      <c r="L58" s="118">
        <f t="shared" si="36"/>
        <v>6.2643099814788012</v>
      </c>
      <c r="M58" s="118">
        <f t="shared" si="36"/>
        <v>6.3810070369104066</v>
      </c>
      <c r="N58" s="118">
        <f t="shared" si="36"/>
        <v>6.3953345671081827</v>
      </c>
      <c r="O58" s="118">
        <f t="shared" si="36"/>
        <v>6.4443100837656146</v>
      </c>
      <c r="P58" s="118">
        <f t="shared" si="36"/>
        <v>6.3478281735972191</v>
      </c>
      <c r="Q58" s="118">
        <f t="shared" si="36"/>
        <v>6.3932391122493772</v>
      </c>
      <c r="R58" s="118">
        <f t="shared" si="37"/>
        <v>6.3932391122493772</v>
      </c>
      <c r="S58" s="118">
        <f t="shared" si="37"/>
        <v>6.3932391122493772</v>
      </c>
      <c r="T58" s="118">
        <f t="shared" si="37"/>
        <v>6.3932391122493772</v>
      </c>
      <c r="U58" s="118">
        <f t="shared" si="37"/>
        <v>6.3932391122493772</v>
      </c>
      <c r="V58" s="118">
        <f t="shared" si="37"/>
        <v>6.3932391122493772</v>
      </c>
      <c r="W58" s="118">
        <f t="shared" si="38"/>
        <v>0</v>
      </c>
      <c r="X58" s="118">
        <f t="shared" si="38"/>
        <v>0</v>
      </c>
      <c r="Y58" s="118">
        <f t="shared" si="38"/>
        <v>0</v>
      </c>
      <c r="Z58" s="118">
        <f t="shared" si="38"/>
        <v>0</v>
      </c>
      <c r="AA58" s="118">
        <f t="shared" si="38"/>
        <v>0</v>
      </c>
      <c r="AB58">
        <f>AB11+AB17+AB23+AB29+AB35+AB41+AB53</f>
        <v>127.85464839112961</v>
      </c>
    </row>
    <row r="60" spans="1:46">
      <c r="A60" s="9" t="s">
        <v>55</v>
      </c>
      <c r="C60" s="28">
        <f>(+C58*365)*assumptions!C37</f>
        <v>9420.3810478177547</v>
      </c>
      <c r="D60" s="28">
        <f>(+D58*365)*assumptions!D37</f>
        <v>7001.3260185446525</v>
      </c>
      <c r="E60" s="28">
        <f>+D60</f>
        <v>7001.3260185446525</v>
      </c>
      <c r="F60" s="28">
        <f t="shared" ref="F60:Q60" si="39">+E60</f>
        <v>7001.3260185446525</v>
      </c>
      <c r="G60" s="28">
        <f t="shared" si="39"/>
        <v>7001.3260185446525</v>
      </c>
      <c r="H60" s="28">
        <f t="shared" si="39"/>
        <v>7001.3260185446525</v>
      </c>
      <c r="I60" s="28">
        <f t="shared" si="39"/>
        <v>7001.3260185446525</v>
      </c>
      <c r="J60" s="28">
        <f t="shared" si="39"/>
        <v>7001.3260185446525</v>
      </c>
      <c r="K60" s="28">
        <f t="shared" si="39"/>
        <v>7001.3260185446525</v>
      </c>
      <c r="L60" s="28">
        <f t="shared" si="39"/>
        <v>7001.3260185446525</v>
      </c>
      <c r="M60" s="28">
        <f t="shared" si="39"/>
        <v>7001.3260185446525</v>
      </c>
      <c r="N60" s="28">
        <f t="shared" si="39"/>
        <v>7001.3260185446525</v>
      </c>
      <c r="O60" s="28">
        <f t="shared" si="39"/>
        <v>7001.3260185446525</v>
      </c>
      <c r="P60" s="28">
        <f t="shared" si="39"/>
        <v>7001.3260185446525</v>
      </c>
      <c r="Q60" s="28">
        <f t="shared" si="39"/>
        <v>7001.3260185446525</v>
      </c>
      <c r="R60" s="28">
        <f t="shared" ref="R60:AA60" si="40">+Q60</f>
        <v>7001.3260185446525</v>
      </c>
      <c r="S60" s="28">
        <f t="shared" si="40"/>
        <v>7001.3260185446525</v>
      </c>
      <c r="T60" s="28">
        <f t="shared" si="40"/>
        <v>7001.3260185446525</v>
      </c>
      <c r="U60" s="28">
        <f t="shared" si="40"/>
        <v>7001.3260185446525</v>
      </c>
      <c r="V60" s="28">
        <f t="shared" si="40"/>
        <v>7001.3260185446525</v>
      </c>
      <c r="W60" s="28">
        <f t="shared" si="40"/>
        <v>7001.3260185446525</v>
      </c>
      <c r="X60" s="28">
        <f t="shared" si="40"/>
        <v>7001.3260185446525</v>
      </c>
      <c r="Y60" s="28">
        <f t="shared" si="40"/>
        <v>7001.3260185446525</v>
      </c>
      <c r="Z60" s="28">
        <f t="shared" si="40"/>
        <v>7001.3260185446525</v>
      </c>
      <c r="AA60" s="28">
        <f t="shared" si="40"/>
        <v>7001.3260185446525</v>
      </c>
      <c r="AB60" s="30">
        <f>SUM(C60:Q60)</f>
        <v>107438.94530744292</v>
      </c>
    </row>
    <row r="63" spans="1:46">
      <c r="C63" s="250"/>
    </row>
  </sheetData>
  <pageMargins left="0.2" right="0.22" top="1" bottom="1" header="0.5" footer="0.5"/>
  <pageSetup scale="41" orientation="landscape" horizontalDpi="4294967292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0"/>
  <sheetViews>
    <sheetView workbookViewId="0">
      <selection activeCell="D5" sqref="D5"/>
    </sheetView>
  </sheetViews>
  <sheetFormatPr defaultRowHeight="13.2"/>
  <cols>
    <col min="1" max="1" width="5.44140625" style="368" customWidth="1"/>
    <col min="2" max="2" width="25" style="368" bestFit="1" customWidth="1"/>
    <col min="3" max="3" width="10.6640625" bestFit="1" customWidth="1"/>
    <col min="4" max="4" width="12.33203125" bestFit="1" customWidth="1"/>
    <col min="5" max="10" width="10.33203125" bestFit="1" customWidth="1"/>
    <col min="11" max="18" width="9.88671875" bestFit="1" customWidth="1"/>
  </cols>
  <sheetData>
    <row r="1" spans="1:47" ht="15" customHeight="1">
      <c r="A1" s="365" t="s">
        <v>322</v>
      </c>
      <c r="B1" s="365"/>
    </row>
    <row r="2" spans="1:47" ht="15" customHeight="1">
      <c r="A2" s="365"/>
      <c r="B2" s="365"/>
    </row>
    <row r="3" spans="1:47" ht="15" customHeight="1">
      <c r="A3" s="365"/>
      <c r="B3" s="365"/>
    </row>
    <row r="4" spans="1:47" s="368" customFormat="1" ht="25.5" customHeight="1">
      <c r="A4" s="366" t="s">
        <v>323</v>
      </c>
      <c r="B4" s="366"/>
      <c r="C4" s="366" t="s">
        <v>324</v>
      </c>
      <c r="D4" s="367" t="s">
        <v>235</v>
      </c>
      <c r="E4" s="367" t="s">
        <v>242</v>
      </c>
      <c r="F4" s="367" t="s">
        <v>243</v>
      </c>
      <c r="G4" s="367" t="s">
        <v>244</v>
      </c>
      <c r="H4" s="367" t="s">
        <v>245</v>
      </c>
      <c r="I4" s="367" t="s">
        <v>246</v>
      </c>
      <c r="J4" s="367" t="s">
        <v>247</v>
      </c>
      <c r="K4" s="367" t="s">
        <v>248</v>
      </c>
      <c r="L4" s="367" t="s">
        <v>249</v>
      </c>
      <c r="M4" s="367" t="s">
        <v>250</v>
      </c>
      <c r="N4" s="367" t="s">
        <v>279</v>
      </c>
      <c r="O4" s="367" t="s">
        <v>280</v>
      </c>
      <c r="P4" s="367" t="s">
        <v>281</v>
      </c>
      <c r="Q4" s="367" t="s">
        <v>282</v>
      </c>
      <c r="R4" s="367" t="s">
        <v>283</v>
      </c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</row>
    <row r="5" spans="1:47" ht="13.5" customHeight="1">
      <c r="A5" s="369"/>
      <c r="B5" s="369"/>
      <c r="C5" s="367"/>
    </row>
    <row r="6" spans="1:47">
      <c r="A6" s="368">
        <v>1</v>
      </c>
      <c r="B6" s="368" t="s">
        <v>325</v>
      </c>
      <c r="C6" s="370">
        <f t="shared" ref="C6:C14" si="0">NPV(0.1076,E6:R6)+D6</f>
        <v>-6999.9226536441383</v>
      </c>
      <c r="D6" s="371">
        <f>+DCF!D42</f>
        <v>-738.99999999999955</v>
      </c>
      <c r="E6" s="371">
        <f>+D6*$C$57</f>
        <v>-761.1699999999995</v>
      </c>
      <c r="F6" s="371">
        <f t="shared" ref="F6:R6" si="1">+E6*$C$57</f>
        <v>-784.00509999999952</v>
      </c>
      <c r="G6" s="371">
        <f t="shared" si="1"/>
        <v>-807.52525299999957</v>
      </c>
      <c r="H6" s="371">
        <f t="shared" si="1"/>
        <v>-831.75101058999962</v>
      </c>
      <c r="I6" s="371">
        <f t="shared" si="1"/>
        <v>-856.70354090769968</v>
      </c>
      <c r="J6" s="371">
        <f t="shared" si="1"/>
        <v>-882.40464713493066</v>
      </c>
      <c r="K6" s="371">
        <f t="shared" si="1"/>
        <v>-908.87678654897854</v>
      </c>
      <c r="L6" s="371">
        <f t="shared" si="1"/>
        <v>-936.1430901454479</v>
      </c>
      <c r="M6" s="371">
        <f t="shared" si="1"/>
        <v>-964.22738284981131</v>
      </c>
      <c r="N6" s="371">
        <f t="shared" si="1"/>
        <v>-993.15420433530562</v>
      </c>
      <c r="O6" s="371">
        <f t="shared" si="1"/>
        <v>-1022.9488304653648</v>
      </c>
      <c r="P6" s="371">
        <f t="shared" si="1"/>
        <v>-1053.6372953793259</v>
      </c>
      <c r="Q6" s="371">
        <f t="shared" si="1"/>
        <v>-1085.2464142407057</v>
      </c>
      <c r="R6" s="371">
        <f t="shared" si="1"/>
        <v>-1117.8038066679269</v>
      </c>
      <c r="S6" s="371"/>
      <c r="T6" s="371"/>
      <c r="U6" s="371"/>
      <c r="V6" s="371"/>
      <c r="W6" s="371"/>
      <c r="X6" s="371"/>
      <c r="Y6" s="371"/>
      <c r="Z6" s="371"/>
      <c r="AA6" s="371"/>
      <c r="AB6" s="371"/>
      <c r="AC6" s="371"/>
      <c r="AD6" s="371"/>
      <c r="AE6" s="371"/>
      <c r="AF6" s="371"/>
      <c r="AG6" s="371"/>
      <c r="AH6" s="371"/>
    </row>
    <row r="7" spans="1:47">
      <c r="A7" s="368">
        <v>2</v>
      </c>
      <c r="B7" s="368" t="s">
        <v>372</v>
      </c>
      <c r="C7" s="370">
        <f t="shared" si="0"/>
        <v>0</v>
      </c>
      <c r="D7" s="395">
        <f>+DCF!D39</f>
        <v>0</v>
      </c>
      <c r="E7" s="395">
        <f>+DCF!E39</f>
        <v>0</v>
      </c>
      <c r="F7" s="395">
        <f>+DCF!F39</f>
        <v>0</v>
      </c>
      <c r="G7" s="395">
        <f>+DCF!G39</f>
        <v>0</v>
      </c>
      <c r="H7" s="395">
        <f>+DCF!H39</f>
        <v>0</v>
      </c>
      <c r="I7" s="395">
        <f>+DCF!I39</f>
        <v>0</v>
      </c>
      <c r="J7" s="395">
        <f>+DCF!J39</f>
        <v>0</v>
      </c>
      <c r="K7" s="395">
        <f>+DCF!K39</f>
        <v>0</v>
      </c>
      <c r="L7" s="395">
        <f>+DCF!L39</f>
        <v>0</v>
      </c>
      <c r="M7" s="395">
        <f>+DCF!M39</f>
        <v>0</v>
      </c>
      <c r="N7" s="395">
        <f>+DCF!N39</f>
        <v>0</v>
      </c>
      <c r="O7" s="395">
        <f>+DCF!O39</f>
        <v>0</v>
      </c>
      <c r="P7" s="395">
        <f>+DCF!P39</f>
        <v>0</v>
      </c>
      <c r="Q7" s="395">
        <f>+DCF!Q39</f>
        <v>0</v>
      </c>
      <c r="R7" s="395">
        <f>+DCF!R39</f>
        <v>0</v>
      </c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/>
      <c r="AF7" s="371"/>
      <c r="AG7" s="371"/>
      <c r="AH7" s="371"/>
    </row>
    <row r="8" spans="1:47">
      <c r="A8" s="368">
        <v>3</v>
      </c>
      <c r="B8" s="368" t="s">
        <v>326</v>
      </c>
      <c r="C8" s="370">
        <f t="shared" si="0"/>
        <v>-5505.9230060292884</v>
      </c>
      <c r="D8" s="372">
        <v>-4588.6621480936956</v>
      </c>
      <c r="E8" s="372">
        <v>-3632.9840412556723</v>
      </c>
      <c r="F8" s="372">
        <v>-2761.091073333529</v>
      </c>
      <c r="G8" s="372">
        <v>-1964.3176987822803</v>
      </c>
      <c r="H8" s="372">
        <v>-1235.7393340437773</v>
      </c>
      <c r="I8" s="372">
        <v>-569.30241942616476</v>
      </c>
      <c r="J8" s="372">
        <v>67.14458357143576</v>
      </c>
      <c r="K8" s="372">
        <v>702.27221878539285</v>
      </c>
      <c r="L8" s="372">
        <v>1336.9108740314184</v>
      </c>
      <c r="M8" s="372">
        <v>1969.2798431465635</v>
      </c>
      <c r="N8" s="372">
        <v>2601.0770723108189</v>
      </c>
      <c r="O8" s="372">
        <v>3230.5193725617373</v>
      </c>
      <c r="P8" s="372">
        <v>3859.30213279584</v>
      </c>
      <c r="Q8" s="372">
        <v>4485.6395300486993</v>
      </c>
      <c r="R8" s="372">
        <v>4853.7134608257238</v>
      </c>
      <c r="S8" s="372"/>
      <c r="T8" s="372"/>
      <c r="U8" s="372"/>
      <c r="V8" s="372"/>
      <c r="W8" s="372"/>
      <c r="X8" s="372"/>
      <c r="Y8" s="372"/>
      <c r="Z8" s="372"/>
      <c r="AA8" s="372"/>
      <c r="AB8" s="372"/>
      <c r="AC8" s="372"/>
      <c r="AD8" s="372"/>
      <c r="AE8" s="372"/>
      <c r="AF8" s="372"/>
      <c r="AG8" s="372"/>
      <c r="AH8" s="372"/>
      <c r="AI8" s="372"/>
      <c r="AJ8" s="372"/>
      <c r="AK8" s="372"/>
      <c r="AL8" s="372"/>
      <c r="AM8" s="372"/>
      <c r="AN8" s="372"/>
      <c r="AO8" s="372"/>
      <c r="AP8" s="372"/>
      <c r="AQ8" s="372"/>
      <c r="AR8" s="372"/>
      <c r="AS8" s="372"/>
      <c r="AT8" s="372"/>
      <c r="AU8" s="372"/>
    </row>
    <row r="9" spans="1:47">
      <c r="A9" s="368">
        <v>4</v>
      </c>
      <c r="B9" s="368" t="s">
        <v>327</v>
      </c>
      <c r="C9" s="370">
        <f t="shared" si="0"/>
        <v>9640.3535768801885</v>
      </c>
      <c r="D9" s="372">
        <f>+assumptions!B30*0.012</f>
        <v>1194.4052423737944</v>
      </c>
      <c r="E9" s="372">
        <f>+D9</f>
        <v>1194.4052423737944</v>
      </c>
      <c r="F9" s="372">
        <f t="shared" ref="F9:R9" si="2">+E9</f>
        <v>1194.4052423737944</v>
      </c>
      <c r="G9" s="372">
        <f t="shared" si="2"/>
        <v>1194.4052423737944</v>
      </c>
      <c r="H9" s="372">
        <f t="shared" si="2"/>
        <v>1194.4052423737944</v>
      </c>
      <c r="I9" s="372">
        <f t="shared" si="2"/>
        <v>1194.4052423737944</v>
      </c>
      <c r="J9" s="372">
        <f t="shared" si="2"/>
        <v>1194.4052423737944</v>
      </c>
      <c r="K9" s="372">
        <f t="shared" si="2"/>
        <v>1194.4052423737944</v>
      </c>
      <c r="L9" s="372">
        <f t="shared" si="2"/>
        <v>1194.4052423737944</v>
      </c>
      <c r="M9" s="372">
        <f t="shared" si="2"/>
        <v>1194.4052423737944</v>
      </c>
      <c r="N9" s="372">
        <f t="shared" si="2"/>
        <v>1194.4052423737944</v>
      </c>
      <c r="O9" s="372">
        <f t="shared" si="2"/>
        <v>1194.4052423737944</v>
      </c>
      <c r="P9" s="372">
        <f t="shared" si="2"/>
        <v>1194.4052423737944</v>
      </c>
      <c r="Q9" s="372">
        <f t="shared" si="2"/>
        <v>1194.4052423737944</v>
      </c>
      <c r="R9" s="372">
        <f t="shared" si="2"/>
        <v>1194.4052423737944</v>
      </c>
      <c r="S9" s="384">
        <f>SUM(D14:R14)/SUM(D23:R23)</f>
        <v>0.3677000619748354</v>
      </c>
      <c r="T9" s="372"/>
      <c r="U9" s="372"/>
      <c r="V9" s="372"/>
      <c r="W9" s="372"/>
      <c r="X9" s="372"/>
      <c r="Y9" s="372"/>
      <c r="Z9" s="372"/>
      <c r="AA9" s="372"/>
      <c r="AB9" s="372"/>
      <c r="AC9" s="372"/>
      <c r="AD9" s="372"/>
      <c r="AE9" s="372"/>
      <c r="AF9" s="372"/>
      <c r="AG9" s="372"/>
      <c r="AH9" s="372"/>
      <c r="AI9" s="372"/>
      <c r="AJ9" s="372"/>
      <c r="AK9" s="372"/>
      <c r="AL9" s="372"/>
      <c r="AM9" s="372"/>
      <c r="AN9" s="372"/>
      <c r="AO9" s="372"/>
      <c r="AP9" s="372"/>
      <c r="AQ9" s="372"/>
      <c r="AR9" s="372"/>
      <c r="AS9" s="372"/>
      <c r="AT9" s="372"/>
      <c r="AU9" s="372"/>
    </row>
    <row r="10" spans="1:47">
      <c r="A10" s="368">
        <v>5</v>
      </c>
      <c r="B10" s="368" t="s">
        <v>328</v>
      </c>
      <c r="C10" s="370">
        <f t="shared" si="0"/>
        <v>49827.927560602846</v>
      </c>
      <c r="D10" s="372">
        <f>+D11*(0.0525/(1-0.0525))+(D11-D11*0.0525/(1-0.0525))*0.35/(1-0.35)</f>
        <v>7578.2719081688465</v>
      </c>
      <c r="E10" s="372">
        <f>+E11*(0.0525/(1-0.0525))+(E11-E11*0.0525/(1-0.0525))*0.35/(1-0.35)</f>
        <v>7239.9883544861896</v>
      </c>
      <c r="F10" s="372">
        <f t="shared" ref="F10:R10" si="3">+F11*(0.0525/(1-0.0525))+(F11-F11*0.0525/(1-0.0525))*0.35/(1-0.35)</f>
        <v>6929.8385655813709</v>
      </c>
      <c r="G10" s="372">
        <f t="shared" si="3"/>
        <v>6644.8610925304019</v>
      </c>
      <c r="H10" s="372">
        <f t="shared" si="3"/>
        <v>6382.6867761940975</v>
      </c>
      <c r="I10" s="372">
        <f t="shared" si="3"/>
        <v>6141.2426023256739</v>
      </c>
      <c r="J10" s="372">
        <f t="shared" si="3"/>
        <v>5909.5712099063912</v>
      </c>
      <c r="K10" s="372">
        <f t="shared" si="3"/>
        <v>5677.8998174871085</v>
      </c>
      <c r="L10" s="372">
        <f t="shared" si="3"/>
        <v>5445.9322801754297</v>
      </c>
      <c r="M10" s="372">
        <f t="shared" si="3"/>
        <v>5214.260887756147</v>
      </c>
      <c r="N10" s="372">
        <f t="shared" si="3"/>
        <v>4982.2933504444654</v>
      </c>
      <c r="O10" s="372">
        <f t="shared" si="3"/>
        <v>4750.6219580251836</v>
      </c>
      <c r="P10" s="372">
        <f t="shared" si="3"/>
        <v>4518.654420713503</v>
      </c>
      <c r="Q10" s="372">
        <f t="shared" si="3"/>
        <v>4286.9830282942203</v>
      </c>
      <c r="R10" s="372">
        <f t="shared" si="3"/>
        <v>4142.6743791324225</v>
      </c>
      <c r="S10" s="372"/>
      <c r="T10" s="372"/>
      <c r="U10" s="372"/>
      <c r="V10" s="372"/>
      <c r="W10" s="372"/>
      <c r="X10" s="372"/>
      <c r="Y10" s="372"/>
      <c r="Z10" s="372"/>
      <c r="AA10" s="372"/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/>
      <c r="AN10" s="372"/>
      <c r="AO10" s="372"/>
      <c r="AP10" s="372"/>
      <c r="AQ10" s="372"/>
      <c r="AR10" s="372"/>
      <c r="AS10" s="372"/>
      <c r="AT10" s="372"/>
      <c r="AU10" s="372"/>
    </row>
    <row r="11" spans="1:47">
      <c r="A11" s="368">
        <v>6</v>
      </c>
      <c r="B11" s="368" t="s">
        <v>275</v>
      </c>
      <c r="C11" s="370">
        <f t="shared" si="0"/>
        <v>88341.921227452418</v>
      </c>
      <c r="D11" s="372">
        <f t="shared" ref="D11:R11" si="4">+D71*D53</f>
        <v>13435.82068785459</v>
      </c>
      <c r="E11" s="372">
        <f t="shared" si="4"/>
        <v>12836.064275837878</v>
      </c>
      <c r="F11" s="372">
        <f t="shared" si="4"/>
        <v>12286.18733811422</v>
      </c>
      <c r="G11" s="372">
        <f t="shared" si="4"/>
        <v>11780.939403705395</v>
      </c>
      <c r="H11" s="372">
        <f t="shared" si="4"/>
        <v>11316.120095828834</v>
      </c>
      <c r="I11" s="372">
        <f t="shared" si="4"/>
        <v>10888.054084799784</v>
      </c>
      <c r="J11" s="372">
        <f t="shared" si="4"/>
        <v>10477.314627998847</v>
      </c>
      <c r="K11" s="372">
        <f t="shared" si="4"/>
        <v>10066.575171197908</v>
      </c>
      <c r="L11" s="372">
        <f t="shared" si="4"/>
        <v>9655.3106672991507</v>
      </c>
      <c r="M11" s="372">
        <f t="shared" si="4"/>
        <v>9244.571210498214</v>
      </c>
      <c r="N11" s="372">
        <f t="shared" si="4"/>
        <v>8833.3067065994528</v>
      </c>
      <c r="O11" s="372">
        <f t="shared" si="4"/>
        <v>8422.5672497985179</v>
      </c>
      <c r="P11" s="372">
        <f t="shared" si="4"/>
        <v>8011.3027458997594</v>
      </c>
      <c r="Q11" s="372">
        <f t="shared" si="4"/>
        <v>7600.5632890988218</v>
      </c>
      <c r="R11" s="372">
        <f t="shared" si="4"/>
        <v>7344.7127261552532</v>
      </c>
      <c r="S11" s="372"/>
      <c r="T11" s="372"/>
      <c r="U11" s="372"/>
      <c r="V11" s="372"/>
      <c r="W11" s="372"/>
      <c r="X11" s="372"/>
      <c r="Y11" s="372"/>
      <c r="Z11" s="372"/>
      <c r="AA11" s="372"/>
      <c r="AB11" s="372"/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/>
      <c r="AO11" s="372"/>
      <c r="AP11" s="372"/>
      <c r="AQ11" s="372"/>
      <c r="AR11" s="372"/>
      <c r="AS11" s="372"/>
      <c r="AT11" s="372"/>
      <c r="AU11" s="372"/>
    </row>
    <row r="12" spans="1:47">
      <c r="A12" s="368">
        <v>7</v>
      </c>
      <c r="B12" s="368" t="s">
        <v>329</v>
      </c>
      <c r="C12" s="370">
        <f t="shared" si="0"/>
        <v>8206.9617247265069</v>
      </c>
      <c r="D12" s="372">
        <f t="shared" ref="D12:R12" si="5">+D53*D70</f>
        <v>1248.1873225465401</v>
      </c>
      <c r="E12" s="372">
        <f t="shared" si="5"/>
        <v>1192.4699705896203</v>
      </c>
      <c r="F12" s="372">
        <f t="shared" si="5"/>
        <v>1141.3864202377006</v>
      </c>
      <c r="G12" s="372">
        <f t="shared" si="5"/>
        <v>1094.4489029007809</v>
      </c>
      <c r="H12" s="372">
        <f t="shared" si="5"/>
        <v>1051.267203706861</v>
      </c>
      <c r="I12" s="372">
        <f t="shared" si="5"/>
        <v>1011.4998846429413</v>
      </c>
      <c r="J12" s="372">
        <f t="shared" si="5"/>
        <v>973.34220192602152</v>
      </c>
      <c r="K12" s="372">
        <f t="shared" si="5"/>
        <v>935.18451920910172</v>
      </c>
      <c r="L12" s="372">
        <f t="shared" si="5"/>
        <v>896.97805963318206</v>
      </c>
      <c r="M12" s="372">
        <f t="shared" si="5"/>
        <v>858.82037691626226</v>
      </c>
      <c r="N12" s="372">
        <f t="shared" si="5"/>
        <v>820.61391734034225</v>
      </c>
      <c r="O12" s="372">
        <f t="shared" si="5"/>
        <v>782.45623462342269</v>
      </c>
      <c r="P12" s="372">
        <f t="shared" si="5"/>
        <v>744.24977504750302</v>
      </c>
      <c r="Q12" s="372">
        <f t="shared" si="5"/>
        <v>706.09209233058323</v>
      </c>
      <c r="R12" s="372">
        <f t="shared" si="5"/>
        <v>682.32358301866338</v>
      </c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C12" s="372"/>
      <c r="AD12" s="372"/>
      <c r="AE12" s="372"/>
      <c r="AF12" s="372"/>
      <c r="AG12" s="372"/>
      <c r="AH12" s="372"/>
      <c r="AI12" s="372"/>
      <c r="AJ12" s="372"/>
      <c r="AK12" s="372"/>
      <c r="AL12" s="372"/>
      <c r="AM12" s="372"/>
      <c r="AN12" s="372"/>
      <c r="AO12" s="372"/>
      <c r="AP12" s="372"/>
      <c r="AQ12" s="372"/>
      <c r="AR12" s="372"/>
      <c r="AS12" s="372"/>
      <c r="AT12" s="372"/>
      <c r="AU12" s="372"/>
    </row>
    <row r="13" spans="1:47">
      <c r="A13" s="368">
        <v>8</v>
      </c>
      <c r="B13" s="368" t="s">
        <v>330</v>
      </c>
      <c r="C13" s="370">
        <f t="shared" si="0"/>
        <v>18977.97054456059</v>
      </c>
      <c r="D13" s="372">
        <f>(+D49+D50)*0.02</f>
        <v>2003.5536</v>
      </c>
      <c r="E13" s="372">
        <f>+D13*$C$57</f>
        <v>2063.6602080000002</v>
      </c>
      <c r="F13" s="372">
        <f t="shared" ref="F13:R13" si="6">+E13*$C$57</f>
        <v>2125.5700142400001</v>
      </c>
      <c r="G13" s="372">
        <f t="shared" si="6"/>
        <v>2189.3371146672002</v>
      </c>
      <c r="H13" s="372">
        <f t="shared" si="6"/>
        <v>2255.0172281072164</v>
      </c>
      <c r="I13" s="372">
        <f t="shared" si="6"/>
        <v>2322.6677449504327</v>
      </c>
      <c r="J13" s="372">
        <f t="shared" si="6"/>
        <v>2392.3477772989459</v>
      </c>
      <c r="K13" s="372">
        <f t="shared" si="6"/>
        <v>2464.1182106179144</v>
      </c>
      <c r="L13" s="372">
        <f t="shared" si="6"/>
        <v>2538.0417569364517</v>
      </c>
      <c r="M13" s="372">
        <f t="shared" si="6"/>
        <v>2614.1830096445456</v>
      </c>
      <c r="N13" s="372">
        <f t="shared" si="6"/>
        <v>2692.6084999338818</v>
      </c>
      <c r="O13" s="372">
        <f t="shared" si="6"/>
        <v>2773.3867549318984</v>
      </c>
      <c r="P13" s="372">
        <f t="shared" si="6"/>
        <v>2856.5883575798553</v>
      </c>
      <c r="Q13" s="372">
        <f t="shared" si="6"/>
        <v>2942.286008307251</v>
      </c>
      <c r="R13" s="372">
        <f t="shared" si="6"/>
        <v>3030.5545885564684</v>
      </c>
      <c r="S13" s="372"/>
      <c r="T13" s="372"/>
      <c r="U13" s="372"/>
      <c r="V13" s="372"/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372"/>
      <c r="AP13" s="372"/>
      <c r="AQ13" s="372"/>
      <c r="AR13" s="372"/>
      <c r="AS13" s="372"/>
      <c r="AT13" s="372"/>
      <c r="AU13" s="372"/>
    </row>
    <row r="14" spans="1:47" ht="13.8" thickBot="1">
      <c r="A14" s="368">
        <v>9</v>
      </c>
      <c r="B14" s="368" t="s">
        <v>331</v>
      </c>
      <c r="C14" s="373">
        <f t="shared" si="0"/>
        <v>162489.2889745491</v>
      </c>
      <c r="D14" s="374">
        <f t="shared" ref="D14:R14" si="7">SUM(D6:D13)</f>
        <v>20132.576612850073</v>
      </c>
      <c r="E14" s="374">
        <f t="shared" si="7"/>
        <v>20132.434010031811</v>
      </c>
      <c r="F14" s="374">
        <f t="shared" si="7"/>
        <v>20132.291407213561</v>
      </c>
      <c r="G14" s="374">
        <f t="shared" si="7"/>
        <v>20132.148804395292</v>
      </c>
      <c r="H14" s="374">
        <f t="shared" si="7"/>
        <v>20132.006201577027</v>
      </c>
      <c r="I14" s="374">
        <f t="shared" si="7"/>
        <v>20131.863598758759</v>
      </c>
      <c r="J14" s="374">
        <f t="shared" si="7"/>
        <v>20131.720995940505</v>
      </c>
      <c r="K14" s="374">
        <f t="shared" si="7"/>
        <v>20131.578393122243</v>
      </c>
      <c r="L14" s="374">
        <f t="shared" si="7"/>
        <v>20131.435790303978</v>
      </c>
      <c r="M14" s="374">
        <f t="shared" si="7"/>
        <v>20131.293187485713</v>
      </c>
      <c r="N14" s="374">
        <f t="shared" si="7"/>
        <v>20131.150584667452</v>
      </c>
      <c r="O14" s="374">
        <f t="shared" si="7"/>
        <v>20131.007981849187</v>
      </c>
      <c r="P14" s="374">
        <f t="shared" si="7"/>
        <v>20130.865379030925</v>
      </c>
      <c r="Q14" s="374">
        <f t="shared" si="7"/>
        <v>20130.722776212664</v>
      </c>
      <c r="R14" s="374">
        <f t="shared" si="7"/>
        <v>20130.580173394399</v>
      </c>
      <c r="S14" s="372"/>
      <c r="T14" s="372"/>
      <c r="U14" s="372"/>
      <c r="V14" s="372"/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/>
      <c r="AN14" s="372"/>
      <c r="AO14" s="372"/>
      <c r="AP14" s="372"/>
      <c r="AQ14" s="372"/>
      <c r="AR14" s="372"/>
      <c r="AS14" s="372"/>
      <c r="AT14" s="372"/>
      <c r="AU14" s="372"/>
    </row>
    <row r="15" spans="1:47" ht="13.8" thickTop="1">
      <c r="D15" s="375"/>
      <c r="E15" s="376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72"/>
      <c r="AL15" s="372"/>
      <c r="AM15" s="372"/>
      <c r="AN15" s="372"/>
      <c r="AO15" s="372"/>
      <c r="AP15" s="372"/>
      <c r="AQ15" s="372"/>
      <c r="AR15" s="372"/>
      <c r="AS15" s="372"/>
      <c r="AT15" s="372"/>
      <c r="AU15" s="372"/>
    </row>
    <row r="16" spans="1:47">
      <c r="A16" s="368">
        <v>10</v>
      </c>
      <c r="B16" s="368" t="s">
        <v>332</v>
      </c>
      <c r="C16" s="372"/>
      <c r="D16" s="377">
        <f t="shared" ref="D16:R16" si="8">+D9/D49</f>
        <v>1.1992020505760988E-2</v>
      </c>
      <c r="E16" s="377">
        <f t="shared" si="8"/>
        <v>1.1992020505760988E-2</v>
      </c>
      <c r="F16" s="377">
        <f t="shared" si="8"/>
        <v>1.1992020505760988E-2</v>
      </c>
      <c r="G16" s="377">
        <f t="shared" si="8"/>
        <v>1.1992020505760988E-2</v>
      </c>
      <c r="H16" s="377">
        <f t="shared" si="8"/>
        <v>1.1992020505760988E-2</v>
      </c>
      <c r="I16" s="377">
        <f t="shared" si="8"/>
        <v>1.1992020505760988E-2</v>
      </c>
      <c r="J16" s="377">
        <f t="shared" si="8"/>
        <v>1.1992020505760988E-2</v>
      </c>
      <c r="K16" s="377">
        <f t="shared" si="8"/>
        <v>1.1992020505760988E-2</v>
      </c>
      <c r="L16" s="377">
        <f t="shared" si="8"/>
        <v>1.1992020505760988E-2</v>
      </c>
      <c r="M16" s="377">
        <f t="shared" si="8"/>
        <v>1.1992020505760988E-2</v>
      </c>
      <c r="N16" s="377">
        <f t="shared" si="8"/>
        <v>1.1992020505760988E-2</v>
      </c>
      <c r="O16" s="377">
        <f t="shared" si="8"/>
        <v>1.1992020505760988E-2</v>
      </c>
      <c r="P16" s="377">
        <f t="shared" si="8"/>
        <v>1.1992020505760988E-2</v>
      </c>
      <c r="Q16" s="377">
        <f t="shared" si="8"/>
        <v>1.1992020505760988E-2</v>
      </c>
      <c r="R16" s="377">
        <f t="shared" si="8"/>
        <v>1.1992020505760988E-2</v>
      </c>
      <c r="S16" s="372"/>
      <c r="T16" s="372"/>
      <c r="U16" s="372"/>
      <c r="V16" s="372"/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372"/>
      <c r="AH16" s="372"/>
      <c r="AI16" s="372"/>
      <c r="AJ16" s="372"/>
      <c r="AK16" s="372"/>
      <c r="AL16" s="372"/>
      <c r="AM16" s="372"/>
      <c r="AN16" s="372"/>
      <c r="AO16" s="372"/>
      <c r="AP16" s="372"/>
      <c r="AQ16" s="372"/>
      <c r="AR16" s="372"/>
      <c r="AS16" s="372"/>
      <c r="AT16" s="372"/>
      <c r="AU16" s="372"/>
    </row>
    <row r="17" spans="1:47" ht="13.8" thickBot="1">
      <c r="A17" s="378"/>
      <c r="B17" s="378"/>
      <c r="C17" s="379"/>
      <c r="D17" s="380"/>
      <c r="E17" s="381"/>
      <c r="F17" s="381"/>
      <c r="G17" s="381"/>
      <c r="H17" s="381"/>
      <c r="I17" s="381"/>
      <c r="J17" s="381"/>
      <c r="K17" s="381"/>
      <c r="L17" s="381"/>
      <c r="M17" s="381"/>
      <c r="N17" s="381"/>
      <c r="O17" s="381"/>
      <c r="P17" s="381"/>
      <c r="Q17" s="381"/>
      <c r="R17" s="381"/>
      <c r="S17" s="372"/>
      <c r="T17" s="372"/>
      <c r="U17" s="372"/>
      <c r="V17" s="372"/>
      <c r="W17" s="372"/>
      <c r="X17" s="372"/>
      <c r="Y17" s="372"/>
      <c r="Z17" s="372"/>
      <c r="AA17" s="372"/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/>
      <c r="AN17" s="372"/>
      <c r="AO17" s="372"/>
      <c r="AP17" s="372"/>
      <c r="AQ17" s="372"/>
      <c r="AR17" s="372"/>
      <c r="AS17" s="372"/>
      <c r="AT17" s="372"/>
      <c r="AU17" s="372"/>
    </row>
    <row r="18" spans="1:47">
      <c r="A18" s="368">
        <v>11</v>
      </c>
      <c r="B18" s="382" t="s">
        <v>333</v>
      </c>
      <c r="C18" s="375"/>
      <c r="D18" s="372"/>
      <c r="E18" s="372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2"/>
      <c r="U18" s="372"/>
      <c r="V18" s="372"/>
      <c r="W18" s="372"/>
      <c r="X18" s="372"/>
      <c r="Y18" s="372"/>
      <c r="Z18" s="372"/>
      <c r="AA18" s="372"/>
      <c r="AB18" s="372"/>
      <c r="AC18" s="372"/>
      <c r="AD18" s="372"/>
      <c r="AE18" s="372"/>
      <c r="AF18" s="372"/>
      <c r="AG18" s="372"/>
      <c r="AH18" s="372"/>
      <c r="AI18" s="372"/>
      <c r="AJ18" s="372"/>
      <c r="AK18" s="372"/>
      <c r="AL18" s="372"/>
      <c r="AM18" s="372"/>
      <c r="AN18" s="372"/>
      <c r="AO18" s="372"/>
      <c r="AP18" s="372"/>
      <c r="AQ18" s="372"/>
      <c r="AR18" s="372"/>
      <c r="AS18" s="372"/>
      <c r="AT18" s="372"/>
      <c r="AU18" s="372"/>
    </row>
    <row r="19" spans="1:47">
      <c r="A19" s="368">
        <v>12</v>
      </c>
      <c r="B19" s="368" t="s">
        <v>334</v>
      </c>
      <c r="D19" s="372">
        <f>+D14</f>
        <v>20132.576612850073</v>
      </c>
      <c r="E19" s="372">
        <f t="shared" ref="E19:R19" si="9">+E14</f>
        <v>20132.434010031811</v>
      </c>
      <c r="F19" s="372">
        <f t="shared" si="9"/>
        <v>20132.291407213561</v>
      </c>
      <c r="G19" s="372">
        <f t="shared" si="9"/>
        <v>20132.148804395292</v>
      </c>
      <c r="H19" s="372">
        <f t="shared" si="9"/>
        <v>20132.006201577027</v>
      </c>
      <c r="I19" s="372">
        <f t="shared" si="9"/>
        <v>20131.863598758759</v>
      </c>
      <c r="J19" s="372">
        <f t="shared" si="9"/>
        <v>20131.720995940505</v>
      </c>
      <c r="K19" s="372">
        <f t="shared" si="9"/>
        <v>20131.578393122243</v>
      </c>
      <c r="L19" s="372">
        <f t="shared" si="9"/>
        <v>20131.435790303978</v>
      </c>
      <c r="M19" s="372">
        <f t="shared" si="9"/>
        <v>20131.293187485713</v>
      </c>
      <c r="N19" s="372">
        <f t="shared" si="9"/>
        <v>20131.150584667452</v>
      </c>
      <c r="O19" s="372">
        <f t="shared" si="9"/>
        <v>20131.007981849187</v>
      </c>
      <c r="P19" s="372">
        <f t="shared" si="9"/>
        <v>20130.865379030925</v>
      </c>
      <c r="Q19" s="372">
        <f t="shared" si="9"/>
        <v>20130.722776212664</v>
      </c>
      <c r="R19" s="372">
        <f t="shared" si="9"/>
        <v>20130.580173394399</v>
      </c>
      <c r="S19" s="372"/>
      <c r="T19" s="372"/>
      <c r="U19" s="372"/>
      <c r="V19" s="372"/>
      <c r="W19" s="372"/>
      <c r="X19" s="372"/>
      <c r="Y19" s="372"/>
      <c r="Z19" s="372"/>
      <c r="AA19" s="372"/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/>
      <c r="AN19" s="372"/>
      <c r="AO19" s="372"/>
      <c r="AP19" s="372"/>
      <c r="AQ19" s="372"/>
      <c r="AR19" s="372"/>
      <c r="AS19" s="372"/>
      <c r="AT19" s="372"/>
      <c r="AU19" s="372"/>
    </row>
    <row r="20" spans="1:47">
      <c r="A20" s="368">
        <v>13</v>
      </c>
      <c r="B20" s="368" t="s">
        <v>335</v>
      </c>
      <c r="D20" s="372">
        <v>0</v>
      </c>
      <c r="E20" s="372">
        <v>0</v>
      </c>
      <c r="F20" s="372">
        <v>0</v>
      </c>
      <c r="G20" s="372">
        <v>0</v>
      </c>
      <c r="H20" s="372">
        <v>0</v>
      </c>
      <c r="I20" s="372">
        <v>0</v>
      </c>
      <c r="J20" s="372">
        <v>0</v>
      </c>
      <c r="K20" s="372">
        <v>0</v>
      </c>
      <c r="L20" s="372">
        <v>0</v>
      </c>
      <c r="M20" s="372">
        <v>0</v>
      </c>
      <c r="N20" s="372">
        <v>0</v>
      </c>
      <c r="O20" s="372">
        <v>0</v>
      </c>
      <c r="P20" s="372">
        <v>0</v>
      </c>
      <c r="Q20" s="372">
        <v>0</v>
      </c>
      <c r="R20" s="372">
        <v>0</v>
      </c>
      <c r="S20" s="372"/>
      <c r="T20" s="372"/>
      <c r="U20" s="372"/>
      <c r="V20" s="372"/>
      <c r="W20" s="372"/>
      <c r="X20" s="372"/>
      <c r="Y20" s="372"/>
      <c r="Z20" s="372"/>
      <c r="AA20" s="372"/>
      <c r="AB20" s="372"/>
      <c r="AC20" s="372"/>
      <c r="AD20" s="372"/>
      <c r="AE20" s="372"/>
      <c r="AF20" s="372"/>
      <c r="AG20" s="372"/>
      <c r="AH20" s="372"/>
      <c r="AI20" s="372"/>
      <c r="AJ20" s="372"/>
      <c r="AK20" s="372"/>
      <c r="AL20" s="372"/>
      <c r="AM20" s="372"/>
      <c r="AN20" s="372"/>
      <c r="AO20" s="372"/>
      <c r="AP20" s="372"/>
      <c r="AQ20" s="372"/>
      <c r="AR20" s="372"/>
      <c r="AS20" s="372"/>
      <c r="AT20" s="372"/>
      <c r="AU20" s="372"/>
    </row>
    <row r="21" spans="1:47">
      <c r="D21" s="375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/>
      <c r="AO21" s="372"/>
      <c r="AP21" s="372"/>
      <c r="AQ21" s="372"/>
      <c r="AR21" s="372"/>
      <c r="AS21" s="372"/>
      <c r="AT21" s="372"/>
      <c r="AU21" s="372"/>
    </row>
    <row r="22" spans="1:47">
      <c r="A22" s="368">
        <v>14</v>
      </c>
      <c r="B22" s="382" t="s">
        <v>336</v>
      </c>
      <c r="D22" s="372"/>
      <c r="E22" s="372"/>
      <c r="F22" s="372"/>
      <c r="G22" s="372"/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372"/>
      <c r="AH22" s="372"/>
      <c r="AI22" s="372"/>
      <c r="AJ22" s="372"/>
      <c r="AK22" s="372"/>
      <c r="AL22" s="372"/>
      <c r="AM22" s="372"/>
      <c r="AN22" s="372"/>
      <c r="AO22" s="372"/>
      <c r="AP22" s="372"/>
      <c r="AQ22" s="372"/>
      <c r="AR22" s="372"/>
      <c r="AS22" s="372"/>
      <c r="AT22" s="372"/>
      <c r="AU22" s="372"/>
    </row>
    <row r="23" spans="1:47">
      <c r="A23" s="368">
        <v>15</v>
      </c>
      <c r="B23" s="368" t="s">
        <v>337</v>
      </c>
      <c r="D23" s="372">
        <f>+revenues!C7*365</f>
        <v>54750</v>
      </c>
      <c r="E23" s="372">
        <f>+D23</f>
        <v>54750</v>
      </c>
      <c r="F23" s="372">
        <f t="shared" ref="F23:R23" si="10">+E23</f>
        <v>54750</v>
      </c>
      <c r="G23" s="372">
        <f t="shared" si="10"/>
        <v>54750</v>
      </c>
      <c r="H23" s="372">
        <f t="shared" si="10"/>
        <v>54750</v>
      </c>
      <c r="I23" s="372">
        <f t="shared" si="10"/>
        <v>54750</v>
      </c>
      <c r="J23" s="372">
        <f t="shared" si="10"/>
        <v>54750</v>
      </c>
      <c r="K23" s="372">
        <f t="shared" si="10"/>
        <v>54750</v>
      </c>
      <c r="L23" s="372">
        <f t="shared" si="10"/>
        <v>54750</v>
      </c>
      <c r="M23" s="372">
        <f t="shared" si="10"/>
        <v>54750</v>
      </c>
      <c r="N23" s="372">
        <f t="shared" si="10"/>
        <v>54750</v>
      </c>
      <c r="O23" s="372">
        <f t="shared" si="10"/>
        <v>54750</v>
      </c>
      <c r="P23" s="372">
        <f t="shared" si="10"/>
        <v>54750</v>
      </c>
      <c r="Q23" s="372">
        <f t="shared" si="10"/>
        <v>54750</v>
      </c>
      <c r="R23" s="372">
        <f t="shared" si="10"/>
        <v>54750</v>
      </c>
      <c r="S23" s="372"/>
      <c r="T23" s="372"/>
      <c r="U23" s="372"/>
      <c r="V23" s="372"/>
      <c r="W23" s="372"/>
      <c r="X23" s="372"/>
      <c r="Y23" s="372"/>
      <c r="Z23" s="372"/>
      <c r="AA23" s="372"/>
      <c r="AB23" s="372"/>
      <c r="AC23" s="372"/>
      <c r="AD23" s="372"/>
      <c r="AE23" s="372"/>
      <c r="AF23" s="372"/>
      <c r="AG23" s="372"/>
      <c r="AH23" s="372"/>
      <c r="AI23" s="372"/>
      <c r="AJ23" s="372"/>
      <c r="AK23" s="372"/>
      <c r="AL23" s="372"/>
      <c r="AM23" s="372"/>
      <c r="AN23" s="372"/>
      <c r="AO23" s="372"/>
      <c r="AP23" s="372"/>
      <c r="AQ23" s="372"/>
      <c r="AR23" s="372"/>
      <c r="AS23" s="372"/>
      <c r="AT23" s="372"/>
      <c r="AU23" s="372"/>
    </row>
    <row r="24" spans="1:47">
      <c r="A24" s="368">
        <v>16</v>
      </c>
      <c r="B24" s="368" t="s">
        <v>338</v>
      </c>
      <c r="D24" s="372">
        <f>+D23</f>
        <v>54750</v>
      </c>
      <c r="E24" s="372">
        <f>+D24</f>
        <v>54750</v>
      </c>
      <c r="F24" s="372">
        <f t="shared" ref="F24:R24" si="11">+E24</f>
        <v>54750</v>
      </c>
      <c r="G24" s="372">
        <f t="shared" si="11"/>
        <v>54750</v>
      </c>
      <c r="H24" s="372">
        <f t="shared" si="11"/>
        <v>54750</v>
      </c>
      <c r="I24" s="372">
        <f t="shared" si="11"/>
        <v>54750</v>
      </c>
      <c r="J24" s="372">
        <f t="shared" si="11"/>
        <v>54750</v>
      </c>
      <c r="K24" s="372">
        <f t="shared" si="11"/>
        <v>54750</v>
      </c>
      <c r="L24" s="372">
        <f t="shared" si="11"/>
        <v>54750</v>
      </c>
      <c r="M24" s="372">
        <f t="shared" si="11"/>
        <v>54750</v>
      </c>
      <c r="N24" s="372">
        <f t="shared" si="11"/>
        <v>54750</v>
      </c>
      <c r="O24" s="372">
        <f t="shared" si="11"/>
        <v>54750</v>
      </c>
      <c r="P24" s="372">
        <f t="shared" si="11"/>
        <v>54750</v>
      </c>
      <c r="Q24" s="372">
        <f t="shared" si="11"/>
        <v>54750</v>
      </c>
      <c r="R24" s="372">
        <f t="shared" si="11"/>
        <v>54750</v>
      </c>
      <c r="S24" s="372"/>
      <c r="T24" s="372"/>
      <c r="U24" s="372"/>
      <c r="V24" s="372"/>
      <c r="W24" s="372"/>
      <c r="X24" s="372"/>
      <c r="Y24" s="372"/>
      <c r="Z24" s="372"/>
      <c r="AA24" s="372"/>
      <c r="AB24" s="372"/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/>
      <c r="AO24" s="372"/>
      <c r="AP24" s="372"/>
      <c r="AQ24" s="372"/>
      <c r="AR24" s="372"/>
      <c r="AS24" s="372"/>
      <c r="AT24" s="372"/>
      <c r="AU24" s="372"/>
    </row>
    <row r="25" spans="1:47">
      <c r="A25" s="368">
        <v>17</v>
      </c>
      <c r="B25" s="368" t="s">
        <v>129</v>
      </c>
      <c r="D25" s="377">
        <v>1</v>
      </c>
      <c r="E25" s="377">
        <v>1</v>
      </c>
      <c r="F25" s="377">
        <v>1</v>
      </c>
      <c r="G25" s="377">
        <v>1</v>
      </c>
      <c r="H25" s="377">
        <v>1</v>
      </c>
      <c r="I25" s="377">
        <v>1</v>
      </c>
      <c r="J25" s="377">
        <v>1</v>
      </c>
      <c r="K25" s="377">
        <v>1</v>
      </c>
      <c r="L25" s="377">
        <v>1</v>
      </c>
      <c r="M25" s="377">
        <v>1</v>
      </c>
      <c r="N25" s="377">
        <v>1</v>
      </c>
      <c r="O25" s="377">
        <v>1</v>
      </c>
      <c r="P25" s="377">
        <v>1</v>
      </c>
      <c r="Q25" s="377">
        <v>1</v>
      </c>
      <c r="R25" s="377">
        <v>1</v>
      </c>
      <c r="S25" s="372"/>
      <c r="T25" s="372"/>
      <c r="U25" s="372"/>
      <c r="V25" s="372"/>
      <c r="W25" s="372"/>
      <c r="X25" s="372"/>
      <c r="Y25" s="372"/>
      <c r="Z25" s="372"/>
      <c r="AA25" s="372"/>
      <c r="AB25" s="372"/>
      <c r="AC25" s="372"/>
      <c r="AD25" s="372"/>
      <c r="AE25" s="372"/>
      <c r="AF25" s="372"/>
      <c r="AG25" s="372"/>
      <c r="AH25" s="372"/>
      <c r="AI25" s="372"/>
      <c r="AJ25" s="372"/>
      <c r="AK25" s="372"/>
      <c r="AL25" s="372"/>
      <c r="AM25" s="372"/>
      <c r="AN25" s="372"/>
      <c r="AO25" s="372"/>
      <c r="AP25" s="372"/>
      <c r="AQ25" s="372"/>
      <c r="AR25" s="372"/>
      <c r="AS25" s="372"/>
      <c r="AT25" s="372"/>
      <c r="AU25" s="372"/>
    </row>
    <row r="26" spans="1:47"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/>
      <c r="AN26" s="372"/>
      <c r="AO26" s="372"/>
      <c r="AP26" s="372"/>
      <c r="AQ26" s="372"/>
      <c r="AR26" s="372"/>
      <c r="AS26" s="372"/>
      <c r="AT26" s="372"/>
      <c r="AU26" s="372"/>
    </row>
    <row r="27" spans="1:47">
      <c r="A27" s="368">
        <v>18</v>
      </c>
      <c r="B27" s="382" t="s">
        <v>22</v>
      </c>
      <c r="D27" s="372"/>
      <c r="E27" s="372"/>
      <c r="F27" s="372"/>
      <c r="G27" s="372"/>
      <c r="H27" s="372"/>
      <c r="I27" s="372"/>
      <c r="J27" s="372"/>
      <c r="K27" s="372"/>
      <c r="L27" s="372"/>
      <c r="M27" s="372"/>
      <c r="N27" s="372"/>
      <c r="O27" s="372"/>
      <c r="P27" s="372"/>
      <c r="Q27" s="372"/>
      <c r="R27" s="372"/>
      <c r="S27" s="372"/>
      <c r="T27" s="372"/>
      <c r="U27" s="372"/>
      <c r="V27" s="372"/>
      <c r="W27" s="372"/>
      <c r="X27" s="372"/>
      <c r="Y27" s="372"/>
      <c r="Z27" s="372"/>
      <c r="AA27" s="372"/>
      <c r="AB27" s="372"/>
      <c r="AC27" s="372"/>
      <c r="AD27" s="372"/>
      <c r="AE27" s="372"/>
      <c r="AF27" s="372"/>
      <c r="AG27" s="372"/>
      <c r="AH27" s="372"/>
      <c r="AI27" s="372"/>
      <c r="AJ27" s="372"/>
      <c r="AK27" s="372"/>
      <c r="AL27" s="372"/>
      <c r="AM27" s="372"/>
      <c r="AN27" s="372"/>
      <c r="AO27" s="372"/>
      <c r="AP27" s="372"/>
      <c r="AQ27" s="372"/>
      <c r="AR27" s="372"/>
      <c r="AS27" s="372"/>
      <c r="AT27" s="372"/>
      <c r="AU27" s="372"/>
    </row>
    <row r="28" spans="1:47">
      <c r="A28" s="368">
        <v>19</v>
      </c>
      <c r="B28" s="368" t="s">
        <v>339</v>
      </c>
      <c r="D28" s="383">
        <f t="shared" ref="D28:R28" si="12">+D19/D23</f>
        <v>0.36771829429863145</v>
      </c>
      <c r="E28" s="383">
        <f t="shared" si="12"/>
        <v>0.36771568968094631</v>
      </c>
      <c r="F28" s="383">
        <f t="shared" si="12"/>
        <v>0.36771308506326139</v>
      </c>
      <c r="G28" s="383">
        <f t="shared" si="12"/>
        <v>0.36771048044557614</v>
      </c>
      <c r="H28" s="383">
        <f t="shared" si="12"/>
        <v>0.36770787582789088</v>
      </c>
      <c r="I28" s="383">
        <f t="shared" si="12"/>
        <v>0.36770527121020563</v>
      </c>
      <c r="J28" s="383">
        <f t="shared" si="12"/>
        <v>0.36770266659252065</v>
      </c>
      <c r="K28" s="383">
        <f t="shared" si="12"/>
        <v>0.36770006197483551</v>
      </c>
      <c r="L28" s="383">
        <f t="shared" si="12"/>
        <v>0.36769745735715026</v>
      </c>
      <c r="M28" s="383">
        <f t="shared" si="12"/>
        <v>0.36769485273946506</v>
      </c>
      <c r="N28" s="383">
        <f t="shared" si="12"/>
        <v>0.36769224812177992</v>
      </c>
      <c r="O28" s="383">
        <f t="shared" si="12"/>
        <v>0.36768964350409472</v>
      </c>
      <c r="P28" s="383">
        <f t="shared" si="12"/>
        <v>0.36768703888640958</v>
      </c>
      <c r="Q28" s="383">
        <f t="shared" si="12"/>
        <v>0.36768443426872444</v>
      </c>
      <c r="R28" s="383">
        <f t="shared" si="12"/>
        <v>0.36768182965103924</v>
      </c>
      <c r="S28" s="372"/>
      <c r="T28" s="372"/>
      <c r="U28" s="372"/>
      <c r="V28" s="372"/>
      <c r="W28" s="372"/>
      <c r="X28" s="372"/>
      <c r="Y28" s="372"/>
      <c r="Z28" s="372"/>
      <c r="AA28" s="372"/>
      <c r="AB28" s="372"/>
      <c r="AC28" s="372"/>
      <c r="AD28" s="372"/>
      <c r="AE28" s="372"/>
      <c r="AF28" s="372"/>
      <c r="AG28" s="372"/>
      <c r="AH28" s="372"/>
      <c r="AI28" s="372"/>
      <c r="AJ28" s="372"/>
      <c r="AK28" s="372"/>
      <c r="AL28" s="372"/>
      <c r="AM28" s="372"/>
      <c r="AN28" s="372"/>
      <c r="AO28" s="372"/>
      <c r="AP28" s="372"/>
      <c r="AQ28" s="372"/>
      <c r="AR28" s="372"/>
      <c r="AS28" s="372"/>
      <c r="AT28" s="372"/>
      <c r="AU28" s="372"/>
    </row>
    <row r="29" spans="1:47">
      <c r="A29" s="368">
        <v>20</v>
      </c>
      <c r="B29" s="368" t="s">
        <v>48</v>
      </c>
      <c r="D29" s="383">
        <f>+D20/D24</f>
        <v>0</v>
      </c>
      <c r="E29" s="383">
        <f t="shared" ref="E29:R29" si="13">+E20/E24</f>
        <v>0</v>
      </c>
      <c r="F29" s="383">
        <f t="shared" si="13"/>
        <v>0</v>
      </c>
      <c r="G29" s="383">
        <f t="shared" si="13"/>
        <v>0</v>
      </c>
      <c r="H29" s="383">
        <f t="shared" si="13"/>
        <v>0</v>
      </c>
      <c r="I29" s="383">
        <f t="shared" si="13"/>
        <v>0</v>
      </c>
      <c r="J29" s="383">
        <f t="shared" si="13"/>
        <v>0</v>
      </c>
      <c r="K29" s="383">
        <f t="shared" si="13"/>
        <v>0</v>
      </c>
      <c r="L29" s="383">
        <f t="shared" si="13"/>
        <v>0</v>
      </c>
      <c r="M29" s="383">
        <f t="shared" si="13"/>
        <v>0</v>
      </c>
      <c r="N29" s="383">
        <f t="shared" si="13"/>
        <v>0</v>
      </c>
      <c r="O29" s="383">
        <f t="shared" si="13"/>
        <v>0</v>
      </c>
      <c r="P29" s="383">
        <f t="shared" si="13"/>
        <v>0</v>
      </c>
      <c r="Q29" s="383">
        <f t="shared" si="13"/>
        <v>0</v>
      </c>
      <c r="R29" s="383">
        <f t="shared" si="13"/>
        <v>0</v>
      </c>
      <c r="S29" s="372"/>
      <c r="T29" s="372"/>
      <c r="U29" s="372"/>
      <c r="V29" s="372"/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72"/>
      <c r="AM29" s="372"/>
      <c r="AN29" s="372"/>
      <c r="AO29" s="372"/>
      <c r="AP29" s="372"/>
      <c r="AQ29" s="372"/>
      <c r="AR29" s="372"/>
      <c r="AS29" s="372"/>
      <c r="AT29" s="372"/>
      <c r="AU29" s="372"/>
    </row>
    <row r="30" spans="1:47">
      <c r="A30" s="368">
        <v>21</v>
      </c>
      <c r="B30" s="368" t="s">
        <v>340</v>
      </c>
      <c r="D30" s="383">
        <f>+D14/D24</f>
        <v>0.36771829429863145</v>
      </c>
      <c r="E30" s="383">
        <f t="shared" ref="E30:R30" si="14">+E19/E24</f>
        <v>0.36771568968094631</v>
      </c>
      <c r="F30" s="383">
        <f t="shared" si="14"/>
        <v>0.36771308506326139</v>
      </c>
      <c r="G30" s="383">
        <f t="shared" si="14"/>
        <v>0.36771048044557614</v>
      </c>
      <c r="H30" s="383">
        <f t="shared" si="14"/>
        <v>0.36770787582789088</v>
      </c>
      <c r="I30" s="383">
        <f t="shared" si="14"/>
        <v>0.36770527121020563</v>
      </c>
      <c r="J30" s="383">
        <f t="shared" si="14"/>
        <v>0.36770266659252065</v>
      </c>
      <c r="K30" s="383">
        <f t="shared" si="14"/>
        <v>0.36770006197483551</v>
      </c>
      <c r="L30" s="383">
        <f t="shared" si="14"/>
        <v>0.36769745735715026</v>
      </c>
      <c r="M30" s="383">
        <f t="shared" si="14"/>
        <v>0.36769485273946506</v>
      </c>
      <c r="N30" s="383">
        <f t="shared" si="14"/>
        <v>0.36769224812177992</v>
      </c>
      <c r="O30" s="383">
        <f t="shared" si="14"/>
        <v>0.36768964350409472</v>
      </c>
      <c r="P30" s="383">
        <f t="shared" si="14"/>
        <v>0.36768703888640958</v>
      </c>
      <c r="Q30" s="383">
        <f t="shared" si="14"/>
        <v>0.36768443426872444</v>
      </c>
      <c r="R30" s="383">
        <f t="shared" si="14"/>
        <v>0.36768182965103924</v>
      </c>
      <c r="S30" s="372"/>
      <c r="T30" s="372"/>
      <c r="U30" s="372"/>
      <c r="V30" s="372"/>
      <c r="W30" s="372"/>
      <c r="X30" s="372"/>
      <c r="Y30" s="372"/>
      <c r="Z30" s="372"/>
      <c r="AA30" s="372"/>
      <c r="AB30" s="372"/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/>
      <c r="AO30" s="372"/>
      <c r="AP30" s="372"/>
      <c r="AQ30" s="372"/>
      <c r="AR30" s="372"/>
      <c r="AS30" s="372"/>
      <c r="AT30" s="372"/>
      <c r="AU30" s="372"/>
    </row>
    <row r="31" spans="1:47" ht="13.8" thickBot="1">
      <c r="A31" s="378"/>
      <c r="B31" s="378"/>
      <c r="C31" s="112"/>
      <c r="D31" s="381"/>
      <c r="E31" s="381"/>
      <c r="F31" s="381"/>
      <c r="G31" s="381"/>
      <c r="H31" s="381"/>
      <c r="I31" s="381"/>
      <c r="J31" s="381"/>
      <c r="K31" s="381"/>
      <c r="L31" s="381"/>
      <c r="M31" s="381"/>
      <c r="N31" s="381"/>
      <c r="O31" s="381"/>
      <c r="P31" s="381"/>
      <c r="Q31" s="381"/>
      <c r="R31" s="381"/>
      <c r="S31" s="372"/>
      <c r="T31" s="372"/>
      <c r="U31" s="372"/>
      <c r="V31" s="372"/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/>
      <c r="AO31" s="372"/>
      <c r="AP31" s="372"/>
      <c r="AQ31" s="372"/>
      <c r="AR31" s="372"/>
      <c r="AS31" s="372"/>
      <c r="AT31" s="372"/>
      <c r="AU31" s="372"/>
    </row>
    <row r="32" spans="1:47">
      <c r="A32" s="368">
        <v>22</v>
      </c>
      <c r="B32" s="382" t="s">
        <v>341</v>
      </c>
      <c r="D32" s="372"/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/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/>
      <c r="AO32" s="372"/>
      <c r="AP32" s="372"/>
      <c r="AQ32" s="372"/>
      <c r="AR32" s="372"/>
      <c r="AS32" s="372"/>
      <c r="AT32" s="372"/>
      <c r="AU32" s="372"/>
    </row>
    <row r="33" spans="1:47">
      <c r="A33" s="368">
        <v>23</v>
      </c>
      <c r="B33" s="368" t="s">
        <v>342</v>
      </c>
      <c r="C33" s="384"/>
      <c r="D33" s="384">
        <v>1</v>
      </c>
      <c r="E33" s="385">
        <f>NPV(0.1076,1)</f>
        <v>0.90285301552907193</v>
      </c>
      <c r="F33" s="385">
        <f>NPV(0.1076,0,1)</f>
        <v>0.81514356764993856</v>
      </c>
      <c r="G33" s="385">
        <f>NPV(0.1076,0,0,1)</f>
        <v>0.73595482814187307</v>
      </c>
      <c r="H33" s="385">
        <f>NPV(0.1076,0,0,0,1)</f>
        <v>0.66445903588107003</v>
      </c>
      <c r="I33" s="385">
        <f>NPV(0.1076,0,0,0,0,1)</f>
        <v>0.59990884424076385</v>
      </c>
      <c r="J33" s="385">
        <f>NPV(0.1076,0,0,0,0,0,1)</f>
        <v>0.54162950906533391</v>
      </c>
      <c r="K33" s="385">
        <f>NPV(0.1076,0,0,0,0,0,0,1)</f>
        <v>0.48901183555916761</v>
      </c>
      <c r="L33" s="385">
        <f>NPV(0.1076,0,0,0,0,0,0,0,1)</f>
        <v>0.44150581036400111</v>
      </c>
      <c r="M33" s="385">
        <f>NPV(0.1076,0,0,0,0,0,0,0,0,1)</f>
        <v>0.39861485226074506</v>
      </c>
      <c r="N33" s="385">
        <f>NPV(0.1076,0,0,0,0,0,0,0,0,0,1)</f>
        <v>0.35989062139828915</v>
      </c>
      <c r="O33" s="385">
        <f>NPV(0.1076,0,0,0,0,0,0,0,0,0,0,1)</f>
        <v>0.32492833279007682</v>
      </c>
      <c r="P33" s="385">
        <f>NPV(0.1076,0,0,0,0,0,0,0,0,0,0,0,1)</f>
        <v>0.29336252509035471</v>
      </c>
      <c r="Q33" s="385">
        <f>NPV(0.1076,0,0,0,0,0,0,0,0,0,0,0,0,1)</f>
        <v>0.26486324042104975</v>
      </c>
      <c r="R33" s="385">
        <f>NPV(0.1076,0,0,0,0,0,0,0,0,0,0,0,0,0,1)</f>
        <v>0.23913257531694634</v>
      </c>
      <c r="S33" s="372"/>
      <c r="T33" s="372"/>
      <c r="U33" s="372"/>
      <c r="V33" s="372"/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72"/>
      <c r="AL33" s="372"/>
      <c r="AM33" s="372"/>
      <c r="AN33" s="372"/>
      <c r="AO33" s="372"/>
      <c r="AP33" s="372"/>
      <c r="AQ33" s="372"/>
      <c r="AR33" s="372"/>
      <c r="AS33" s="372"/>
      <c r="AT33" s="372"/>
      <c r="AU33" s="372"/>
    </row>
    <row r="34" spans="1:47"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/>
      <c r="AO34" s="372"/>
      <c r="AP34" s="372"/>
      <c r="AQ34" s="372"/>
      <c r="AR34" s="372"/>
      <c r="AS34" s="372"/>
      <c r="AT34" s="372"/>
      <c r="AU34" s="372"/>
    </row>
    <row r="35" spans="1:47">
      <c r="A35" s="368">
        <v>24</v>
      </c>
      <c r="B35" s="368" t="s">
        <v>343</v>
      </c>
      <c r="C35" s="372">
        <f>SUM(D35:R35)</f>
        <v>162489.28897454907</v>
      </c>
      <c r="D35" s="372">
        <f t="shared" ref="D35:R35" si="15">+D19*D33</f>
        <v>20132.576612850073</v>
      </c>
      <c r="E35" s="372">
        <f t="shared" si="15"/>
        <v>18176.628755897265</v>
      </c>
      <c r="F35" s="372">
        <f t="shared" si="15"/>
        <v>16410.707842644264</v>
      </c>
      <c r="G35" s="372">
        <f t="shared" si="15"/>
        <v>14816.352113465353</v>
      </c>
      <c r="H35" s="372">
        <f t="shared" si="15"/>
        <v>13376.893431051594</v>
      </c>
      <c r="I35" s="372">
        <f t="shared" si="15"/>
        <v>12077.283023944072</v>
      </c>
      <c r="J35" s="372">
        <f t="shared" si="15"/>
        <v>10903.934159671531</v>
      </c>
      <c r="K35" s="372">
        <f t="shared" si="15"/>
        <v>9844.5801027239868</v>
      </c>
      <c r="L35" s="372">
        <f t="shared" si="15"/>
        <v>8888.1458723890137</v>
      </c>
      <c r="M35" s="372">
        <f t="shared" si="15"/>
        <v>8024.6324597473613</v>
      </c>
      <c r="N35" s="372">
        <f t="shared" si="15"/>
        <v>7245.0122933785015</v>
      </c>
      <c r="O35" s="372">
        <f t="shared" si="15"/>
        <v>6541.1348609259858</v>
      </c>
      <c r="P35" s="372">
        <f t="shared" si="15"/>
        <v>5905.6414998465125</v>
      </c>
      <c r="Q35" s="372">
        <f t="shared" si="15"/>
        <v>5331.8884665255173</v>
      </c>
      <c r="R35" s="372">
        <f t="shared" si="15"/>
        <v>4813.8774794880628</v>
      </c>
      <c r="S35" s="372"/>
      <c r="T35" s="372"/>
      <c r="U35" s="372"/>
      <c r="V35" s="372"/>
      <c r="W35" s="372"/>
      <c r="X35" s="372"/>
      <c r="Y35" s="372"/>
      <c r="Z35" s="372"/>
      <c r="AA35" s="372"/>
      <c r="AB35" s="372"/>
      <c r="AC35" s="372"/>
      <c r="AD35" s="372"/>
      <c r="AE35" s="372"/>
      <c r="AF35" s="372"/>
      <c r="AG35" s="372"/>
      <c r="AH35" s="372"/>
      <c r="AI35" s="372"/>
      <c r="AJ35" s="372"/>
      <c r="AK35" s="372"/>
      <c r="AL35" s="372"/>
      <c r="AM35" s="372"/>
      <c r="AN35" s="372"/>
      <c r="AO35" s="372"/>
      <c r="AP35" s="372"/>
      <c r="AQ35" s="372"/>
      <c r="AR35" s="372"/>
      <c r="AS35" s="372"/>
      <c r="AT35" s="372"/>
      <c r="AU35" s="372"/>
    </row>
    <row r="36" spans="1:47">
      <c r="A36" s="368">
        <v>25</v>
      </c>
      <c r="B36" s="368" t="s">
        <v>344</v>
      </c>
      <c r="C36" s="372">
        <f>SUM(D36:R36)</f>
        <v>441901.40800555039</v>
      </c>
      <c r="D36" s="372">
        <f t="shared" ref="D36:R36" si="16">+D23*D33</f>
        <v>54750</v>
      </c>
      <c r="E36" s="372">
        <f t="shared" si="16"/>
        <v>49431.202600216689</v>
      </c>
      <c r="F36" s="372">
        <f t="shared" si="16"/>
        <v>44629.110328834133</v>
      </c>
      <c r="G36" s="372">
        <f t="shared" si="16"/>
        <v>40293.526840767554</v>
      </c>
      <c r="H36" s="372">
        <f t="shared" si="16"/>
        <v>36379.132214488585</v>
      </c>
      <c r="I36" s="372">
        <f t="shared" si="16"/>
        <v>32845.009222181819</v>
      </c>
      <c r="J36" s="372">
        <f t="shared" si="16"/>
        <v>29654.215621327032</v>
      </c>
      <c r="K36" s="372">
        <f t="shared" si="16"/>
        <v>26773.397996864427</v>
      </c>
      <c r="L36" s="372">
        <f t="shared" si="16"/>
        <v>24172.443117429062</v>
      </c>
      <c r="M36" s="372">
        <f t="shared" si="16"/>
        <v>21824.163161275792</v>
      </c>
      <c r="N36" s="372">
        <f t="shared" si="16"/>
        <v>19704.011521556331</v>
      </c>
      <c r="O36" s="372">
        <f t="shared" si="16"/>
        <v>17789.826220256706</v>
      </c>
      <c r="P36" s="372">
        <f t="shared" si="16"/>
        <v>16061.598248696921</v>
      </c>
      <c r="Q36" s="372">
        <f t="shared" si="16"/>
        <v>14501.262413052475</v>
      </c>
      <c r="R36" s="372">
        <f t="shared" si="16"/>
        <v>13092.508498602812</v>
      </c>
      <c r="S36" s="372"/>
      <c r="T36" s="372"/>
      <c r="U36" s="372"/>
      <c r="V36" s="372"/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372"/>
      <c r="AH36" s="372"/>
      <c r="AI36" s="372"/>
      <c r="AJ36" s="372"/>
      <c r="AK36" s="372"/>
      <c r="AL36" s="372"/>
      <c r="AM36" s="372"/>
      <c r="AN36" s="372"/>
      <c r="AO36" s="372"/>
      <c r="AP36" s="372"/>
      <c r="AQ36" s="372"/>
      <c r="AR36" s="372"/>
      <c r="AS36" s="372"/>
      <c r="AT36" s="372"/>
      <c r="AU36" s="372"/>
    </row>
    <row r="37" spans="1:47">
      <c r="D37" s="372"/>
      <c r="E37" s="372"/>
      <c r="F37" s="372"/>
      <c r="G37" s="372"/>
      <c r="H37" s="372"/>
      <c r="I37" s="372"/>
      <c r="J37" s="372"/>
      <c r="K37" s="372"/>
      <c r="L37" s="372"/>
      <c r="M37" s="372"/>
      <c r="N37" s="372"/>
      <c r="O37" s="372"/>
      <c r="P37" s="372"/>
      <c r="Q37" s="372"/>
      <c r="R37" s="372"/>
      <c r="S37" s="372"/>
      <c r="T37" s="372"/>
      <c r="U37" s="372"/>
      <c r="V37" s="372"/>
      <c r="W37" s="372"/>
      <c r="X37" s="372"/>
      <c r="Y37" s="372"/>
      <c r="Z37" s="372"/>
      <c r="AA37" s="372"/>
      <c r="AB37" s="372"/>
      <c r="AC37" s="372"/>
      <c r="AD37" s="372"/>
      <c r="AE37" s="372"/>
      <c r="AF37" s="372"/>
      <c r="AG37" s="372"/>
      <c r="AH37" s="372"/>
      <c r="AI37" s="372"/>
      <c r="AJ37" s="372"/>
      <c r="AK37" s="372"/>
      <c r="AL37" s="372"/>
      <c r="AM37" s="372"/>
      <c r="AN37" s="372"/>
      <c r="AO37" s="372"/>
      <c r="AP37" s="372"/>
      <c r="AQ37" s="372"/>
      <c r="AR37" s="372"/>
      <c r="AS37" s="372"/>
      <c r="AT37" s="372"/>
      <c r="AU37" s="372"/>
    </row>
    <row r="38" spans="1:47">
      <c r="A38" s="368">
        <v>26</v>
      </c>
      <c r="B38" s="368" t="s">
        <v>345</v>
      </c>
      <c r="C38" s="383">
        <f>+D38</f>
        <v>0.36771829429863145</v>
      </c>
      <c r="D38" s="383">
        <f>+D35/D36</f>
        <v>0.36771829429863145</v>
      </c>
      <c r="E38" s="383">
        <f t="shared" ref="E38:R38" si="17">+E35/E36</f>
        <v>0.36771568968094631</v>
      </c>
      <c r="F38" s="383">
        <f t="shared" si="17"/>
        <v>0.36771308506326139</v>
      </c>
      <c r="G38" s="383">
        <f t="shared" si="17"/>
        <v>0.36771048044557608</v>
      </c>
      <c r="H38" s="383">
        <f t="shared" si="17"/>
        <v>0.36770787582789088</v>
      </c>
      <c r="I38" s="383">
        <f t="shared" si="17"/>
        <v>0.36770527121020563</v>
      </c>
      <c r="J38" s="383">
        <f t="shared" si="17"/>
        <v>0.36770266659252065</v>
      </c>
      <c r="K38" s="383">
        <f t="shared" si="17"/>
        <v>0.36770006197483551</v>
      </c>
      <c r="L38" s="383">
        <f t="shared" si="17"/>
        <v>0.36769745735715031</v>
      </c>
      <c r="M38" s="383">
        <f t="shared" si="17"/>
        <v>0.36769485273946512</v>
      </c>
      <c r="N38" s="383">
        <f t="shared" si="17"/>
        <v>0.36769224812177997</v>
      </c>
      <c r="O38" s="383">
        <f t="shared" si="17"/>
        <v>0.36768964350409478</v>
      </c>
      <c r="P38" s="383">
        <f t="shared" si="17"/>
        <v>0.36768703888640958</v>
      </c>
      <c r="Q38" s="383">
        <f t="shared" si="17"/>
        <v>0.36768443426872444</v>
      </c>
      <c r="R38" s="383">
        <f t="shared" si="17"/>
        <v>0.36768182965103924</v>
      </c>
      <c r="S38" s="372"/>
      <c r="T38" s="372"/>
      <c r="U38" s="372"/>
      <c r="V38" s="372"/>
      <c r="W38" s="372"/>
      <c r="X38" s="372"/>
      <c r="Y38" s="372"/>
      <c r="Z38" s="372"/>
      <c r="AA38" s="372"/>
      <c r="AB38" s="372"/>
      <c r="AC38" s="372"/>
      <c r="AD38" s="372"/>
      <c r="AE38" s="372"/>
      <c r="AF38" s="372"/>
      <c r="AG38" s="372"/>
      <c r="AH38" s="372"/>
      <c r="AI38" s="372"/>
      <c r="AJ38" s="372"/>
      <c r="AK38" s="372"/>
      <c r="AL38" s="372"/>
      <c r="AM38" s="372"/>
      <c r="AN38" s="372"/>
      <c r="AO38" s="372"/>
      <c r="AP38" s="372"/>
      <c r="AQ38" s="372"/>
      <c r="AR38" s="372"/>
      <c r="AS38" s="372"/>
      <c r="AT38" s="372"/>
      <c r="AU38" s="372"/>
    </row>
    <row r="39" spans="1:47">
      <c r="A39" s="368">
        <v>27</v>
      </c>
      <c r="B39" s="368" t="s">
        <v>346</v>
      </c>
      <c r="C39" s="383">
        <f>+D39</f>
        <v>0.36771829429863145</v>
      </c>
      <c r="D39" s="383">
        <f t="shared" ref="D39:R39" si="18">D35/(D24*D33)</f>
        <v>0.36771829429863145</v>
      </c>
      <c r="E39" s="383">
        <f t="shared" si="18"/>
        <v>0.36771568968094631</v>
      </c>
      <c r="F39" s="383">
        <f t="shared" si="18"/>
        <v>0.36771308506326139</v>
      </c>
      <c r="G39" s="383">
        <f t="shared" si="18"/>
        <v>0.36771048044557608</v>
      </c>
      <c r="H39" s="383">
        <f t="shared" si="18"/>
        <v>0.36770787582789088</v>
      </c>
      <c r="I39" s="383">
        <f t="shared" si="18"/>
        <v>0.36770527121020563</v>
      </c>
      <c r="J39" s="383">
        <f t="shared" si="18"/>
        <v>0.36770266659252065</v>
      </c>
      <c r="K39" s="383">
        <f t="shared" si="18"/>
        <v>0.36770006197483551</v>
      </c>
      <c r="L39" s="383">
        <f t="shared" si="18"/>
        <v>0.36769745735715031</v>
      </c>
      <c r="M39" s="383">
        <f t="shared" si="18"/>
        <v>0.36769485273946512</v>
      </c>
      <c r="N39" s="383">
        <f t="shared" si="18"/>
        <v>0.36769224812177997</v>
      </c>
      <c r="O39" s="383">
        <f t="shared" si="18"/>
        <v>0.36768964350409478</v>
      </c>
      <c r="P39" s="383">
        <f t="shared" si="18"/>
        <v>0.36768703888640958</v>
      </c>
      <c r="Q39" s="383">
        <f t="shared" si="18"/>
        <v>0.36768443426872444</v>
      </c>
      <c r="R39" s="383">
        <f t="shared" si="18"/>
        <v>0.36768182965103924</v>
      </c>
      <c r="S39" s="372"/>
      <c r="T39" s="372"/>
      <c r="U39" s="372"/>
      <c r="V39" s="372"/>
      <c r="W39" s="372"/>
      <c r="X39" s="372"/>
      <c r="Y39" s="372"/>
      <c r="Z39" s="372"/>
      <c r="AA39" s="372"/>
      <c r="AB39" s="372"/>
      <c r="AC39" s="372"/>
      <c r="AD39" s="372"/>
      <c r="AE39" s="372"/>
      <c r="AF39" s="372"/>
      <c r="AG39" s="372"/>
      <c r="AH39" s="372"/>
      <c r="AI39" s="372"/>
      <c r="AJ39" s="372"/>
      <c r="AK39" s="372"/>
      <c r="AL39" s="372"/>
      <c r="AM39" s="372"/>
      <c r="AN39" s="372"/>
      <c r="AO39" s="372"/>
      <c r="AP39" s="372"/>
      <c r="AQ39" s="372"/>
      <c r="AR39" s="372"/>
      <c r="AS39" s="372"/>
      <c r="AT39" s="372"/>
      <c r="AU39" s="372"/>
    </row>
    <row r="40" spans="1:47" ht="13.8" thickBot="1">
      <c r="A40" s="378"/>
      <c r="B40" s="378"/>
      <c r="C40" s="112"/>
      <c r="D40" s="112"/>
      <c r="E40" s="381"/>
      <c r="F40" s="381"/>
      <c r="G40" s="381"/>
      <c r="H40" s="381"/>
      <c r="I40" s="381"/>
      <c r="J40" s="381"/>
      <c r="K40" s="381"/>
      <c r="L40" s="381"/>
      <c r="M40" s="381"/>
      <c r="N40" s="381"/>
      <c r="O40" s="381"/>
      <c r="P40" s="381"/>
      <c r="Q40" s="381"/>
      <c r="R40" s="381"/>
      <c r="S40" s="372"/>
      <c r="T40" s="372"/>
      <c r="U40" s="372"/>
      <c r="V40" s="372"/>
      <c r="W40" s="372"/>
      <c r="X40" s="372"/>
      <c r="Y40" s="372"/>
      <c r="Z40" s="372"/>
      <c r="AA40" s="372"/>
      <c r="AB40" s="372"/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/>
      <c r="AO40" s="372"/>
      <c r="AP40" s="372"/>
      <c r="AQ40" s="372"/>
      <c r="AR40" s="372"/>
      <c r="AS40" s="372"/>
      <c r="AT40" s="372"/>
      <c r="AU40" s="372"/>
    </row>
    <row r="41" spans="1:47">
      <c r="A41" s="368">
        <v>28</v>
      </c>
      <c r="B41" s="368" t="s">
        <v>347</v>
      </c>
      <c r="C41" s="296">
        <f>IF(DCF!D17="y",-D50+(-loan!B2),-D50+(-DCF!C11))</f>
        <v>-100177.68</v>
      </c>
      <c r="D41" s="372">
        <f t="shared" ref="D41:R41" si="19">+D12+D9+D10+D11+D59+D60</f>
        <v>23456.685160943773</v>
      </c>
      <c r="E41" s="372">
        <f t="shared" si="19"/>
        <v>22462.927843287482</v>
      </c>
      <c r="F41" s="372">
        <f t="shared" si="19"/>
        <v>21551.817566307087</v>
      </c>
      <c r="G41" s="372">
        <f t="shared" si="19"/>
        <v>20714.654641510373</v>
      </c>
      <c r="H41" s="372">
        <f t="shared" si="19"/>
        <v>19944.479318103586</v>
      </c>
      <c r="I41" s="372">
        <f t="shared" si="19"/>
        <v>19235.201814142194</v>
      </c>
      <c r="J41" s="372">
        <f t="shared" si="19"/>
        <v>18554.633282205054</v>
      </c>
      <c r="K41" s="372">
        <f t="shared" si="19"/>
        <v>17874.064750267913</v>
      </c>
      <c r="L41" s="372">
        <f t="shared" si="19"/>
        <v>17192.626249481556</v>
      </c>
      <c r="M41" s="372">
        <f t="shared" si="19"/>
        <v>16512.05771754442</v>
      </c>
      <c r="N41" s="372">
        <f t="shared" si="19"/>
        <v>15830.619216758056</v>
      </c>
      <c r="O41" s="372">
        <f t="shared" si="19"/>
        <v>15150.050684820919</v>
      </c>
      <c r="P41" s="372">
        <f t="shared" si="19"/>
        <v>14468.612184034559</v>
      </c>
      <c r="Q41" s="372">
        <f t="shared" si="19"/>
        <v>13788.04365209742</v>
      </c>
      <c r="R41" s="372">
        <f t="shared" si="19"/>
        <v>13364.115930680135</v>
      </c>
      <c r="S41" s="372"/>
      <c r="T41" s="372"/>
      <c r="U41" s="372"/>
      <c r="V41" s="372"/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/>
      <c r="AO41" s="372"/>
      <c r="AP41" s="372"/>
      <c r="AQ41" s="372"/>
      <c r="AR41" s="372"/>
      <c r="AS41" s="372"/>
      <c r="AT41" s="372"/>
      <c r="AU41" s="372"/>
    </row>
    <row r="42" spans="1:47">
      <c r="A42" s="368">
        <v>29</v>
      </c>
      <c r="B42" s="368" t="s">
        <v>348</v>
      </c>
      <c r="C42" s="296"/>
      <c r="T42" s="372"/>
      <c r="U42" s="372"/>
      <c r="V42" s="372"/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/>
      <c r="AP42" s="372"/>
      <c r="AQ42" s="372"/>
      <c r="AR42" s="372"/>
      <c r="AS42" s="372"/>
      <c r="AT42" s="372"/>
      <c r="AU42" s="372"/>
    </row>
    <row r="43" spans="1:47">
      <c r="A43" s="368">
        <v>30</v>
      </c>
      <c r="B43" s="368" t="s">
        <v>349</v>
      </c>
      <c r="C43" s="296"/>
      <c r="D43" s="386">
        <f>D49*0.05</f>
        <v>4980</v>
      </c>
      <c r="E43" s="386">
        <f>+E49*0.095</f>
        <v>9462</v>
      </c>
      <c r="F43" s="386">
        <f>+F49*0.0855</f>
        <v>8515.8000000000011</v>
      </c>
      <c r="G43" s="386">
        <f>+G49*0.077</f>
        <v>7669.2</v>
      </c>
      <c r="H43" s="386">
        <f>+H49*0.0693</f>
        <v>6902.28</v>
      </c>
      <c r="I43" s="386">
        <f>+I49*0.0623</f>
        <v>6205.08</v>
      </c>
      <c r="J43" s="386">
        <f>+J49*0.059</f>
        <v>5876.4</v>
      </c>
      <c r="K43" s="386">
        <f>+K49*0.059</f>
        <v>5876.4</v>
      </c>
      <c r="L43" s="386">
        <f>+L49*0.0591</f>
        <v>5886.36</v>
      </c>
      <c r="M43" s="386">
        <f>+M49*0.059</f>
        <v>5876.4</v>
      </c>
      <c r="N43" s="386">
        <f>+N49*0.0591</f>
        <v>5886.36</v>
      </c>
      <c r="O43" s="386">
        <f>+O49*0.059</f>
        <v>5876.4</v>
      </c>
      <c r="P43" s="386">
        <f>+P49*0.0591</f>
        <v>5886.36</v>
      </c>
      <c r="Q43" s="386">
        <f>+Q49*0.059</f>
        <v>5876.4</v>
      </c>
      <c r="R43" s="386">
        <f>+R49*0.0591</f>
        <v>5886.36</v>
      </c>
      <c r="S43" s="372">
        <f>SUM(D43:R43)</f>
        <v>96661.8</v>
      </c>
      <c r="T43" s="372"/>
      <c r="U43" s="372"/>
      <c r="V43" s="372"/>
      <c r="W43" s="372"/>
      <c r="X43" s="372"/>
      <c r="Y43" s="372"/>
      <c r="Z43" s="372"/>
      <c r="AA43" s="372"/>
      <c r="AB43" s="372"/>
      <c r="AC43" s="372"/>
      <c r="AD43" s="372"/>
      <c r="AE43" s="372"/>
      <c r="AF43" s="372"/>
      <c r="AG43" s="372"/>
      <c r="AH43" s="372"/>
      <c r="AI43" s="372"/>
      <c r="AJ43" s="372"/>
      <c r="AK43" s="372"/>
      <c r="AL43" s="372"/>
      <c r="AM43" s="372"/>
      <c r="AN43" s="372"/>
      <c r="AO43" s="372"/>
      <c r="AP43" s="372"/>
      <c r="AQ43" s="372"/>
      <c r="AR43" s="372"/>
      <c r="AS43" s="372"/>
      <c r="AT43" s="372"/>
      <c r="AU43" s="372"/>
    </row>
    <row r="44" spans="1:47">
      <c r="A44" s="368">
        <v>31</v>
      </c>
      <c r="B44" s="368" t="s">
        <v>387</v>
      </c>
      <c r="C44" s="296"/>
      <c r="D44" s="372">
        <f>(+D41-D43)*0.3888</f>
        <v>7183.7351905749383</v>
      </c>
      <c r="E44" s="372">
        <f t="shared" ref="E44:R44" si="20">(+E41-E43)*0.3888</f>
        <v>5054.7607454701729</v>
      </c>
      <c r="F44" s="372">
        <f t="shared" si="20"/>
        <v>5068.4036297801949</v>
      </c>
      <c r="G44" s="372">
        <f t="shared" si="20"/>
        <v>5072.0727646192327</v>
      </c>
      <c r="H44" s="372">
        <f t="shared" si="20"/>
        <v>5070.8070948786744</v>
      </c>
      <c r="I44" s="372">
        <f t="shared" si="20"/>
        <v>5066.111361338485</v>
      </c>
      <c r="J44" s="372">
        <f t="shared" si="20"/>
        <v>4929.2971001213245</v>
      </c>
      <c r="K44" s="372">
        <f t="shared" si="20"/>
        <v>4664.6920549041643</v>
      </c>
      <c r="L44" s="372">
        <f t="shared" si="20"/>
        <v>4395.8763177984283</v>
      </c>
      <c r="M44" s="372">
        <f t="shared" si="20"/>
        <v>4135.1437205812699</v>
      </c>
      <c r="N44" s="372">
        <f t="shared" si="20"/>
        <v>3866.3279834755317</v>
      </c>
      <c r="O44" s="372">
        <f t="shared" si="20"/>
        <v>3605.5953862583733</v>
      </c>
      <c r="P44" s="372">
        <f t="shared" si="20"/>
        <v>3336.779649152636</v>
      </c>
      <c r="Q44" s="372">
        <f t="shared" si="20"/>
        <v>3076.0470519354767</v>
      </c>
      <c r="R44" s="372">
        <f t="shared" si="20"/>
        <v>2907.3515058484363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/>
      <c r="AQ44" s="372"/>
      <c r="AR44" s="372"/>
      <c r="AS44" s="372"/>
      <c r="AT44" s="372"/>
      <c r="AU44" s="372"/>
    </row>
    <row r="45" spans="1:47" ht="13.8" thickBot="1">
      <c r="A45" s="368">
        <v>32</v>
      </c>
      <c r="B45" s="368" t="s">
        <v>350</v>
      </c>
      <c r="C45" s="302">
        <f>+C41</f>
        <v>-100177.68</v>
      </c>
      <c r="D45" s="374">
        <f>+D41-D44</f>
        <v>16272.949970368834</v>
      </c>
      <c r="E45" s="374">
        <f t="shared" ref="E45:R45" si="21">+E41-E44</f>
        <v>17408.16709781731</v>
      </c>
      <c r="F45" s="374">
        <f t="shared" si="21"/>
        <v>16483.413936526893</v>
      </c>
      <c r="G45" s="374">
        <f t="shared" si="21"/>
        <v>15642.581876891141</v>
      </c>
      <c r="H45" s="374">
        <f t="shared" si="21"/>
        <v>14873.672223224912</v>
      </c>
      <c r="I45" s="374">
        <f t="shared" si="21"/>
        <v>14169.09045280371</v>
      </c>
      <c r="J45" s="374">
        <f t="shared" si="21"/>
        <v>13625.336182083729</v>
      </c>
      <c r="K45" s="374">
        <f t="shared" si="21"/>
        <v>13209.372695363749</v>
      </c>
      <c r="L45" s="374">
        <f t="shared" si="21"/>
        <v>12796.749931683127</v>
      </c>
      <c r="M45" s="374">
        <f t="shared" si="21"/>
        <v>12376.913996963151</v>
      </c>
      <c r="N45" s="374">
        <f t="shared" si="21"/>
        <v>11964.291233282524</v>
      </c>
      <c r="O45" s="374">
        <f t="shared" si="21"/>
        <v>11544.455298562545</v>
      </c>
      <c r="P45" s="374">
        <f t="shared" si="21"/>
        <v>11131.832534881923</v>
      </c>
      <c r="Q45" s="374">
        <f t="shared" si="21"/>
        <v>10711.996600161943</v>
      </c>
      <c r="R45" s="374">
        <f t="shared" si="21"/>
        <v>10456.764424831697</v>
      </c>
      <c r="S45" s="372"/>
      <c r="T45" s="372"/>
      <c r="U45" s="372"/>
      <c r="V45" s="372"/>
      <c r="W45" s="372"/>
      <c r="X45" s="372"/>
      <c r="Y45" s="372"/>
      <c r="Z45" s="372"/>
      <c r="AA45" s="372"/>
      <c r="AB45" s="372"/>
      <c r="AC45" s="372"/>
      <c r="AD45" s="372"/>
      <c r="AE45" s="372"/>
      <c r="AF45" s="372"/>
      <c r="AG45" s="372"/>
      <c r="AH45" s="372"/>
      <c r="AI45" s="372"/>
      <c r="AJ45" s="372"/>
      <c r="AK45" s="372"/>
      <c r="AL45" s="372"/>
      <c r="AM45" s="372"/>
      <c r="AN45" s="372"/>
      <c r="AO45" s="372"/>
      <c r="AP45" s="372"/>
      <c r="AQ45" s="372"/>
      <c r="AR45" s="372"/>
      <c r="AS45" s="372"/>
      <c r="AT45" s="372"/>
      <c r="AU45" s="372"/>
    </row>
    <row r="46" spans="1:47" ht="13.8" thickTop="1">
      <c r="A46" s="368">
        <v>33</v>
      </c>
      <c r="B46" s="368" t="s">
        <v>97</v>
      </c>
      <c r="C46" s="312">
        <f>IRR(C45:M45)</f>
        <v>8.1575401641203929E-2</v>
      </c>
      <c r="D46" s="295">
        <f>NPV(0.095,D45:M45)</f>
        <v>94740.879063826345</v>
      </c>
      <c r="E46" s="372"/>
      <c r="F46" s="372"/>
      <c r="G46" s="372"/>
      <c r="H46" s="372"/>
      <c r="I46" s="372"/>
      <c r="J46" s="372"/>
      <c r="K46" s="372"/>
      <c r="L46" s="372"/>
      <c r="M46" s="372"/>
      <c r="N46" s="372"/>
      <c r="P46" s="372"/>
      <c r="Q46" s="372"/>
      <c r="R46" s="372"/>
      <c r="S46" s="372"/>
      <c r="T46" s="372"/>
      <c r="U46" s="372"/>
      <c r="V46" s="372"/>
      <c r="W46" s="372"/>
      <c r="X46" s="372"/>
      <c r="Y46" s="372"/>
      <c r="Z46" s="372"/>
      <c r="AA46" s="372"/>
      <c r="AB46" s="372"/>
      <c r="AC46" s="372"/>
      <c r="AD46" s="372"/>
      <c r="AE46" s="372"/>
      <c r="AF46" s="372"/>
      <c r="AG46" s="372"/>
      <c r="AH46" s="372"/>
      <c r="AI46" s="372"/>
      <c r="AJ46" s="372"/>
      <c r="AK46" s="372"/>
      <c r="AL46" s="372"/>
      <c r="AM46" s="372"/>
      <c r="AN46" s="372"/>
      <c r="AO46" s="372"/>
      <c r="AP46" s="372"/>
      <c r="AQ46" s="372"/>
      <c r="AR46" s="372"/>
      <c r="AS46" s="372"/>
      <c r="AT46" s="372"/>
      <c r="AU46" s="372"/>
    </row>
    <row r="47" spans="1:47" ht="13.8" thickBot="1">
      <c r="A47" s="378"/>
      <c r="B47" s="378"/>
      <c r="C47" s="112"/>
      <c r="D47" s="112"/>
      <c r="E47" s="381"/>
      <c r="F47" s="381"/>
      <c r="G47" s="381"/>
      <c r="H47" s="381"/>
      <c r="I47" s="381"/>
      <c r="J47" s="381"/>
      <c r="K47" s="381"/>
      <c r="L47" s="381"/>
      <c r="M47" s="381"/>
      <c r="N47" s="381"/>
      <c r="O47" s="381"/>
      <c r="P47" s="381"/>
      <c r="Q47" s="381"/>
      <c r="R47" s="381"/>
      <c r="S47" s="372"/>
      <c r="T47" s="372"/>
      <c r="U47" s="372"/>
      <c r="V47" s="372"/>
      <c r="W47" s="372"/>
      <c r="X47" s="372"/>
      <c r="Y47" s="372"/>
      <c r="Z47" s="372"/>
      <c r="AA47" s="372"/>
      <c r="AB47" s="372"/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/>
      <c r="AO47" s="372"/>
      <c r="AP47" s="372"/>
      <c r="AQ47" s="372"/>
      <c r="AR47" s="372"/>
      <c r="AS47" s="372"/>
      <c r="AT47" s="372"/>
      <c r="AU47" s="372"/>
    </row>
    <row r="48" spans="1:47">
      <c r="A48" s="368">
        <v>34</v>
      </c>
      <c r="B48" s="382" t="s">
        <v>351</v>
      </c>
      <c r="D48" s="387"/>
      <c r="F48" s="372"/>
      <c r="G48" s="372"/>
      <c r="H48" s="372"/>
      <c r="I48" s="372"/>
      <c r="J48" s="372"/>
      <c r="K48" s="372"/>
      <c r="L48" s="372"/>
      <c r="M48" s="372"/>
      <c r="N48" s="372"/>
      <c r="O48" s="372"/>
      <c r="P48" s="372"/>
      <c r="Q48" s="372"/>
      <c r="R48" s="372"/>
      <c r="S48" s="372"/>
      <c r="T48" s="372"/>
      <c r="U48" s="372"/>
      <c r="V48" s="372"/>
      <c r="W48" s="372"/>
      <c r="X48" s="372"/>
      <c r="Y48" s="372"/>
      <c r="Z48" s="372"/>
      <c r="AA48" s="372"/>
      <c r="AB48" s="372"/>
      <c r="AC48" s="372"/>
      <c r="AD48" s="372"/>
      <c r="AE48" s="372"/>
      <c r="AF48" s="372"/>
      <c r="AG48" s="372"/>
      <c r="AH48" s="372"/>
      <c r="AI48" s="372"/>
      <c r="AJ48" s="372"/>
      <c r="AK48" s="372"/>
      <c r="AL48" s="372"/>
      <c r="AM48" s="372"/>
      <c r="AN48" s="372"/>
      <c r="AO48" s="372"/>
      <c r="AP48" s="372"/>
      <c r="AQ48" s="372"/>
      <c r="AR48" s="372"/>
      <c r="AS48" s="372"/>
      <c r="AT48" s="372"/>
      <c r="AU48" s="372"/>
    </row>
    <row r="49" spans="1:47">
      <c r="A49" s="368">
        <v>35</v>
      </c>
      <c r="B49" s="368" t="s">
        <v>352</v>
      </c>
      <c r="C49" s="296"/>
      <c r="D49" s="296">
        <f>+assumptions!B16</f>
        <v>99600</v>
      </c>
      <c r="E49" s="296">
        <f>+D49</f>
        <v>99600</v>
      </c>
      <c r="F49" s="296">
        <f t="shared" ref="F49:R49" si="22">+E49</f>
        <v>99600</v>
      </c>
      <c r="G49" s="296">
        <f t="shared" si="22"/>
        <v>99600</v>
      </c>
      <c r="H49" s="296">
        <f t="shared" si="22"/>
        <v>99600</v>
      </c>
      <c r="I49" s="296">
        <f t="shared" si="22"/>
        <v>99600</v>
      </c>
      <c r="J49" s="296">
        <f t="shared" si="22"/>
        <v>99600</v>
      </c>
      <c r="K49" s="296">
        <f t="shared" si="22"/>
        <v>99600</v>
      </c>
      <c r="L49" s="296">
        <f t="shared" si="22"/>
        <v>99600</v>
      </c>
      <c r="M49" s="296">
        <f t="shared" si="22"/>
        <v>99600</v>
      </c>
      <c r="N49" s="296">
        <f t="shared" si="22"/>
        <v>99600</v>
      </c>
      <c r="O49" s="296">
        <f t="shared" si="22"/>
        <v>99600</v>
      </c>
      <c r="P49" s="296">
        <f t="shared" si="22"/>
        <v>99600</v>
      </c>
      <c r="Q49" s="296">
        <f t="shared" si="22"/>
        <v>99600</v>
      </c>
      <c r="R49" s="296">
        <f t="shared" si="22"/>
        <v>99600</v>
      </c>
      <c r="S49" s="372"/>
      <c r="T49" s="372"/>
      <c r="U49" s="372"/>
      <c r="V49" s="372"/>
      <c r="W49" s="372"/>
      <c r="X49" s="372"/>
      <c r="Y49" s="372"/>
      <c r="Z49" s="372"/>
      <c r="AA49" s="372"/>
      <c r="AB49" s="372"/>
      <c r="AC49" s="372"/>
      <c r="AD49" s="372"/>
      <c r="AE49" s="372"/>
      <c r="AF49" s="372"/>
      <c r="AG49" s="372"/>
      <c r="AH49" s="372"/>
      <c r="AI49" s="372"/>
      <c r="AJ49" s="372"/>
      <c r="AK49" s="372"/>
      <c r="AL49" s="372"/>
      <c r="AM49" s="372"/>
      <c r="AN49" s="372"/>
      <c r="AO49" s="372"/>
      <c r="AP49" s="372"/>
      <c r="AQ49" s="372"/>
      <c r="AR49" s="372"/>
      <c r="AS49" s="372"/>
      <c r="AT49" s="372"/>
      <c r="AU49" s="372"/>
    </row>
    <row r="50" spans="1:47">
      <c r="A50" s="368">
        <v>36</v>
      </c>
      <c r="B50" s="368" t="s">
        <v>353</v>
      </c>
      <c r="C50" s="296"/>
      <c r="D50" s="4">
        <f>0.0058*D49</f>
        <v>577.67999999999995</v>
      </c>
      <c r="E50" s="4">
        <f t="shared" ref="E50:R50" si="23">0.0058*E49</f>
        <v>577.67999999999995</v>
      </c>
      <c r="F50" s="4">
        <f t="shared" si="23"/>
        <v>577.67999999999995</v>
      </c>
      <c r="G50" s="4">
        <f t="shared" si="23"/>
        <v>577.67999999999995</v>
      </c>
      <c r="H50" s="4">
        <f t="shared" si="23"/>
        <v>577.67999999999995</v>
      </c>
      <c r="I50" s="4">
        <f t="shared" si="23"/>
        <v>577.67999999999995</v>
      </c>
      <c r="J50" s="4">
        <f t="shared" si="23"/>
        <v>577.67999999999995</v>
      </c>
      <c r="K50" s="4">
        <f t="shared" si="23"/>
        <v>577.67999999999995</v>
      </c>
      <c r="L50" s="4">
        <f t="shared" si="23"/>
        <v>577.67999999999995</v>
      </c>
      <c r="M50" s="4">
        <f t="shared" si="23"/>
        <v>577.67999999999995</v>
      </c>
      <c r="N50" s="4">
        <f t="shared" si="23"/>
        <v>577.67999999999995</v>
      </c>
      <c r="O50" s="4">
        <f t="shared" si="23"/>
        <v>577.67999999999995</v>
      </c>
      <c r="P50" s="4">
        <f t="shared" si="23"/>
        <v>577.67999999999995</v>
      </c>
      <c r="Q50" s="4">
        <f t="shared" si="23"/>
        <v>577.67999999999995</v>
      </c>
      <c r="R50" s="4">
        <f t="shared" si="23"/>
        <v>577.67999999999995</v>
      </c>
      <c r="S50" s="388"/>
      <c r="T50" s="388"/>
      <c r="U50" s="372"/>
      <c r="V50" s="372"/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72"/>
      <c r="AL50" s="372"/>
      <c r="AM50" s="372"/>
      <c r="AN50" s="372"/>
      <c r="AO50" s="372"/>
      <c r="AP50" s="372"/>
      <c r="AQ50" s="372"/>
      <c r="AR50" s="372"/>
      <c r="AS50" s="372"/>
      <c r="AT50" s="372"/>
      <c r="AU50" s="372"/>
    </row>
    <row r="51" spans="1:47">
      <c r="A51" s="368">
        <v>37</v>
      </c>
      <c r="B51" s="368" t="s">
        <v>354</v>
      </c>
      <c r="C51" s="372"/>
      <c r="D51" s="372">
        <f>+D9/2</f>
        <v>597.2026211868972</v>
      </c>
      <c r="E51" s="388">
        <f t="shared" ref="E51:R51" si="24">+D51+D9/2+E9/2</f>
        <v>1791.6078635606916</v>
      </c>
      <c r="F51" s="388">
        <f t="shared" si="24"/>
        <v>2986.0131059344858</v>
      </c>
      <c r="G51" s="388">
        <f t="shared" si="24"/>
        <v>4180.4183483082797</v>
      </c>
      <c r="H51" s="388">
        <f t="shared" si="24"/>
        <v>5374.8235906820737</v>
      </c>
      <c r="I51" s="388">
        <f t="shared" si="24"/>
        <v>6569.2288330558677</v>
      </c>
      <c r="J51" s="388">
        <f t="shared" si="24"/>
        <v>7763.6340754296616</v>
      </c>
      <c r="K51" s="388">
        <f t="shared" si="24"/>
        <v>8958.0393178034574</v>
      </c>
      <c r="L51" s="388">
        <f t="shared" si="24"/>
        <v>10152.444560177253</v>
      </c>
      <c r="M51" s="388">
        <f t="shared" si="24"/>
        <v>11346.849802551049</v>
      </c>
      <c r="N51" s="388">
        <f t="shared" si="24"/>
        <v>12541.255044924845</v>
      </c>
      <c r="O51" s="388">
        <f t="shared" si="24"/>
        <v>13735.66028729864</v>
      </c>
      <c r="P51" s="388">
        <f t="shared" si="24"/>
        <v>14930.065529672436</v>
      </c>
      <c r="Q51" s="388">
        <f t="shared" si="24"/>
        <v>16124.470772046232</v>
      </c>
      <c r="R51" s="388">
        <f t="shared" si="24"/>
        <v>17318.876014420028</v>
      </c>
      <c r="S51" s="372"/>
    </row>
    <row r="52" spans="1:47">
      <c r="A52" s="368">
        <v>38</v>
      </c>
      <c r="B52" s="368" t="s">
        <v>355</v>
      </c>
      <c r="D52" s="372">
        <f>(+D49*0.05-D51)*0.3841</f>
        <v>1683.4324732021128</v>
      </c>
      <c r="E52" s="372">
        <f>((E49*0.05+E49*0.095)-E51)*0.3841</f>
        <v>4859.0156196063381</v>
      </c>
      <c r="F52" s="372">
        <f>((F49*0.05+F49*0.095+F49*0.0855)-F51)*0.3841</f>
        <v>7671.163346010565</v>
      </c>
      <c r="G52" s="372">
        <f>((G49*0.05+G49*0.095+G49*0.0855+G49*0.077)-G51)*0.3841</f>
        <v>10158.132012414791</v>
      </c>
      <c r="H52" s="372">
        <f>((H49*0.05+H49*0.095+H49*0.0855+H49*0.077+H49*0.0693)-H51)*0.3841</f>
        <v>12350.526706819017</v>
      </c>
      <c r="I52" s="372">
        <f>((I49*0.05+I49*0.095+I49*0.0855+I49*0.077+I49*0.0693+I49*0.0623)-I51)*0.3841</f>
        <v>14275.126881223245</v>
      </c>
      <c r="J52" s="372">
        <f>((J49*0.05+J49*0.095+J49*0.0855+J49*0.077+J49*0.0693+J49*0.0623+J49*0.059)-J51)*0.3841</f>
        <v>16073.48106762747</v>
      </c>
      <c r="K52" s="372">
        <f>((K49*0.05+K49*0.095+K49*0.0855+K49*0.077+K49*0.0693+K49*0.0623+K49*0.059+K49*0.059)-K51)*0.3841</f>
        <v>17871.835254031696</v>
      </c>
      <c r="L52" s="372">
        <f>((L49*0.05+L49*0.095+L49*0.0855+L49*0.077+L49*0.0693+L49*0.0623+L49*0.059+L49*0.059+L49*0.0591)-L51)*0.3841</f>
        <v>19674.01507643592</v>
      </c>
      <c r="M52" s="372">
        <f>((M49*0.05+M49*0.095+M49*0.0855+M49*0.077+M49*0.0693+M49*0.0623+M49*0.059+M49*0.059+M49*0.0591+M49*0.059)-M51)*0.3841</f>
        <v>21472.369262840148</v>
      </c>
      <c r="N52" s="372">
        <f>((N49*0.05+N49*0.095+N49*0.0855+N49*0.077+N49*0.0693+N49*0.0623+N49*0.059+N49*0.059+N49*0.0591+N49*0.059+N49*0.0591)-N51)*0.3841</f>
        <v>23274.549085244373</v>
      </c>
      <c r="O52" s="372">
        <f>((O49*0.05+O49*0.095+O49*0.0855+O49*0.077+O49*0.0693+O49*0.0623+O49*0.059+O49*0.059+O49*0.0591+O49*0.059+O49*0.0591+O49*0.059)-O51)*0.3841</f>
        <v>25072.903271648596</v>
      </c>
      <c r="P52" s="372">
        <f>((P49*0.05+P49*0.095+P49*0.0855+P49*0.077+P49*0.0693+P49*0.0623+P49*0.059+P49*0.059+P49*0.0591+P49*0.059+P49*0.0591+P49*0.059+P49*0.0591)-P51)*0.3841</f>
        <v>26875.083094052821</v>
      </c>
      <c r="Q52" s="372">
        <f>((Q49*0.05+Q49*0.095+Q49*0.0855+Q49*0.077+Q49*0.0693+Q49*0.0623+Q49*0.059+Q49*0.059+Q49*0.0591+Q49*0.059+Q49*0.059+Q49*0.0591+Q49*0.059+Q49*0.0591)-Q51)*0.3841</f>
        <v>28673.437280457041</v>
      </c>
      <c r="R52" s="372">
        <f>((R49*0.05+R49*0.095+R49*0.0855+R49*0.077+R49*0.0693+R49*0.0623+R49*0.059+R49*0.059+R49*0.0591+R49*0.059+R49*0.059+R49*0.0591+R49*0.059+R49*0.0591+R49*0.0295)-R51)*0.3841</f>
        <v>29343.228846861271</v>
      </c>
    </row>
    <row r="53" spans="1:47" ht="13.8" thickBot="1">
      <c r="A53" s="368">
        <v>39</v>
      </c>
      <c r="B53" s="368" t="s">
        <v>356</v>
      </c>
      <c r="D53" s="302">
        <f>+D49+D50-D51-D52</f>
        <v>97897.044905610979</v>
      </c>
      <c r="E53" s="302">
        <f t="shared" ref="E53:R53" si="25">+E49+E50-E51-E52</f>
        <v>93527.056516832963</v>
      </c>
      <c r="F53" s="302">
        <f t="shared" si="25"/>
        <v>89520.503548054941</v>
      </c>
      <c r="G53" s="302">
        <f t="shared" si="25"/>
        <v>85839.129639276929</v>
      </c>
      <c r="H53" s="302">
        <f t="shared" si="25"/>
        <v>82452.329702498901</v>
      </c>
      <c r="I53" s="302">
        <f t="shared" si="25"/>
        <v>79333.324285720882</v>
      </c>
      <c r="J53" s="302">
        <f t="shared" si="25"/>
        <v>76340.564856942859</v>
      </c>
      <c r="K53" s="302">
        <f t="shared" si="25"/>
        <v>73347.805428164836</v>
      </c>
      <c r="L53" s="302">
        <f t="shared" si="25"/>
        <v>70351.220363386819</v>
      </c>
      <c r="M53" s="302">
        <f t="shared" si="25"/>
        <v>67358.460934608796</v>
      </c>
      <c r="N53" s="302">
        <f t="shared" si="25"/>
        <v>64361.875869830765</v>
      </c>
      <c r="O53" s="302">
        <f t="shared" si="25"/>
        <v>61369.116441052756</v>
      </c>
      <c r="P53" s="302">
        <f t="shared" si="25"/>
        <v>58372.531376274739</v>
      </c>
      <c r="Q53" s="302">
        <f t="shared" si="25"/>
        <v>55379.771947496716</v>
      </c>
      <c r="R53" s="302">
        <f t="shared" si="25"/>
        <v>53515.57513871869</v>
      </c>
    </row>
    <row r="54" spans="1:47" ht="13.8" thickTop="1">
      <c r="D54" s="389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</row>
    <row r="55" spans="1:47">
      <c r="D55" s="389"/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/>
      <c r="Q55" s="389"/>
      <c r="R55" s="389"/>
    </row>
    <row r="56" spans="1:47">
      <c r="D56" s="389"/>
      <c r="E56" s="389"/>
      <c r="F56" s="389"/>
      <c r="G56" s="389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</row>
    <row r="57" spans="1:47" ht="13.8" thickBot="1">
      <c r="A57" s="378"/>
      <c r="B57" s="378" t="s">
        <v>357</v>
      </c>
      <c r="C57" s="379">
        <v>1.03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</row>
    <row r="58" spans="1:47">
      <c r="B58" s="368" t="s">
        <v>358</v>
      </c>
      <c r="C58" s="390" t="e">
        <f>+loan!B2/loan!D2</f>
        <v>#DIV/0!</v>
      </c>
      <c r="D58" s="295"/>
      <c r="E58" s="295"/>
    </row>
    <row r="59" spans="1:47">
      <c r="B59" s="368" t="s">
        <v>359</v>
      </c>
      <c r="D59" s="283">
        <f>IPMT($D$67,1,loan!$B$4,$C$61)</f>
        <v>0</v>
      </c>
      <c r="E59" s="283">
        <f>IPMT($D$67,2,loan!$B$4,$C$61)</f>
        <v>0</v>
      </c>
      <c r="F59" s="283">
        <f>IPMT($D$67,3,loan!$B$4,$C$61)</f>
        <v>0</v>
      </c>
      <c r="G59" s="283">
        <f>IPMT($D$67,4,loan!$B$4,$C$61)</f>
        <v>0</v>
      </c>
      <c r="H59" s="283">
        <f>IPMT($D$67,5,loan!$B$4,$C$61)</f>
        <v>0</v>
      </c>
      <c r="I59" s="283">
        <f>IPMT($D$67,6,loan!$B$4,$C$61)</f>
        <v>0</v>
      </c>
      <c r="J59" s="283">
        <f>IPMT($D$67,7,loan!$B$4,$C$61)</f>
        <v>0</v>
      </c>
      <c r="K59" s="283">
        <f>IPMT($D$67,8,loan!$B$4,$C$61)</f>
        <v>0</v>
      </c>
      <c r="L59" s="283">
        <f>IPMT($D$67,9,loan!$B$4,$C$61)</f>
        <v>0</v>
      </c>
      <c r="M59" s="283">
        <f>IPMT($D$67,10,loan!$B$4,$C$61)</f>
        <v>0</v>
      </c>
      <c r="N59" s="283">
        <f>IPMT($D$67,11,loan!$B$4,$C$61)</f>
        <v>0</v>
      </c>
      <c r="O59" s="283">
        <f>IPMT($D$67,12,loan!$B$4,$C$61)</f>
        <v>0</v>
      </c>
      <c r="P59" s="283">
        <f>IPMT($D$67,13,loan!$B$4,$C$61)</f>
        <v>0</v>
      </c>
      <c r="Q59" s="283">
        <f>IPMT($D$67,14,loan!$B$4,$C$61)</f>
        <v>0</v>
      </c>
      <c r="R59" s="283">
        <f>IPMT($D$67,15,loan!$B$4,$C$61)</f>
        <v>0</v>
      </c>
    </row>
    <row r="60" spans="1:47">
      <c r="B60" s="368" t="s">
        <v>95</v>
      </c>
      <c r="D60" s="283">
        <f>PPMT($D$67,1,loan!$B$4,$C$61)</f>
        <v>0</v>
      </c>
      <c r="E60" s="283">
        <f>PPMT($D$67,2,loan!$B$4,$C$61)</f>
        <v>0</v>
      </c>
      <c r="F60" s="283">
        <f>PPMT($D$67,3,loan!$B$4,$C$61)</f>
        <v>0</v>
      </c>
      <c r="G60" s="283">
        <f>PPMT($D$67,4,loan!$B$4,$C$61)</f>
        <v>0</v>
      </c>
      <c r="H60" s="283">
        <f>PPMT($D$67,5,loan!$B$4,$C$61)</f>
        <v>0</v>
      </c>
      <c r="I60" s="283">
        <f>PPMT($D$67,6,loan!$B$4,$C$61)</f>
        <v>0</v>
      </c>
      <c r="J60" s="283">
        <f>PPMT($D$67,7,loan!$B$4,$C$61)</f>
        <v>0</v>
      </c>
      <c r="K60" s="283">
        <f>PPMT($D$67,8,loan!$B$4,$C$61)</f>
        <v>0</v>
      </c>
      <c r="L60" s="283">
        <f>PPMT($D$67,9,loan!$B$4,$C$61)</f>
        <v>0</v>
      </c>
      <c r="M60" s="283">
        <f>PPMT($D$67,10,loan!$B$4,$C$61)</f>
        <v>0</v>
      </c>
      <c r="N60" s="283">
        <f>PPMT($D$67,11,loan!$B$4,$C$61)</f>
        <v>0</v>
      </c>
      <c r="O60" s="283">
        <f>PPMT($D$67,12,loan!$B$4,$C$61)</f>
        <v>0</v>
      </c>
      <c r="P60" s="283">
        <f>PPMT($D$67,13,loan!$B$4,$C$61)</f>
        <v>0</v>
      </c>
      <c r="Q60" s="283">
        <f>PPMT($D$67,14,loan!$B$4,$C$61)</f>
        <v>0</v>
      </c>
      <c r="R60" s="283">
        <f>PPMT($D$67,15,loan!$B$4,$C$61)</f>
        <v>0</v>
      </c>
    </row>
    <row r="61" spans="1:47" ht="22.5" customHeight="1" thickBot="1">
      <c r="A61" s="378"/>
      <c r="B61" s="378" t="s">
        <v>360</v>
      </c>
      <c r="C61" s="391">
        <f>+loan!B2</f>
        <v>0</v>
      </c>
      <c r="D61" s="391">
        <f t="shared" ref="D61:R61" si="26">+C61+D60</f>
        <v>0</v>
      </c>
      <c r="E61" s="391">
        <f t="shared" si="26"/>
        <v>0</v>
      </c>
      <c r="F61" s="391">
        <f t="shared" si="26"/>
        <v>0</v>
      </c>
      <c r="G61" s="391">
        <f t="shared" si="26"/>
        <v>0</v>
      </c>
      <c r="H61" s="391">
        <f t="shared" si="26"/>
        <v>0</v>
      </c>
      <c r="I61" s="391">
        <f t="shared" si="26"/>
        <v>0</v>
      </c>
      <c r="J61" s="391">
        <f t="shared" si="26"/>
        <v>0</v>
      </c>
      <c r="K61" s="391">
        <f t="shared" si="26"/>
        <v>0</v>
      </c>
      <c r="L61" s="391">
        <f t="shared" si="26"/>
        <v>0</v>
      </c>
      <c r="M61" s="391">
        <f t="shared" si="26"/>
        <v>0</v>
      </c>
      <c r="N61" s="391">
        <f t="shared" si="26"/>
        <v>0</v>
      </c>
      <c r="O61" s="391">
        <f t="shared" si="26"/>
        <v>0</v>
      </c>
      <c r="P61" s="391">
        <f t="shared" si="26"/>
        <v>0</v>
      </c>
      <c r="Q61" s="391">
        <f t="shared" si="26"/>
        <v>0</v>
      </c>
      <c r="R61" s="391">
        <f t="shared" si="26"/>
        <v>0</v>
      </c>
    </row>
    <row r="62" spans="1:47" ht="12.75" customHeight="1">
      <c r="A62" s="368">
        <v>40</v>
      </c>
      <c r="B62" s="382" t="s">
        <v>361</v>
      </c>
      <c r="O62" s="367"/>
      <c r="P62" s="367"/>
      <c r="Q62" s="367"/>
    </row>
    <row r="63" spans="1:47" ht="12.75" customHeight="1">
      <c r="B63" s="392" t="s">
        <v>362</v>
      </c>
      <c r="C63" s="367"/>
      <c r="D63" s="367"/>
      <c r="E63" s="367"/>
      <c r="O63" s="367"/>
      <c r="P63" s="367"/>
      <c r="Q63" s="367"/>
    </row>
    <row r="64" spans="1:47" ht="14.25" customHeight="1">
      <c r="B64" s="392" t="s">
        <v>363</v>
      </c>
      <c r="C64" s="367"/>
      <c r="D64" s="393">
        <v>0.15</v>
      </c>
      <c r="E64" s="393">
        <v>0.15</v>
      </c>
      <c r="F64" s="393">
        <v>0.15</v>
      </c>
      <c r="G64" s="393">
        <v>0.15</v>
      </c>
      <c r="H64" s="393">
        <v>0.15</v>
      </c>
      <c r="I64" s="393">
        <v>0.15</v>
      </c>
      <c r="J64" s="393">
        <v>0.15</v>
      </c>
      <c r="K64" s="393">
        <v>0.15</v>
      </c>
      <c r="L64" s="393">
        <v>0.15</v>
      </c>
      <c r="M64" s="393">
        <v>0.15</v>
      </c>
      <c r="N64" s="393">
        <v>0.15</v>
      </c>
      <c r="O64" s="393">
        <v>0.15</v>
      </c>
      <c r="P64" s="393">
        <v>0.15</v>
      </c>
      <c r="Q64" s="393">
        <v>0.15</v>
      </c>
      <c r="R64" s="393">
        <v>0.15</v>
      </c>
    </row>
    <row r="65" spans="1:19" ht="14.25" customHeight="1">
      <c r="B65" s="368" t="s">
        <v>364</v>
      </c>
      <c r="C65" s="367"/>
      <c r="D65" s="393">
        <v>0.85</v>
      </c>
      <c r="E65" s="393">
        <v>0.85</v>
      </c>
      <c r="F65" s="393">
        <v>0.85</v>
      </c>
      <c r="G65" s="393">
        <v>0.85</v>
      </c>
      <c r="H65" s="393">
        <v>0.85</v>
      </c>
      <c r="I65" s="393">
        <v>0.85</v>
      </c>
      <c r="J65" s="393">
        <v>0.85</v>
      </c>
      <c r="K65" s="393">
        <v>0.85</v>
      </c>
      <c r="L65" s="393">
        <v>0.85</v>
      </c>
      <c r="M65" s="393">
        <v>0.85</v>
      </c>
      <c r="N65" s="393">
        <v>0.85</v>
      </c>
      <c r="O65" s="393">
        <v>0.85</v>
      </c>
      <c r="P65" s="393">
        <v>0.85</v>
      </c>
      <c r="Q65" s="393">
        <v>0.85</v>
      </c>
      <c r="R65" s="393">
        <v>0.85</v>
      </c>
    </row>
    <row r="66" spans="1:19" ht="14.25" customHeight="1">
      <c r="B66" s="392" t="s">
        <v>365</v>
      </c>
      <c r="C66" s="367"/>
    </row>
    <row r="67" spans="1:19" ht="14.25" customHeight="1">
      <c r="B67" s="392" t="s">
        <v>363</v>
      </c>
      <c r="C67" s="367"/>
      <c r="D67" s="377">
        <f>+loan!B3</f>
        <v>8.5000000000000006E-2</v>
      </c>
      <c r="E67" s="377">
        <f>+D67</f>
        <v>8.5000000000000006E-2</v>
      </c>
      <c r="F67" s="377">
        <f t="shared" ref="F67:R67" si="27">+E67</f>
        <v>8.5000000000000006E-2</v>
      </c>
      <c r="G67" s="377">
        <f t="shared" si="27"/>
        <v>8.5000000000000006E-2</v>
      </c>
      <c r="H67" s="377">
        <f t="shared" si="27"/>
        <v>8.5000000000000006E-2</v>
      </c>
      <c r="I67" s="377">
        <f t="shared" si="27"/>
        <v>8.5000000000000006E-2</v>
      </c>
      <c r="J67" s="377">
        <f t="shared" si="27"/>
        <v>8.5000000000000006E-2</v>
      </c>
      <c r="K67" s="377">
        <f t="shared" si="27"/>
        <v>8.5000000000000006E-2</v>
      </c>
      <c r="L67" s="377">
        <f t="shared" si="27"/>
        <v>8.5000000000000006E-2</v>
      </c>
      <c r="M67" s="377">
        <f t="shared" si="27"/>
        <v>8.5000000000000006E-2</v>
      </c>
      <c r="N67" s="377">
        <f t="shared" si="27"/>
        <v>8.5000000000000006E-2</v>
      </c>
      <c r="O67" s="377">
        <f t="shared" si="27"/>
        <v>8.5000000000000006E-2</v>
      </c>
      <c r="P67" s="377">
        <f t="shared" si="27"/>
        <v>8.5000000000000006E-2</v>
      </c>
      <c r="Q67" s="377">
        <f t="shared" si="27"/>
        <v>8.5000000000000006E-2</v>
      </c>
      <c r="R67" s="377">
        <f t="shared" si="27"/>
        <v>8.5000000000000006E-2</v>
      </c>
    </row>
    <row r="68" spans="1:19" ht="14.25" customHeight="1">
      <c r="B68" s="368" t="s">
        <v>364</v>
      </c>
      <c r="C68" s="367"/>
      <c r="D68" s="377">
        <v>0.16146399396738331</v>
      </c>
      <c r="E68" s="377">
        <f>+D68</f>
        <v>0.16146399396738331</v>
      </c>
      <c r="F68" s="377">
        <f t="shared" ref="F68:R68" si="28">+E68</f>
        <v>0.16146399396738331</v>
      </c>
      <c r="G68" s="377">
        <f t="shared" si="28"/>
        <v>0.16146399396738331</v>
      </c>
      <c r="H68" s="377">
        <f t="shared" si="28"/>
        <v>0.16146399396738331</v>
      </c>
      <c r="I68" s="377">
        <f t="shared" si="28"/>
        <v>0.16146399396738331</v>
      </c>
      <c r="J68" s="377">
        <f t="shared" si="28"/>
        <v>0.16146399396738331</v>
      </c>
      <c r="K68" s="377">
        <f t="shared" si="28"/>
        <v>0.16146399396738331</v>
      </c>
      <c r="L68" s="377">
        <f t="shared" si="28"/>
        <v>0.16146399396738331</v>
      </c>
      <c r="M68" s="377">
        <f t="shared" si="28"/>
        <v>0.16146399396738331</v>
      </c>
      <c r="N68" s="377">
        <f t="shared" si="28"/>
        <v>0.16146399396738331</v>
      </c>
      <c r="O68" s="377">
        <f t="shared" si="28"/>
        <v>0.16146399396738331</v>
      </c>
      <c r="P68" s="377">
        <f t="shared" si="28"/>
        <v>0.16146399396738331</v>
      </c>
      <c r="Q68" s="377">
        <f t="shared" si="28"/>
        <v>0.16146399396738331</v>
      </c>
      <c r="R68" s="377">
        <f t="shared" si="28"/>
        <v>0.16146399396738331</v>
      </c>
    </row>
    <row r="69" spans="1:19">
      <c r="B69" s="392" t="s">
        <v>316</v>
      </c>
      <c r="C69" s="367"/>
      <c r="D69" s="377"/>
      <c r="E69" s="377"/>
      <c r="F69" s="377"/>
      <c r="G69" s="377"/>
      <c r="H69" s="377"/>
      <c r="I69" s="377"/>
      <c r="J69" s="377"/>
      <c r="K69" s="377"/>
      <c r="L69" s="377"/>
      <c r="M69" s="377"/>
      <c r="N69" s="377"/>
      <c r="O69" s="377"/>
      <c r="P69" s="377"/>
      <c r="Q69" s="377"/>
      <c r="R69" s="377"/>
    </row>
    <row r="70" spans="1:19">
      <c r="A70" s="368">
        <v>41</v>
      </c>
      <c r="B70" s="368" t="s">
        <v>366</v>
      </c>
      <c r="C70" s="312"/>
      <c r="D70" s="377">
        <f>+D67*D64</f>
        <v>1.2750000000000001E-2</v>
      </c>
      <c r="E70" s="377">
        <f>+E67*E64</f>
        <v>1.2750000000000001E-2</v>
      </c>
      <c r="F70" s="377">
        <f t="shared" ref="F70:R70" si="29">+F67*F64</f>
        <v>1.2750000000000001E-2</v>
      </c>
      <c r="G70" s="377">
        <f t="shared" si="29"/>
        <v>1.2750000000000001E-2</v>
      </c>
      <c r="H70" s="377">
        <f t="shared" si="29"/>
        <v>1.2750000000000001E-2</v>
      </c>
      <c r="I70" s="377">
        <f t="shared" si="29"/>
        <v>1.2750000000000001E-2</v>
      </c>
      <c r="J70" s="377">
        <f t="shared" si="29"/>
        <v>1.2750000000000001E-2</v>
      </c>
      <c r="K70" s="377">
        <f t="shared" si="29"/>
        <v>1.2750000000000001E-2</v>
      </c>
      <c r="L70" s="377">
        <f t="shared" si="29"/>
        <v>1.2750000000000001E-2</v>
      </c>
      <c r="M70" s="377">
        <f t="shared" si="29"/>
        <v>1.2750000000000001E-2</v>
      </c>
      <c r="N70" s="377">
        <f t="shared" si="29"/>
        <v>1.2750000000000001E-2</v>
      </c>
      <c r="O70" s="377">
        <f t="shared" si="29"/>
        <v>1.2750000000000001E-2</v>
      </c>
      <c r="P70" s="377">
        <f t="shared" si="29"/>
        <v>1.2750000000000001E-2</v>
      </c>
      <c r="Q70" s="377">
        <f t="shared" si="29"/>
        <v>1.2750000000000001E-2</v>
      </c>
      <c r="R70" s="377">
        <f t="shared" si="29"/>
        <v>1.2750000000000001E-2</v>
      </c>
    </row>
    <row r="71" spans="1:19">
      <c r="A71" s="368">
        <v>42</v>
      </c>
      <c r="B71" s="368" t="s">
        <v>367</v>
      </c>
      <c r="C71" s="312"/>
      <c r="D71" s="377">
        <f>+D65*D68</f>
        <v>0.1372443948722758</v>
      </c>
      <c r="E71" s="377">
        <f>+E65*E68</f>
        <v>0.1372443948722758</v>
      </c>
      <c r="F71" s="377">
        <f t="shared" ref="F71:R71" si="30">+F65*F68</f>
        <v>0.1372443948722758</v>
      </c>
      <c r="G71" s="377">
        <f t="shared" si="30"/>
        <v>0.1372443948722758</v>
      </c>
      <c r="H71" s="377">
        <f t="shared" si="30"/>
        <v>0.1372443948722758</v>
      </c>
      <c r="I71" s="377">
        <f t="shared" si="30"/>
        <v>0.1372443948722758</v>
      </c>
      <c r="J71" s="377">
        <f t="shared" si="30"/>
        <v>0.1372443948722758</v>
      </c>
      <c r="K71" s="377">
        <f t="shared" si="30"/>
        <v>0.1372443948722758</v>
      </c>
      <c r="L71" s="377">
        <f t="shared" si="30"/>
        <v>0.1372443948722758</v>
      </c>
      <c r="M71" s="377">
        <f t="shared" si="30"/>
        <v>0.1372443948722758</v>
      </c>
      <c r="N71" s="377">
        <f t="shared" si="30"/>
        <v>0.1372443948722758</v>
      </c>
      <c r="O71" s="377">
        <f t="shared" si="30"/>
        <v>0.1372443948722758</v>
      </c>
      <c r="P71" s="377">
        <f t="shared" si="30"/>
        <v>0.1372443948722758</v>
      </c>
      <c r="Q71" s="377">
        <f t="shared" si="30"/>
        <v>0.1372443948722758</v>
      </c>
      <c r="R71" s="377">
        <f t="shared" si="30"/>
        <v>0.1372443948722758</v>
      </c>
      <c r="S71" s="377"/>
    </row>
    <row r="72" spans="1:19" ht="13.8" thickBot="1">
      <c r="A72" s="368">
        <v>43</v>
      </c>
      <c r="B72" s="367" t="s">
        <v>368</v>
      </c>
      <c r="C72" s="367"/>
      <c r="D72" s="394">
        <f>+D70+D71</f>
        <v>0.14999439487227581</v>
      </c>
      <c r="E72" s="394">
        <f>+E70+E71</f>
        <v>0.14999439487227581</v>
      </c>
      <c r="F72" s="394">
        <f t="shared" ref="F72:R72" si="31">+F70+F71</f>
        <v>0.14999439487227581</v>
      </c>
      <c r="G72" s="394">
        <f t="shared" si="31"/>
        <v>0.14999439487227581</v>
      </c>
      <c r="H72" s="394">
        <f t="shared" si="31"/>
        <v>0.14999439487227581</v>
      </c>
      <c r="I72" s="394">
        <f t="shared" si="31"/>
        <v>0.14999439487227581</v>
      </c>
      <c r="J72" s="394">
        <f t="shared" si="31"/>
        <v>0.14999439487227581</v>
      </c>
      <c r="K72" s="394">
        <f t="shared" si="31"/>
        <v>0.14999439487227581</v>
      </c>
      <c r="L72" s="394">
        <f t="shared" si="31"/>
        <v>0.14999439487227581</v>
      </c>
      <c r="M72" s="394">
        <f t="shared" si="31"/>
        <v>0.14999439487227581</v>
      </c>
      <c r="N72" s="394">
        <f t="shared" si="31"/>
        <v>0.14999439487227581</v>
      </c>
      <c r="O72" s="394">
        <f t="shared" si="31"/>
        <v>0.14999439487227581</v>
      </c>
      <c r="P72" s="394">
        <f t="shared" si="31"/>
        <v>0.14999439487227581</v>
      </c>
      <c r="Q72" s="394">
        <f t="shared" si="31"/>
        <v>0.14999439487227581</v>
      </c>
      <c r="R72" s="394">
        <f t="shared" si="31"/>
        <v>0.14999439487227581</v>
      </c>
    </row>
    <row r="73" spans="1:19" ht="13.8" thickTop="1"/>
    <row r="74" spans="1:19">
      <c r="A74" s="368">
        <v>44</v>
      </c>
      <c r="B74" s="368" t="s">
        <v>368</v>
      </c>
      <c r="D74" s="377">
        <f>+D72</f>
        <v>0.14999439487227581</v>
      </c>
      <c r="E74" s="377">
        <f>+E72</f>
        <v>0.14999439487227581</v>
      </c>
      <c r="F74" s="377">
        <f t="shared" ref="F74:R74" si="32">+F72</f>
        <v>0.14999439487227581</v>
      </c>
      <c r="G74" s="377">
        <f t="shared" si="32"/>
        <v>0.14999439487227581</v>
      </c>
      <c r="H74" s="377">
        <f t="shared" si="32"/>
        <v>0.14999439487227581</v>
      </c>
      <c r="I74" s="377">
        <f t="shared" si="32"/>
        <v>0.14999439487227581</v>
      </c>
      <c r="J74" s="377">
        <f t="shared" si="32"/>
        <v>0.14999439487227581</v>
      </c>
      <c r="K74" s="377">
        <f t="shared" si="32"/>
        <v>0.14999439487227581</v>
      </c>
      <c r="L74" s="377">
        <f t="shared" si="32"/>
        <v>0.14999439487227581</v>
      </c>
      <c r="M74" s="377">
        <f t="shared" si="32"/>
        <v>0.14999439487227581</v>
      </c>
      <c r="N74" s="377">
        <f t="shared" si="32"/>
        <v>0.14999439487227581</v>
      </c>
      <c r="O74" s="377">
        <f t="shared" si="32"/>
        <v>0.14999439487227581</v>
      </c>
      <c r="P74" s="377">
        <f t="shared" si="32"/>
        <v>0.14999439487227581</v>
      </c>
      <c r="Q74" s="377">
        <f t="shared" si="32"/>
        <v>0.14999439487227581</v>
      </c>
      <c r="R74" s="377">
        <f t="shared" si="32"/>
        <v>0.14999439487227581</v>
      </c>
    </row>
    <row r="75" spans="1:19">
      <c r="A75" s="368">
        <v>45</v>
      </c>
      <c r="B75" s="368" t="s">
        <v>369</v>
      </c>
      <c r="D75" s="377">
        <f>(+D71-(D71*0.0525/(1-0.0525)))*0.35/(1-0.35)</f>
        <v>6.9806059173923907E-2</v>
      </c>
      <c r="E75" s="377">
        <f>(+E71-(E71*0.0525/(1-0.0525)))*0.35/(1-0.35)</f>
        <v>6.9806059173923907E-2</v>
      </c>
      <c r="F75" s="377">
        <f t="shared" ref="F75:R75" si="33">(+F71-(F71*0.0525/(1-0.0525)))*0.35/(1-0.35)</f>
        <v>6.9806059173923907E-2</v>
      </c>
      <c r="G75" s="377">
        <f t="shared" si="33"/>
        <v>6.9806059173923907E-2</v>
      </c>
      <c r="H75" s="377">
        <f t="shared" si="33"/>
        <v>6.9806059173923907E-2</v>
      </c>
      <c r="I75" s="377">
        <f t="shared" si="33"/>
        <v>6.9806059173923907E-2</v>
      </c>
      <c r="J75" s="377">
        <f t="shared" si="33"/>
        <v>6.9806059173923907E-2</v>
      </c>
      <c r="K75" s="377">
        <f t="shared" si="33"/>
        <v>6.9806059173923907E-2</v>
      </c>
      <c r="L75" s="377">
        <f t="shared" si="33"/>
        <v>6.9806059173923907E-2</v>
      </c>
      <c r="M75" s="377">
        <f t="shared" si="33"/>
        <v>6.9806059173923907E-2</v>
      </c>
      <c r="N75" s="377">
        <f t="shared" si="33"/>
        <v>6.9806059173923907E-2</v>
      </c>
      <c r="O75" s="377">
        <f t="shared" si="33"/>
        <v>6.9806059173923907E-2</v>
      </c>
      <c r="P75" s="377">
        <f t="shared" si="33"/>
        <v>6.9806059173923907E-2</v>
      </c>
      <c r="Q75" s="377">
        <f t="shared" si="33"/>
        <v>6.9806059173923907E-2</v>
      </c>
      <c r="R75" s="377">
        <f t="shared" si="33"/>
        <v>6.9806059173923907E-2</v>
      </c>
    </row>
    <row r="76" spans="1:19">
      <c r="A76" s="368">
        <v>46</v>
      </c>
      <c r="B76" s="368" t="s">
        <v>370</v>
      </c>
      <c r="D76" s="377">
        <f>+D71*(0.0525/(1-0.0525))</f>
        <v>7.6045706921313762E-3</v>
      </c>
      <c r="E76" s="377">
        <f>+E71*(0.0525/(1-0.0525))</f>
        <v>7.6045706921313762E-3</v>
      </c>
      <c r="F76" s="377">
        <f t="shared" ref="F76:R76" si="34">+F71*(0.0525/(1-0.0525))</f>
        <v>7.6045706921313762E-3</v>
      </c>
      <c r="G76" s="377">
        <f t="shared" si="34"/>
        <v>7.6045706921313762E-3</v>
      </c>
      <c r="H76" s="377">
        <f t="shared" si="34"/>
        <v>7.6045706921313762E-3</v>
      </c>
      <c r="I76" s="377">
        <f t="shared" si="34"/>
        <v>7.6045706921313762E-3</v>
      </c>
      <c r="J76" s="377">
        <f t="shared" si="34"/>
        <v>7.6045706921313762E-3</v>
      </c>
      <c r="K76" s="377">
        <f t="shared" si="34"/>
        <v>7.6045706921313762E-3</v>
      </c>
      <c r="L76" s="377">
        <f t="shared" si="34"/>
        <v>7.6045706921313762E-3</v>
      </c>
      <c r="M76" s="377">
        <f t="shared" si="34"/>
        <v>7.6045706921313762E-3</v>
      </c>
      <c r="N76" s="377">
        <f t="shared" si="34"/>
        <v>7.6045706921313762E-3</v>
      </c>
      <c r="O76" s="377">
        <f t="shared" si="34"/>
        <v>7.6045706921313762E-3</v>
      </c>
      <c r="P76" s="377">
        <f t="shared" si="34"/>
        <v>7.6045706921313762E-3</v>
      </c>
      <c r="Q76" s="377">
        <f t="shared" si="34"/>
        <v>7.6045706921313762E-3</v>
      </c>
      <c r="R76" s="377">
        <f t="shared" si="34"/>
        <v>7.6045706921313762E-3</v>
      </c>
    </row>
    <row r="77" spans="1:19" ht="13.8" thickBot="1">
      <c r="A77" s="368">
        <v>47</v>
      </c>
      <c r="B77" s="367" t="s">
        <v>371</v>
      </c>
      <c r="D77" s="394">
        <f>SUM(D74:D76)</f>
        <v>0.2274050247383311</v>
      </c>
      <c r="E77" s="394">
        <f>SUM(E74:E76)</f>
        <v>0.2274050247383311</v>
      </c>
      <c r="F77" s="394">
        <f t="shared" ref="F77:R77" si="35">SUM(F74:F76)</f>
        <v>0.2274050247383311</v>
      </c>
      <c r="G77" s="394">
        <f t="shared" si="35"/>
        <v>0.2274050247383311</v>
      </c>
      <c r="H77" s="394">
        <f t="shared" si="35"/>
        <v>0.2274050247383311</v>
      </c>
      <c r="I77" s="394">
        <f t="shared" si="35"/>
        <v>0.2274050247383311</v>
      </c>
      <c r="J77" s="394">
        <f t="shared" si="35"/>
        <v>0.2274050247383311</v>
      </c>
      <c r="K77" s="394">
        <f t="shared" si="35"/>
        <v>0.2274050247383311</v>
      </c>
      <c r="L77" s="394">
        <f t="shared" si="35"/>
        <v>0.2274050247383311</v>
      </c>
      <c r="M77" s="394">
        <f t="shared" si="35"/>
        <v>0.2274050247383311</v>
      </c>
      <c r="N77" s="394">
        <f t="shared" si="35"/>
        <v>0.2274050247383311</v>
      </c>
      <c r="O77" s="394">
        <f t="shared" si="35"/>
        <v>0.2274050247383311</v>
      </c>
      <c r="P77" s="394">
        <f t="shared" si="35"/>
        <v>0.2274050247383311</v>
      </c>
      <c r="Q77" s="394">
        <f t="shared" si="35"/>
        <v>0.2274050247383311</v>
      </c>
      <c r="R77" s="394">
        <f t="shared" si="35"/>
        <v>0.2274050247383311</v>
      </c>
    </row>
    <row r="78" spans="1:19" ht="13.8" thickTop="1"/>
    <row r="80" spans="1:19">
      <c r="C80" s="372"/>
      <c r="D80" s="372"/>
      <c r="E80" s="372"/>
      <c r="F80" s="372"/>
      <c r="G80" s="372"/>
      <c r="H80" s="372"/>
      <c r="I80" s="372"/>
      <c r="J80" s="372"/>
      <c r="K80" s="372"/>
      <c r="L80" s="372"/>
      <c r="M80" s="372"/>
      <c r="N80" s="372"/>
      <c r="O80" s="372"/>
      <c r="P80" s="372"/>
      <c r="Q80" s="372"/>
      <c r="R80" s="372"/>
    </row>
  </sheetData>
  <printOptions horizontalCentered="1"/>
  <pageMargins left="0.25" right="0.24" top="0.41" bottom="0.17" header="0.25" footer="0.17"/>
  <pageSetup scale="80" fitToHeight="2" orientation="landscape" horizontalDpi="300" verticalDpi="300" r:id="rId1"/>
  <headerFooter alignWithMargins="0"/>
  <rowBreaks count="2" manualBreakCount="2">
    <brk id="55" max="12" man="1"/>
    <brk id="60" max="16383" man="1"/>
  </rowBreaks>
  <colBreaks count="1" manualBreakCount="1">
    <brk id="1" max="7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zoomScale="75" workbookViewId="0">
      <selection activeCell="B8" sqref="B8"/>
    </sheetView>
  </sheetViews>
  <sheetFormatPr defaultRowHeight="13.2"/>
  <cols>
    <col min="1" max="1" width="43.109375" bestFit="1" customWidth="1"/>
    <col min="2" max="2" width="5.44140625" bestFit="1" customWidth="1"/>
    <col min="3" max="3" width="10.33203125" bestFit="1" customWidth="1"/>
    <col min="4" max="17" width="9.88671875" bestFit="1" customWidth="1"/>
    <col min="18" max="18" width="10.33203125" customWidth="1"/>
  </cols>
  <sheetData>
    <row r="1" spans="1:18" s="293" customFormat="1" ht="17.399999999999999">
      <c r="A1" s="423" t="str">
        <f>+assumptions!A1</f>
        <v>Transwestern Pipeline</v>
      </c>
      <c r="B1" s="423"/>
      <c r="C1" s="423"/>
      <c r="D1" s="423"/>
      <c r="E1" s="423"/>
      <c r="F1" s="423"/>
      <c r="G1" s="423"/>
      <c r="H1" s="423"/>
      <c r="I1" s="423"/>
      <c r="J1" s="423"/>
      <c r="K1" s="423"/>
      <c r="L1" s="423"/>
      <c r="M1" s="423"/>
      <c r="N1" s="423"/>
      <c r="O1" s="423"/>
      <c r="P1" s="423"/>
      <c r="Q1" s="423"/>
    </row>
    <row r="2" spans="1:18" s="293" customFormat="1" ht="17.399999999999999">
      <c r="A2" s="423" t="str">
        <f>+assumptions!A2</f>
        <v>TW Expansion</v>
      </c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3"/>
      <c r="N2" s="423"/>
      <c r="O2" s="423"/>
      <c r="P2" s="423"/>
      <c r="Q2" s="423"/>
    </row>
    <row r="3" spans="1:18" s="293" customFormat="1" ht="17.399999999999999">
      <c r="A3" s="423" t="s">
        <v>253</v>
      </c>
      <c r="B3" s="423"/>
      <c r="C3" s="423"/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  <c r="P3" s="423"/>
      <c r="Q3" s="423"/>
    </row>
    <row r="4" spans="1:18" s="293" customFormat="1" ht="17.399999999999999">
      <c r="A4" s="292"/>
      <c r="B4" s="292"/>
      <c r="C4" s="292"/>
      <c r="D4" s="292"/>
      <c r="E4" s="292"/>
      <c r="F4" s="292"/>
      <c r="G4" s="292"/>
      <c r="H4" s="292"/>
      <c r="I4" s="292"/>
      <c r="J4" s="292"/>
      <c r="K4" s="292"/>
      <c r="L4" s="292"/>
    </row>
    <row r="5" spans="1:18" s="293" customFormat="1" ht="17.399999999999999">
      <c r="A5" s="292"/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94" t="s">
        <v>254</v>
      </c>
      <c r="D7" s="294" t="s">
        <v>255</v>
      </c>
      <c r="E7" s="294" t="s">
        <v>256</v>
      </c>
      <c r="F7" s="294" t="s">
        <v>257</v>
      </c>
      <c r="G7" s="294" t="s">
        <v>258</v>
      </c>
      <c r="H7" s="294" t="s">
        <v>259</v>
      </c>
      <c r="I7" s="294" t="s">
        <v>260</v>
      </c>
      <c r="J7" s="294" t="s">
        <v>261</v>
      </c>
      <c r="K7" s="294" t="s">
        <v>262</v>
      </c>
      <c r="L7" s="294" t="s">
        <v>263</v>
      </c>
      <c r="M7" s="294" t="s">
        <v>264</v>
      </c>
      <c r="N7" s="294" t="s">
        <v>265</v>
      </c>
      <c r="O7" s="294" t="s">
        <v>266</v>
      </c>
      <c r="P7" s="294" t="s">
        <v>267</v>
      </c>
      <c r="Q7" s="294" t="s">
        <v>286</v>
      </c>
      <c r="R7" t="s">
        <v>45</v>
      </c>
    </row>
    <row r="8" spans="1:18">
      <c r="A8" t="s">
        <v>268</v>
      </c>
      <c r="B8" s="295"/>
      <c r="C8" s="27">
        <f>IF(assumptions!$B$6-ROE!C6&gt;-1,+AVERAGE([2]data1cf!B2:B1001),0)</f>
        <v>15241.277960861913</v>
      </c>
      <c r="D8" s="27">
        <f>IF(assumptions!$B$6-ROE!D6&gt;-1,+AVERAGE([2]data1cf!C2:C1001),0)</f>
        <v>16774.238940985633</v>
      </c>
      <c r="E8" s="27">
        <f>IF(assumptions!$B$6-ROE!E6&gt;-1,+AVERAGE([2]data1cf!D2:D1001),0)</f>
        <v>16362.354226197827</v>
      </c>
      <c r="F8" s="27">
        <f>IF(assumptions!$B$6-ROE!F6&gt;-1,+AVERAGE([2]data1cf!E2:E1001),0)</f>
        <v>16021.048746545883</v>
      </c>
      <c r="G8" s="27">
        <f>IF(assumptions!$B$6-ROE!G6&gt;-1,+AVERAGE([2]data1cf!F2:F1001),0)</f>
        <v>15711.692242924359</v>
      </c>
      <c r="H8" s="27">
        <f>IF(assumptions!$B$6-ROE!H6&gt;-1,+AVERAGE([2]data1cf!G2:G1001),0)</f>
        <v>15437.439501386447</v>
      </c>
      <c r="I8" s="27">
        <f>IF(assumptions!$B$6-ROE!I6&gt;-1,+AVERAGE([2]data1cf!H2:H1001),0)</f>
        <v>15312.974760676487</v>
      </c>
      <c r="J8" s="27">
        <f>IF(assumptions!$B$6-ROE!J6&gt;-1,+AVERAGE([2]data1cf!I2:I1001),0)</f>
        <v>15317.72193780924</v>
      </c>
      <c r="K8" s="27">
        <f>IF(assumptions!$B$6-ROE!K6&gt;-1,+AVERAGE([2]data1cf!J2:J1001),0)</f>
        <v>15334.510243048144</v>
      </c>
      <c r="L8" s="27">
        <f>IF(assumptions!$B$6-ROE!L6&gt;-1,+AVERAGE([2]data1cf!K2:K1001),0)</f>
        <v>15337.509758735941</v>
      </c>
      <c r="M8" s="27">
        <f>IF(assumptions!$B$6-ROE!M6&gt;-1,+AVERAGE([2]data1cf!L2:L1001),0)</f>
        <v>15351.395788809685</v>
      </c>
      <c r="N8" s="27">
        <f>IF(assumptions!$B$6-ROE!N6&gt;-1,+AVERAGE([2]data1cf!M2:M1001),0)</f>
        <v>15362.630662039775</v>
      </c>
      <c r="O8" s="27">
        <f>IF(assumptions!$B$6-ROE!O6&gt;-1,+AVERAGE([2]data1cf!N2:N1001),0)</f>
        <v>15388.460403980042</v>
      </c>
      <c r="P8" s="27">
        <f>IF(assumptions!$B$6-ROE!P6&gt;-1,+AVERAGE([2]data1cf!O2:O1001),0)</f>
        <v>15401.032257315685</v>
      </c>
      <c r="Q8" s="27">
        <f>IF(assumptions!$B$6-ROE!Q6&gt;-1,+AVERAGE([2]data1cf!P2:P1001),0)</f>
        <v>15411.531175083213</v>
      </c>
      <c r="R8" s="27">
        <f t="shared" ref="R8:R19" si="0">SUM(C8:Q8)</f>
        <v>233765.81860640028</v>
      </c>
    </row>
    <row r="9" spans="1:18">
      <c r="D9" s="296"/>
      <c r="E9" s="296"/>
      <c r="R9" s="27">
        <f t="shared" si="0"/>
        <v>0</v>
      </c>
    </row>
    <row r="10" spans="1:18">
      <c r="A10" t="s">
        <v>269</v>
      </c>
      <c r="B10" s="297">
        <v>0.3</v>
      </c>
      <c r="C10" s="27">
        <f>IF(assumptions!$B$6-ROE!C6&gt;-1,+AVERAGE([2]data1cf!$A$2:$A$1001)*ROE!$B$10*-1,0)</f>
        <v>29860.131059344858</v>
      </c>
      <c r="D10" s="27">
        <f>IF(assumptions!$B$6-ROE!D6&gt;-1,+AVERAGE([2]data1cf!$A$2:$A$1001)*ROE!$B$10*-1,0)</f>
        <v>29860.131059344858</v>
      </c>
      <c r="E10" s="27">
        <f>IF(assumptions!$B$6-ROE!E6&gt;-1,+AVERAGE([2]data1cf!$A$2:$A$1001)*ROE!$B$10*-1,0)</f>
        <v>29860.131059344858</v>
      </c>
      <c r="F10" s="27">
        <f>IF(assumptions!$B$6-ROE!F6&gt;-1,+AVERAGE([2]data1cf!$A$2:$A$1001)*ROE!$B$10*-1,0)</f>
        <v>29860.131059344858</v>
      </c>
      <c r="G10" s="27">
        <f>IF(assumptions!$B$6-ROE!G6&gt;-1,+AVERAGE([2]data1cf!$A$2:$A$1001)*ROE!$B$10*-1,0)</f>
        <v>29860.131059344858</v>
      </c>
      <c r="H10" s="27">
        <f>IF(assumptions!$B$6-ROE!H6&gt;-1,+AVERAGE([2]data1cf!$A$2:$A$1001)*ROE!$B$10*-1,0)</f>
        <v>29860.131059344858</v>
      </c>
      <c r="I10" s="27">
        <f>IF(assumptions!$B$6-ROE!I6&gt;-1,+AVERAGE([2]data1cf!$A$2:$A$1001)*ROE!$B$10*-1,0)</f>
        <v>29860.131059344858</v>
      </c>
      <c r="J10" s="27">
        <f>IF(assumptions!$B$6-ROE!J6&gt;-1,+AVERAGE([2]data1cf!$A$2:$A$1001)*ROE!$B$10*-1,0)</f>
        <v>29860.131059344858</v>
      </c>
      <c r="K10" s="27">
        <f>IF(assumptions!$B$6-ROE!K6&gt;-1,+AVERAGE([2]data1cf!$A$2:$A$1001)*ROE!$B$10*-1,0)</f>
        <v>29860.131059344858</v>
      </c>
      <c r="L10" s="27">
        <f>IF(assumptions!$B$6-ROE!L6&gt;-1,+AVERAGE([2]data1cf!$A$2:$A$1001)*ROE!$B$10*-1,0)</f>
        <v>29860.131059344858</v>
      </c>
      <c r="M10" s="27">
        <f>IF(assumptions!$B$6-ROE!M6&gt;-1,+AVERAGE([2]data1cf!$A$2:$A$1001)*ROE!$B$10*-1,0)</f>
        <v>29860.131059344858</v>
      </c>
      <c r="N10" s="27">
        <f>IF(assumptions!$B$6-ROE!N6&gt;-1,+AVERAGE([2]data1cf!$A$2:$A$1001)*ROE!$B$10*-1,0)</f>
        <v>29860.131059344858</v>
      </c>
      <c r="O10" s="27">
        <f>IF(assumptions!$B$6-ROE!O6&gt;-1,+AVERAGE([2]data1cf!$A$2:$A$1001)*ROE!$B$10*-1,0)</f>
        <v>29860.131059344858</v>
      </c>
      <c r="P10" s="27">
        <f>IF(assumptions!$B$6-ROE!P6&gt;-1,+AVERAGE([2]data1cf!$A$2:$A$1001)*ROE!$B$10*-1,0)</f>
        <v>29860.131059344858</v>
      </c>
      <c r="Q10" s="27">
        <f>IF(assumptions!$B$6-ROE!Q6&gt;-1,+AVERAGE([2]data1cf!$A$2:$A$1001)*ROE!$B$10*-1,0)</f>
        <v>29860.131059344858</v>
      </c>
      <c r="R10" s="27">
        <f t="shared" si="0"/>
        <v>447901.96589017287</v>
      </c>
    </row>
    <row r="11" spans="1:18">
      <c r="C11" s="296"/>
      <c r="R11" s="27">
        <f t="shared" si="0"/>
        <v>0</v>
      </c>
    </row>
    <row r="12" spans="1:18">
      <c r="A12" t="s">
        <v>270</v>
      </c>
      <c r="C12" s="27">
        <f>+EARNINGS!C24</f>
        <v>3580.3343468631838</v>
      </c>
      <c r="D12" s="27">
        <f>+EARNINGS!D24</f>
        <v>8401.8123514772924</v>
      </c>
      <c r="E12" s="27">
        <f>+EARNINGS!E24</f>
        <v>7657.0586257194927</v>
      </c>
      <c r="F12" s="27">
        <f>+EARNINGS!F24</f>
        <v>8159.3297795545877</v>
      </c>
      <c r="G12" s="27">
        <f>+EARNINGS!G24</f>
        <v>8691.9443929635218</v>
      </c>
      <c r="H12" s="27">
        <f>+EARNINGS!H24</f>
        <v>9267.38657911072</v>
      </c>
      <c r="I12" s="27">
        <f>+EARNINGS!I24</f>
        <v>9890.0587708775784</v>
      </c>
      <c r="J12" s="27">
        <f>+EARNINGS!J24</f>
        <v>10566.149934036321</v>
      </c>
      <c r="K12" s="27">
        <f>+EARNINGS!K24</f>
        <v>11315.350323999988</v>
      </c>
      <c r="L12" s="27">
        <f>+EARNINGS!L24</f>
        <v>12132.373546005001</v>
      </c>
      <c r="M12" s="27">
        <f>+EARNINGS!M24</f>
        <v>13033.372116646438</v>
      </c>
      <c r="N12" s="27">
        <f>+EARNINGS!N24</f>
        <v>14028.553782308929</v>
      </c>
      <c r="O12" s="27">
        <f>+EARNINGS!O24</f>
        <v>15128.619053714101</v>
      </c>
      <c r="P12" s="27">
        <f>+EARNINGS!P24</f>
        <v>16331.473258201189</v>
      </c>
      <c r="Q12" s="27">
        <f>+EARNINGS!Q24</f>
        <v>17643.227010370545</v>
      </c>
      <c r="R12" s="27">
        <f t="shared" si="0"/>
        <v>165827.04387184887</v>
      </c>
    </row>
    <row r="13" spans="1:18">
      <c r="A13" t="s">
        <v>271</v>
      </c>
      <c r="C13" s="298">
        <f t="shared" ref="C13:Q13" si="1">IF(C8&gt;C12,C12,C8)</f>
        <v>3580.3343468631838</v>
      </c>
      <c r="D13" s="298">
        <f t="shared" si="1"/>
        <v>8401.8123514772924</v>
      </c>
      <c r="E13" s="298">
        <f t="shared" si="1"/>
        <v>7657.0586257194927</v>
      </c>
      <c r="F13" s="298">
        <f t="shared" si="1"/>
        <v>8159.3297795545877</v>
      </c>
      <c r="G13" s="298">
        <f t="shared" si="1"/>
        <v>8691.9443929635218</v>
      </c>
      <c r="H13" s="298">
        <f t="shared" si="1"/>
        <v>9267.38657911072</v>
      </c>
      <c r="I13" s="298">
        <f t="shared" si="1"/>
        <v>9890.0587708775784</v>
      </c>
      <c r="J13" s="298">
        <f t="shared" si="1"/>
        <v>10566.149934036321</v>
      </c>
      <c r="K13" s="298">
        <f t="shared" si="1"/>
        <v>11315.350323999988</v>
      </c>
      <c r="L13" s="298">
        <f t="shared" si="1"/>
        <v>12132.373546005001</v>
      </c>
      <c r="M13" s="298">
        <f t="shared" si="1"/>
        <v>13033.372116646438</v>
      </c>
      <c r="N13" s="298">
        <f t="shared" si="1"/>
        <v>14028.553782308929</v>
      </c>
      <c r="O13" s="298">
        <f t="shared" si="1"/>
        <v>15128.619053714101</v>
      </c>
      <c r="P13" s="298">
        <f t="shared" si="1"/>
        <v>15401.032257315685</v>
      </c>
      <c r="Q13" s="298">
        <f t="shared" si="1"/>
        <v>15411.531175083213</v>
      </c>
      <c r="R13" s="27">
        <f t="shared" si="0"/>
        <v>162664.90703567603</v>
      </c>
    </row>
    <row r="14" spans="1:18">
      <c r="A14" t="s">
        <v>272</v>
      </c>
      <c r="C14" s="296">
        <f t="shared" ref="C14:Q14" si="2">+C12-C13</f>
        <v>0</v>
      </c>
      <c r="D14" s="296">
        <f t="shared" si="2"/>
        <v>0</v>
      </c>
      <c r="E14" s="296">
        <f t="shared" si="2"/>
        <v>0</v>
      </c>
      <c r="F14" s="296">
        <f t="shared" si="2"/>
        <v>0</v>
      </c>
      <c r="G14" s="296">
        <f t="shared" si="2"/>
        <v>0</v>
      </c>
      <c r="H14" s="296">
        <f t="shared" si="2"/>
        <v>0</v>
      </c>
      <c r="I14" s="296">
        <f t="shared" si="2"/>
        <v>0</v>
      </c>
      <c r="J14" s="296">
        <f t="shared" si="2"/>
        <v>0</v>
      </c>
      <c r="K14" s="296">
        <f t="shared" si="2"/>
        <v>0</v>
      </c>
      <c r="L14" s="296">
        <f t="shared" si="2"/>
        <v>0</v>
      </c>
      <c r="M14" s="296">
        <f t="shared" si="2"/>
        <v>0</v>
      </c>
      <c r="N14" s="296">
        <f t="shared" si="2"/>
        <v>0</v>
      </c>
      <c r="O14" s="296">
        <f t="shared" si="2"/>
        <v>0</v>
      </c>
      <c r="P14" s="296">
        <f t="shared" si="2"/>
        <v>930.44100088550476</v>
      </c>
      <c r="Q14" s="296">
        <f t="shared" si="2"/>
        <v>2231.6958352873316</v>
      </c>
      <c r="R14" s="27">
        <f t="shared" si="0"/>
        <v>3162.1368361728364</v>
      </c>
    </row>
    <row r="15" spans="1:18">
      <c r="R15" s="27">
        <f t="shared" si="0"/>
        <v>0</v>
      </c>
    </row>
    <row r="16" spans="1:18">
      <c r="A16" t="s">
        <v>273</v>
      </c>
      <c r="C16" s="296">
        <f t="shared" ref="C16:Q16" si="3">+C10+C14</f>
        <v>29860.131059344858</v>
      </c>
      <c r="D16" s="296">
        <f t="shared" si="3"/>
        <v>29860.131059344858</v>
      </c>
      <c r="E16" s="296">
        <f t="shared" si="3"/>
        <v>29860.131059344858</v>
      </c>
      <c r="F16" s="296">
        <f t="shared" si="3"/>
        <v>29860.131059344858</v>
      </c>
      <c r="G16" s="296">
        <f t="shared" si="3"/>
        <v>29860.131059344858</v>
      </c>
      <c r="H16" s="296">
        <f t="shared" si="3"/>
        <v>29860.131059344858</v>
      </c>
      <c r="I16" s="296">
        <f t="shared" si="3"/>
        <v>29860.131059344858</v>
      </c>
      <c r="J16" s="296">
        <f t="shared" si="3"/>
        <v>29860.131059344858</v>
      </c>
      <c r="K16" s="296">
        <f t="shared" si="3"/>
        <v>29860.131059344858</v>
      </c>
      <c r="L16" s="296">
        <f t="shared" si="3"/>
        <v>29860.131059344858</v>
      </c>
      <c r="M16" s="296">
        <f t="shared" si="3"/>
        <v>29860.131059344858</v>
      </c>
      <c r="N16" s="296">
        <f t="shared" si="3"/>
        <v>29860.131059344858</v>
      </c>
      <c r="O16" s="296">
        <f t="shared" si="3"/>
        <v>29860.131059344858</v>
      </c>
      <c r="P16" s="296">
        <f t="shared" si="3"/>
        <v>30790.572060230363</v>
      </c>
      <c r="Q16" s="296">
        <f t="shared" si="3"/>
        <v>32091.826894632191</v>
      </c>
      <c r="R16" s="27">
        <f t="shared" si="0"/>
        <v>451064.10272634571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274</v>
      </c>
      <c r="C19" s="27">
        <f>+EARNINGS!C24</f>
        <v>3580.3343468631838</v>
      </c>
      <c r="D19" s="27">
        <f>+EARNINGS!D24</f>
        <v>8401.8123514772924</v>
      </c>
      <c r="E19" s="27">
        <f>+EARNINGS!E24</f>
        <v>7657.0586257194927</v>
      </c>
      <c r="F19" s="27">
        <f>+EARNINGS!F24</f>
        <v>8159.3297795545877</v>
      </c>
      <c r="G19" s="27">
        <f>+EARNINGS!G24</f>
        <v>8691.9443929635218</v>
      </c>
      <c r="H19" s="27">
        <f>+EARNINGS!H24</f>
        <v>9267.38657911072</v>
      </c>
      <c r="I19" s="27">
        <f>+EARNINGS!I24</f>
        <v>9890.0587708775784</v>
      </c>
      <c r="J19" s="27">
        <f>+EARNINGS!J24</f>
        <v>10566.149934036321</v>
      </c>
      <c r="K19" s="27">
        <f>+EARNINGS!K24</f>
        <v>11315.350323999988</v>
      </c>
      <c r="L19" s="27">
        <f>+EARNINGS!L24</f>
        <v>12132.373546005001</v>
      </c>
      <c r="M19" s="27">
        <f>+EARNINGS!M24</f>
        <v>13033.372116646438</v>
      </c>
      <c r="N19" s="27">
        <f>+EARNINGS!N24</f>
        <v>14028.553782308929</v>
      </c>
      <c r="O19" s="27">
        <f>+EARNINGS!O24</f>
        <v>15128.619053714101</v>
      </c>
      <c r="P19" s="27">
        <f>+EARNINGS!P24</f>
        <v>16331.473258201189</v>
      </c>
      <c r="Q19" s="27">
        <f>+EARNINGS!Q24</f>
        <v>17643.227010370545</v>
      </c>
      <c r="R19" s="27">
        <f t="shared" si="0"/>
        <v>165827.04387184887</v>
      </c>
    </row>
    <row r="21" spans="1:18">
      <c r="A21" s="3" t="s">
        <v>275</v>
      </c>
      <c r="B21" s="3"/>
      <c r="C21" s="299">
        <f t="shared" ref="C21:Q21" si="4">IF(C16=0,0,+C19/C16)</f>
        <v>0.11990350409874381</v>
      </c>
      <c r="D21" s="299">
        <f t="shared" si="4"/>
        <v>0.28137225301453955</v>
      </c>
      <c r="E21" s="299">
        <f t="shared" si="4"/>
        <v>0.25643084454323528</v>
      </c>
      <c r="F21" s="299">
        <f t="shared" si="4"/>
        <v>0.27325163989864976</v>
      </c>
      <c r="G21" s="299">
        <f t="shared" si="4"/>
        <v>0.29108862167044441</v>
      </c>
      <c r="H21" s="299">
        <f t="shared" si="4"/>
        <v>0.31035987620725636</v>
      </c>
      <c r="I21" s="299">
        <f t="shared" si="4"/>
        <v>0.33121283865840373</v>
      </c>
      <c r="J21" s="299">
        <f t="shared" si="4"/>
        <v>0.35385477421505146</v>
      </c>
      <c r="K21" s="299">
        <f t="shared" si="4"/>
        <v>0.37894509911934227</v>
      </c>
      <c r="L21" s="299">
        <f t="shared" si="4"/>
        <v>0.40630677480593719</v>
      </c>
      <c r="M21" s="299">
        <f t="shared" si="4"/>
        <v>0.43648074051461966</v>
      </c>
      <c r="N21" s="299">
        <f t="shared" si="4"/>
        <v>0.46980884827424868</v>
      </c>
      <c r="O21" s="299">
        <f t="shared" si="4"/>
        <v>0.50664945253076954</v>
      </c>
      <c r="P21" s="299">
        <f t="shared" si="4"/>
        <v>0.5304049962519275</v>
      </c>
      <c r="Q21" s="299">
        <f t="shared" si="4"/>
        <v>0.54977322008805996</v>
      </c>
    </row>
    <row r="22" spans="1:18">
      <c r="A22" s="3" t="s">
        <v>276</v>
      </c>
      <c r="B22" s="3"/>
      <c r="C22" s="299">
        <f>AVERAGE(C19:Q19)/+AVERAGE(C16:Q16)</f>
        <v>0.36763520499536145</v>
      </c>
    </row>
    <row r="24" spans="1:18">
      <c r="A24" t="s">
        <v>277</v>
      </c>
      <c r="C24" s="300">
        <f>LOOKUP(assumptions!B5,ROE!C37:C51,ROE!D37:D51)</f>
        <v>122768.9016298333</v>
      </c>
    </row>
    <row r="25" spans="1:18">
      <c r="A25" t="s">
        <v>62</v>
      </c>
      <c r="C25" s="301">
        <f>+assumptions!B30</f>
        <v>99533.770197816193</v>
      </c>
    </row>
    <row r="26" spans="1:18" ht="13.8" thickBot="1">
      <c r="A26" t="s">
        <v>278</v>
      </c>
      <c r="C26" s="302">
        <f>+C24-C25</f>
        <v>23235.131432017108</v>
      </c>
    </row>
    <row r="27" spans="1:18" ht="13.8" thickTop="1"/>
    <row r="29" spans="1:18">
      <c r="A29" s="5"/>
      <c r="B29" s="5"/>
      <c r="C29" s="5"/>
      <c r="D29" s="5"/>
      <c r="E29" s="5"/>
    </row>
    <row r="30" spans="1:18">
      <c r="A30" s="5"/>
      <c r="B30" s="5"/>
      <c r="C30" s="5"/>
      <c r="D30" s="5"/>
      <c r="E30" s="5"/>
    </row>
    <row r="31" spans="1:18">
      <c r="A31" s="5"/>
      <c r="B31" s="5"/>
      <c r="C31" s="5"/>
      <c r="D31" s="5"/>
      <c r="E31" s="5"/>
    </row>
    <row r="32" spans="1:18">
      <c r="A32" s="5"/>
      <c r="B32" s="5"/>
      <c r="C32" s="5"/>
      <c r="D32" s="5"/>
      <c r="E32" s="5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260">
        <v>1</v>
      </c>
      <c r="D37" s="303">
        <f>NPV(0.095,C8)</f>
        <v>13918.975306723209</v>
      </c>
      <c r="E37" s="5"/>
    </row>
    <row r="38" spans="1:5">
      <c r="A38" s="5"/>
      <c r="B38" s="5"/>
      <c r="C38" s="260">
        <v>2</v>
      </c>
      <c r="D38" s="303">
        <f>NPV(0.095,C$8,D$8)</f>
        <v>27908.874550680288</v>
      </c>
      <c r="E38" s="5"/>
    </row>
    <row r="39" spans="1:5">
      <c r="A39" s="5"/>
      <c r="B39" s="5"/>
      <c r="C39" s="260">
        <v>3</v>
      </c>
      <c r="D39" s="303">
        <f>NPV(0.095,C$8,D$8,E$8)</f>
        <v>40371.324664455438</v>
      </c>
      <c r="E39" s="5"/>
    </row>
    <row r="40" spans="1:5">
      <c r="A40" s="5"/>
      <c r="B40" s="5"/>
      <c r="C40" s="260">
        <v>4</v>
      </c>
      <c r="D40" s="303">
        <f>NPV(0.095,C$8,D$8,E$8,F$8)</f>
        <v>51515.154327201017</v>
      </c>
      <c r="E40" s="5"/>
    </row>
    <row r="41" spans="1:5">
      <c r="A41" s="5"/>
      <c r="B41" s="5"/>
      <c r="C41" s="260">
        <v>5</v>
      </c>
      <c r="D41" s="303">
        <f>NPV(0.095,C$8,D$8,E$8,F$8,G$8)</f>
        <v>61495.655908300992</v>
      </c>
      <c r="E41" s="5"/>
    </row>
    <row r="42" spans="1:5">
      <c r="A42" s="5"/>
      <c r="B42" s="5"/>
      <c r="C42" s="260">
        <v>6</v>
      </c>
      <c r="D42" s="303">
        <f>NPV(0.095,C$8,D$8,E$8,F$8,G$8,H$8)</f>
        <v>70451.170659347292</v>
      </c>
      <c r="E42" s="5"/>
    </row>
    <row r="43" spans="1:5">
      <c r="A43" s="5"/>
      <c r="B43" s="5"/>
      <c r="C43" s="260">
        <v>7</v>
      </c>
      <c r="D43" s="303">
        <f>NPV(0.095,C$8,D$8,E$8,F$8,G$8,H$8,I$8)</f>
        <v>78563.783161792686</v>
      </c>
      <c r="E43" s="5"/>
    </row>
    <row r="44" spans="1:5">
      <c r="A44" s="5"/>
      <c r="B44" s="5"/>
      <c r="C44" s="260">
        <v>8</v>
      </c>
      <c r="D44" s="303">
        <f>NPV(0.095,C$8,D$8,E$8,F$8,G$8,H$8,I$8,J$8)</f>
        <v>85974.858499158261</v>
      </c>
      <c r="E44" s="5"/>
    </row>
    <row r="45" spans="1:5">
      <c r="A45" s="5"/>
      <c r="B45" s="5"/>
      <c r="C45" s="260">
        <v>9</v>
      </c>
      <c r="D45" s="303">
        <f>NPV(0.095,C$8,D$8,E$8,F$8,G$8,H$8,I$8,J$8,K$8)</f>
        <v>92750.381709757785</v>
      </c>
      <c r="E45" s="5"/>
    </row>
    <row r="46" spans="1:5">
      <c r="A46" s="5"/>
      <c r="B46" s="5"/>
      <c r="C46" s="260">
        <v>10</v>
      </c>
      <c r="D46" s="303">
        <f>NPV(0.095,C$8,D$8,E$8,F$8,G$8,H$8,I$8,J$8,K$8,L$8)</f>
        <v>98939.284486662407</v>
      </c>
      <c r="E46" s="5"/>
    </row>
    <row r="47" spans="1:5">
      <c r="A47" s="5"/>
      <c r="B47" s="5"/>
      <c r="C47" s="260">
        <v>11</v>
      </c>
      <c r="D47" s="303">
        <f>NPV(0.095,C$8,D$8,E$8,F$8,G$8,H$8,I$8,J$8,K$8,L$8,M$8)</f>
        <v>104596.36757984677</v>
      </c>
      <c r="E47" s="5"/>
    </row>
    <row r="48" spans="1:5">
      <c r="A48" s="5"/>
      <c r="B48" s="5"/>
      <c r="C48" s="260">
        <v>12</v>
      </c>
      <c r="D48" s="303">
        <f>NPV(0.095,C$8,D$8,E$8,F$8,G$8,H$8,I$8,J$8,K$8,L$8,M$8,N$8)</f>
        <v>109766.43444064735</v>
      </c>
      <c r="E48" s="5"/>
    </row>
    <row r="49" spans="1:5">
      <c r="A49" s="5"/>
      <c r="B49" s="5"/>
      <c r="C49" s="260">
        <v>13</v>
      </c>
      <c r="D49" s="303">
        <f>NPV(0.095,C$8,D$8,E$8,F$8,G$8,H$8,I$8,J$8,K$8,L$8,M$8,N$8,O$8)</f>
        <v>114495.89515265406</v>
      </c>
      <c r="E49" s="5"/>
    </row>
    <row r="50" spans="1:5">
      <c r="A50" s="5"/>
      <c r="B50" s="5"/>
      <c r="C50" s="260">
        <v>14</v>
      </c>
      <c r="D50" s="303">
        <f>NPV(0.095,C$8,D$8,E$8,F$8,G$8,H$8,I$8,J$8,K$8,L$8,M$8,N$8,O$8,P$8)</f>
        <v>118818.5659489618</v>
      </c>
      <c r="E50" s="5"/>
    </row>
    <row r="51" spans="1:5">
      <c r="A51" s="5"/>
      <c r="B51" s="5"/>
      <c r="C51" s="260">
        <v>15</v>
      </c>
      <c r="D51" s="303">
        <f>NPV(0.095,C$8,D$8,E$8,F$8,G$8,H$8,I$8,J$8,K$8,L$8,M$8,N$8,O$8,P$8,Q$8)</f>
        <v>122768.9016298333</v>
      </c>
      <c r="E51" s="5"/>
    </row>
    <row r="52" spans="1:5">
      <c r="A52" s="5"/>
      <c r="B52" s="5"/>
      <c r="C52" s="260"/>
      <c r="D52" s="260"/>
      <c r="E52" s="5"/>
    </row>
    <row r="53" spans="1:5">
      <c r="A53" s="5"/>
      <c r="B53" s="5"/>
      <c r="C53" s="260"/>
      <c r="D53" s="260"/>
      <c r="E53" s="5"/>
    </row>
    <row r="54" spans="1:5">
      <c r="A54" s="5"/>
      <c r="B54" s="5"/>
      <c r="C54" s="260"/>
      <c r="D54" s="260"/>
      <c r="E54" s="5"/>
    </row>
    <row r="55" spans="1:5">
      <c r="A55" s="5"/>
      <c r="B55" s="5"/>
      <c r="C55" s="260"/>
      <c r="D55" s="260"/>
      <c r="E55" s="5"/>
    </row>
    <row r="56" spans="1:5">
      <c r="A56" s="5"/>
      <c r="B56" s="5"/>
      <c r="C56" s="260"/>
      <c r="D56" s="260"/>
      <c r="E56" s="5"/>
    </row>
    <row r="57" spans="1:5">
      <c r="A57" s="5"/>
      <c r="B57" s="5"/>
      <c r="C57" s="260"/>
      <c r="D57" s="260"/>
      <c r="E57" s="5"/>
    </row>
    <row r="58" spans="1:5">
      <c r="A58" s="5"/>
      <c r="B58" s="5"/>
      <c r="C58" s="260"/>
      <c r="D58" s="260"/>
      <c r="E58" s="5"/>
    </row>
    <row r="59" spans="1:5">
      <c r="A59" s="5"/>
      <c r="B59" s="5"/>
      <c r="C59" s="260"/>
      <c r="D59" s="260"/>
      <c r="E59" s="5"/>
    </row>
    <row r="60" spans="1:5">
      <c r="A60" s="5"/>
      <c r="B60" s="5"/>
      <c r="C60" s="260"/>
      <c r="D60" s="260"/>
      <c r="E60" s="5"/>
    </row>
    <row r="61" spans="1:5">
      <c r="A61" s="5"/>
      <c r="B61" s="5"/>
      <c r="C61" s="260"/>
      <c r="D61" s="260"/>
      <c r="E61" s="5"/>
    </row>
    <row r="62" spans="1:5">
      <c r="A62" s="5"/>
      <c r="B62" s="5"/>
      <c r="C62" s="260"/>
      <c r="D62" s="260"/>
      <c r="E62" s="5"/>
    </row>
    <row r="63" spans="1:5">
      <c r="A63" s="5"/>
      <c r="B63" s="5"/>
      <c r="C63" s="260"/>
      <c r="D63" s="260"/>
      <c r="E63" s="5"/>
    </row>
    <row r="64" spans="1:5">
      <c r="A64" s="5"/>
      <c r="B64" s="5"/>
      <c r="C64" s="260"/>
      <c r="D64" s="260"/>
      <c r="E64" s="5"/>
    </row>
    <row r="65" spans="1:5">
      <c r="A65" s="5"/>
      <c r="B65" s="5"/>
      <c r="C65" s="260"/>
      <c r="D65" s="260"/>
      <c r="E65" s="5"/>
    </row>
    <row r="66" spans="1:5">
      <c r="A66" s="5"/>
      <c r="B66" s="5"/>
      <c r="C66" s="260"/>
      <c r="D66" s="260"/>
      <c r="E66" s="5"/>
    </row>
    <row r="67" spans="1:5">
      <c r="A67" s="5"/>
      <c r="B67" s="5"/>
      <c r="C67" s="260"/>
      <c r="D67" s="260"/>
      <c r="E67" s="5"/>
    </row>
    <row r="68" spans="1:5">
      <c r="A68" s="5"/>
      <c r="B68" s="5"/>
      <c r="C68" s="260"/>
      <c r="D68" s="260"/>
      <c r="E68" s="5"/>
    </row>
    <row r="69" spans="1:5">
      <c r="A69" s="5"/>
      <c r="B69" s="5"/>
      <c r="C69" s="260"/>
      <c r="D69" s="260"/>
      <c r="E69" s="5"/>
    </row>
    <row r="70" spans="1:5">
      <c r="C70" s="260"/>
      <c r="D70" s="260"/>
    </row>
    <row r="71" spans="1:5">
      <c r="C71" s="260"/>
      <c r="D71" s="260"/>
    </row>
    <row r="72" spans="1:5">
      <c r="C72" s="260"/>
      <c r="D72" s="260"/>
    </row>
    <row r="73" spans="1:5">
      <c r="C73" s="260"/>
      <c r="D73" s="260"/>
    </row>
    <row r="74" spans="1:5">
      <c r="C74" s="260"/>
      <c r="D74" s="260"/>
    </row>
    <row r="75" spans="1:5">
      <c r="C75" s="260"/>
      <c r="D75" s="260"/>
    </row>
    <row r="76" spans="1:5">
      <c r="C76" s="260"/>
      <c r="D76" s="260"/>
    </row>
    <row r="77" spans="1:5">
      <c r="C77" s="260"/>
      <c r="D77" s="260"/>
    </row>
    <row r="78" spans="1:5">
      <c r="C78" s="260"/>
      <c r="D78" s="260"/>
    </row>
    <row r="79" spans="1:5">
      <c r="C79" s="260"/>
      <c r="D79" s="260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0"/>
  <sheetViews>
    <sheetView topLeftCell="A35" workbookViewId="0">
      <selection activeCell="D51" sqref="D51"/>
    </sheetView>
  </sheetViews>
  <sheetFormatPr defaultColWidth="9.109375" defaultRowHeight="10.199999999999999"/>
  <cols>
    <col min="1" max="1" width="32.33203125" style="39" customWidth="1"/>
    <col min="2" max="2" width="6.33203125" style="39" customWidth="1"/>
    <col min="3" max="3" width="8.88671875" style="39" customWidth="1"/>
    <col min="4" max="4" width="9.88671875" style="39" bestFit="1" customWidth="1"/>
    <col min="5" max="5" width="10.88671875" style="39" customWidth="1"/>
    <col min="6" max="6" width="9.5546875" style="39" customWidth="1"/>
    <col min="7" max="7" width="8.5546875" style="39" bestFit="1" customWidth="1"/>
    <col min="8" max="8" width="9.109375" style="39" bestFit="1"/>
    <col min="9" max="15" width="8.5546875" style="39" bestFit="1" customWidth="1"/>
    <col min="16" max="28" width="8.5546875" style="39" customWidth="1"/>
    <col min="29" max="29" width="9.88671875" style="39" bestFit="1" customWidth="1"/>
    <col min="30" max="16384" width="9.109375" style="39"/>
  </cols>
  <sheetData>
    <row r="1" spans="1:29">
      <c r="A1" s="99" t="str">
        <f>+revenues!A1</f>
        <v>Transwestern Pipeline Company</v>
      </c>
      <c r="B1" s="34"/>
      <c r="C1" s="35">
        <f ca="1">NOW()</f>
        <v>36921.481651967595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56</v>
      </c>
      <c r="B2" s="34"/>
      <c r="C2" s="40">
        <f ca="1">NOW()</f>
        <v>36921.481651967595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57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6" t="str">
        <f>+assumptions!A2</f>
        <v>TW Expansion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58</v>
      </c>
    </row>
    <row r="7" spans="1:29">
      <c r="A7" s="46" t="s">
        <v>59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60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61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0.8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0.8" thickBot="1">
      <c r="A11" s="50" t="s">
        <v>62</v>
      </c>
      <c r="B11" s="34"/>
      <c r="C11" s="117">
        <f>+assumptions!B16*D11</f>
        <v>99600</v>
      </c>
      <c r="D11" s="272">
        <v>1</v>
      </c>
      <c r="E11" s="54" t="s">
        <v>63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64</v>
      </c>
      <c r="B12" s="34"/>
      <c r="C12" s="124">
        <f>+assumptions!B11</f>
        <v>80676</v>
      </c>
      <c r="D12" s="53"/>
      <c r="E12" s="100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30</v>
      </c>
      <c r="B13" s="34"/>
      <c r="C13" s="124">
        <f>+assumptions!B12</f>
        <v>3984</v>
      </c>
      <c r="D13" s="53"/>
      <c r="E13" s="100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65</v>
      </c>
      <c r="B14" s="34"/>
      <c r="C14" s="124">
        <f>+assumptions!B13</f>
        <v>14940</v>
      </c>
      <c r="D14" s="53"/>
      <c r="E14" s="100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66</v>
      </c>
      <c r="B15" s="34"/>
      <c r="C15" s="124">
        <f>+assumptions!B14</f>
        <v>0</v>
      </c>
      <c r="D15" s="53"/>
      <c r="E15" s="100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67</v>
      </c>
      <c r="B16" s="34"/>
      <c r="C16" s="125">
        <f>+assumptions!B15</f>
        <v>0</v>
      </c>
      <c r="D16" s="53" t="s">
        <v>310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68</v>
      </c>
      <c r="B17" s="34"/>
      <c r="C17" s="124">
        <f>IF(D17="Y",+C11*loan!E4,+DCF!C11)</f>
        <v>99600</v>
      </c>
      <c r="D17" s="336" t="s">
        <v>313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 ht="10.8" thickBot="1">
      <c r="A18" s="50"/>
      <c r="B18" s="34"/>
      <c r="C18" s="58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0.8" thickBot="1">
      <c r="A19" s="50" t="s">
        <v>69</v>
      </c>
      <c r="B19" s="59"/>
      <c r="C19" s="60"/>
      <c r="D19" s="236">
        <f>+loadfac!N3</f>
        <v>0.83641971105869328</v>
      </c>
      <c r="E19" s="236">
        <f>+loadfac!N4</f>
        <v>0.83830189537199817</v>
      </c>
      <c r="F19" s="236">
        <f>+loadfac!N5</f>
        <v>0.83898742678202598</v>
      </c>
      <c r="G19" s="236">
        <f>+loadfac!N6</f>
        <v>0.8771002814984229</v>
      </c>
      <c r="H19" s="236">
        <f>+loadfac!N7</f>
        <v>0.85564098843803138</v>
      </c>
      <c r="I19" s="236">
        <f>+loadfac!N8</f>
        <v>0.86145563243130197</v>
      </c>
      <c r="J19" s="236">
        <f>+loadfac!N9</f>
        <v>0.87086714244249885</v>
      </c>
      <c r="K19" s="236">
        <f>+loadfac!N10</f>
        <v>0.85376043757072861</v>
      </c>
      <c r="L19" s="236">
        <f>+loadfac!N11</f>
        <v>0.85578966770938347</v>
      </c>
      <c r="M19" s="251">
        <f>+loadfac!N12</f>
        <v>0.83524133086384011</v>
      </c>
      <c r="N19" s="247">
        <f t="shared" ref="N19:W19" si="1">+M19</f>
        <v>0.83524133086384011</v>
      </c>
      <c r="O19" s="247">
        <f t="shared" si="1"/>
        <v>0.83524133086384011</v>
      </c>
      <c r="P19" s="247">
        <f t="shared" si="1"/>
        <v>0.83524133086384011</v>
      </c>
      <c r="Q19" s="247">
        <f t="shared" si="1"/>
        <v>0.83524133086384011</v>
      </c>
      <c r="R19" s="247">
        <f t="shared" si="1"/>
        <v>0.83524133086384011</v>
      </c>
      <c r="S19" s="247">
        <f t="shared" si="1"/>
        <v>0.83524133086384011</v>
      </c>
      <c r="T19" s="247">
        <f t="shared" si="1"/>
        <v>0.83524133086384011</v>
      </c>
      <c r="U19" s="247">
        <f t="shared" si="1"/>
        <v>0.83524133086384011</v>
      </c>
      <c r="V19" s="247">
        <f t="shared" si="1"/>
        <v>0.83524133086384011</v>
      </c>
      <c r="W19" s="247">
        <f t="shared" si="1"/>
        <v>0.83524133086384011</v>
      </c>
      <c r="X19" s="247">
        <f>+W19</f>
        <v>0.83524133086384011</v>
      </c>
      <c r="Y19" s="247">
        <f>+X19</f>
        <v>0.83524133086384011</v>
      </c>
      <c r="Z19" s="247">
        <f>+Y19</f>
        <v>0.83524133086384011</v>
      </c>
      <c r="AA19" s="247">
        <f>+Z19</f>
        <v>0.83524133086384011</v>
      </c>
      <c r="AB19" s="247">
        <f>+AA19</f>
        <v>0.83524133086384011</v>
      </c>
      <c r="AC19" s="248"/>
    </row>
    <row r="20" spans="1:30">
      <c r="A20" s="50" t="s">
        <v>70</v>
      </c>
      <c r="B20" s="34"/>
      <c r="C20" s="61">
        <v>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249"/>
    </row>
    <row r="21" spans="1:30">
      <c r="A21" s="37" t="s">
        <v>71</v>
      </c>
      <c r="B21" s="34"/>
      <c r="C21" s="62"/>
      <c r="D21" s="63">
        <f>0.0228+0.0347+0.0085+0.0126</f>
        <v>7.8600000000000003E-2</v>
      </c>
      <c r="E21" s="34"/>
      <c r="F21" s="34"/>
      <c r="G21" s="3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>
      <c r="A22" s="37" t="s">
        <v>72</v>
      </c>
      <c r="B22" s="34"/>
      <c r="C22" s="64"/>
      <c r="D22" s="36"/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50" t="s">
        <v>73</v>
      </c>
      <c r="B23" s="34"/>
      <c r="C23" s="52">
        <v>0.995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65"/>
    </row>
    <row r="24" spans="1:30">
      <c r="A24" s="34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50" t="s">
        <v>74</v>
      </c>
      <c r="B25" s="66"/>
      <c r="C25" s="67"/>
      <c r="D25" s="68">
        <f>+revenues!C7</f>
        <v>150</v>
      </c>
      <c r="E25" s="68">
        <f>+revenues!D55</f>
        <v>150</v>
      </c>
      <c r="F25" s="68">
        <f>+revenues!E55</f>
        <v>150</v>
      </c>
      <c r="G25" s="68">
        <f>+revenues!F55</f>
        <v>150</v>
      </c>
      <c r="H25" s="68">
        <f>+revenues!G55</f>
        <v>150</v>
      </c>
      <c r="I25" s="68">
        <f>+revenues!H55</f>
        <v>150</v>
      </c>
      <c r="J25" s="68">
        <f>+revenues!I55</f>
        <v>150</v>
      </c>
      <c r="K25" s="68">
        <f>+revenues!J55</f>
        <v>150</v>
      </c>
      <c r="L25" s="68">
        <f>+revenues!K55</f>
        <v>150</v>
      </c>
      <c r="M25" s="68">
        <f>+revenues!L55</f>
        <v>150</v>
      </c>
      <c r="N25" s="68">
        <f>+revenues!M55</f>
        <v>150</v>
      </c>
      <c r="O25" s="68">
        <f>+revenues!N55</f>
        <v>150</v>
      </c>
      <c r="P25" s="68">
        <f>+revenues!O55</f>
        <v>150</v>
      </c>
      <c r="Q25" s="68">
        <f>+revenues!P55</f>
        <v>150</v>
      </c>
      <c r="R25" s="68">
        <f>+revenues!Q55</f>
        <v>150</v>
      </c>
      <c r="S25" s="68">
        <f>+revenues!R55</f>
        <v>150</v>
      </c>
      <c r="T25" s="68">
        <f>+revenues!S55</f>
        <v>150</v>
      </c>
      <c r="U25" s="68">
        <f>+revenues!T55</f>
        <v>150</v>
      </c>
      <c r="V25" s="68">
        <f>+revenues!U55</f>
        <v>150</v>
      </c>
      <c r="W25" s="68">
        <f>+revenues!V55</f>
        <v>150</v>
      </c>
      <c r="X25" s="68">
        <f>+revenues!W55</f>
        <v>150</v>
      </c>
      <c r="Y25" s="68">
        <f>+revenues!X55</f>
        <v>150</v>
      </c>
      <c r="Z25" s="68">
        <f>+revenues!Y55</f>
        <v>150</v>
      </c>
      <c r="AA25" s="68">
        <f>+revenues!Z55</f>
        <v>150</v>
      </c>
      <c r="AB25" s="68">
        <f>+revenues!AA55</f>
        <v>150</v>
      </c>
      <c r="AC25" s="69"/>
    </row>
    <row r="26" spans="1:30">
      <c r="A26" s="50" t="s">
        <v>317</v>
      </c>
      <c r="B26" s="34"/>
      <c r="C26" s="36"/>
      <c r="D26" s="355">
        <v>0.36770000000000003</v>
      </c>
      <c r="E26" s="355">
        <f>+D26</f>
        <v>0.36770000000000003</v>
      </c>
      <c r="F26" s="355">
        <f t="shared" ref="F26:R26" si="2">+E26</f>
        <v>0.36770000000000003</v>
      </c>
      <c r="G26" s="355">
        <f t="shared" si="2"/>
        <v>0.36770000000000003</v>
      </c>
      <c r="H26" s="355">
        <f t="shared" si="2"/>
        <v>0.36770000000000003</v>
      </c>
      <c r="I26" s="355">
        <f t="shared" si="2"/>
        <v>0.36770000000000003</v>
      </c>
      <c r="J26" s="355">
        <f t="shared" si="2"/>
        <v>0.36770000000000003</v>
      </c>
      <c r="K26" s="355">
        <f t="shared" si="2"/>
        <v>0.36770000000000003</v>
      </c>
      <c r="L26" s="355">
        <f t="shared" si="2"/>
        <v>0.36770000000000003</v>
      </c>
      <c r="M26" s="355">
        <f t="shared" si="2"/>
        <v>0.36770000000000003</v>
      </c>
      <c r="N26" s="355">
        <f t="shared" si="2"/>
        <v>0.36770000000000003</v>
      </c>
      <c r="O26" s="355">
        <f t="shared" si="2"/>
        <v>0.36770000000000003</v>
      </c>
      <c r="P26" s="355">
        <f t="shared" si="2"/>
        <v>0.36770000000000003</v>
      </c>
      <c r="Q26" s="355">
        <f t="shared" si="2"/>
        <v>0.36770000000000003</v>
      </c>
      <c r="R26" s="355">
        <f t="shared" si="2"/>
        <v>0.36770000000000003</v>
      </c>
      <c r="S26" s="355">
        <f t="shared" ref="S26:AB26" si="3">+R26</f>
        <v>0.36770000000000003</v>
      </c>
      <c r="T26" s="355">
        <f t="shared" si="3"/>
        <v>0.36770000000000003</v>
      </c>
      <c r="U26" s="355">
        <f t="shared" si="3"/>
        <v>0.36770000000000003</v>
      </c>
      <c r="V26" s="355">
        <f t="shared" si="3"/>
        <v>0.36770000000000003</v>
      </c>
      <c r="W26" s="355">
        <f t="shared" si="3"/>
        <v>0.36770000000000003</v>
      </c>
      <c r="X26" s="355">
        <f t="shared" si="3"/>
        <v>0.36770000000000003</v>
      </c>
      <c r="Y26" s="355">
        <f t="shared" si="3"/>
        <v>0.36770000000000003</v>
      </c>
      <c r="Z26" s="355">
        <f t="shared" si="3"/>
        <v>0.36770000000000003</v>
      </c>
      <c r="AA26" s="355">
        <f t="shared" si="3"/>
        <v>0.36770000000000003</v>
      </c>
      <c r="AB26" s="355">
        <f t="shared" si="3"/>
        <v>0.36770000000000003</v>
      </c>
      <c r="AC26" s="69"/>
    </row>
    <row r="27" spans="1:30">
      <c r="A27" s="34" t="s">
        <v>75</v>
      </c>
      <c r="B27" s="34"/>
      <c r="C27" s="36"/>
      <c r="D27" s="257">
        <v>1</v>
      </c>
      <c r="E27" s="257">
        <f>+D27</f>
        <v>1</v>
      </c>
      <c r="F27" s="257">
        <f t="shared" ref="F27:M27" si="4">+E27</f>
        <v>1</v>
      </c>
      <c r="G27" s="257">
        <f t="shared" si="4"/>
        <v>1</v>
      </c>
      <c r="H27" s="257">
        <f t="shared" si="4"/>
        <v>1</v>
      </c>
      <c r="I27" s="257">
        <f t="shared" si="4"/>
        <v>1</v>
      </c>
      <c r="J27" s="257">
        <f t="shared" si="4"/>
        <v>1</v>
      </c>
      <c r="K27" s="257">
        <f t="shared" si="4"/>
        <v>1</v>
      </c>
      <c r="L27" s="257">
        <f t="shared" si="4"/>
        <v>1</v>
      </c>
      <c r="M27" s="257">
        <f t="shared" si="4"/>
        <v>1</v>
      </c>
      <c r="N27" s="257">
        <v>1</v>
      </c>
      <c r="O27" s="257">
        <f>+N27</f>
        <v>1</v>
      </c>
      <c r="P27" s="257">
        <f t="shared" ref="P27:AB27" si="5">+O27</f>
        <v>1</v>
      </c>
      <c r="Q27" s="257">
        <f t="shared" si="5"/>
        <v>1</v>
      </c>
      <c r="R27" s="257">
        <f t="shared" si="5"/>
        <v>1</v>
      </c>
      <c r="S27" s="257">
        <f t="shared" si="5"/>
        <v>1</v>
      </c>
      <c r="T27" s="257">
        <f t="shared" si="5"/>
        <v>1</v>
      </c>
      <c r="U27" s="257">
        <f t="shared" si="5"/>
        <v>1</v>
      </c>
      <c r="V27" s="257">
        <f t="shared" si="5"/>
        <v>1</v>
      </c>
      <c r="W27" s="257">
        <f t="shared" si="5"/>
        <v>1</v>
      </c>
      <c r="X27" s="257">
        <f t="shared" si="5"/>
        <v>1</v>
      </c>
      <c r="Y27" s="257">
        <f t="shared" si="5"/>
        <v>1</v>
      </c>
      <c r="Z27" s="257">
        <f t="shared" si="5"/>
        <v>1</v>
      </c>
      <c r="AA27" s="257">
        <f t="shared" si="5"/>
        <v>1</v>
      </c>
      <c r="AB27" s="257">
        <f t="shared" si="5"/>
        <v>1</v>
      </c>
      <c r="AC27" s="65"/>
    </row>
    <row r="28" spans="1:30">
      <c r="A28" s="50" t="s">
        <v>76</v>
      </c>
      <c r="B28" s="34"/>
      <c r="C28" s="36"/>
      <c r="D28" s="69">
        <f>IF($C$7-D6&gt;-1,+revenues!C57,0)</f>
        <v>20131.575000000001</v>
      </c>
      <c r="E28" s="69">
        <f>IF($C$7-E6&gt;-1,+revenues!D57,0)</f>
        <v>20131.575000000001</v>
      </c>
      <c r="F28" s="69">
        <f>IF($C$7-F6&gt;-1,+revenues!E57,0)</f>
        <v>20131.575000000001</v>
      </c>
      <c r="G28" s="69">
        <f>IF($C$7-G6&gt;-1,+revenues!F57,0)</f>
        <v>20131.575000000001</v>
      </c>
      <c r="H28" s="69">
        <f>IF($C$7-H6&gt;-1,+revenues!G57,0)</f>
        <v>20131.575000000001</v>
      </c>
      <c r="I28" s="69">
        <f>IF($C$7-I6&gt;-1,+revenues!H57,0)</f>
        <v>20131.575000000001</v>
      </c>
      <c r="J28" s="69">
        <f>IF($C$7-J6&gt;-1,+revenues!I57,0)</f>
        <v>20131.575000000001</v>
      </c>
      <c r="K28" s="69">
        <f>IF($C$7-K6&gt;-1,+revenues!J57,0)</f>
        <v>20131.575000000001</v>
      </c>
      <c r="L28" s="69">
        <f>IF($C$7-L6&gt;-1,+revenues!K57,0)</f>
        <v>20131.575000000001</v>
      </c>
      <c r="M28" s="69">
        <f>IF($C$7-M6&gt;-1,+revenues!L57,0)</f>
        <v>20131.575000000001</v>
      </c>
      <c r="N28" s="69">
        <f>IF($C$7-N6&gt;-1,+revenues!M57,0)</f>
        <v>20131.575000000001</v>
      </c>
      <c r="O28" s="69">
        <f>IF($C$7-O6&gt;-1,+revenues!N57,0)</f>
        <v>20131.575000000001</v>
      </c>
      <c r="P28" s="69">
        <f>IF($C$7-P6&gt;-1,+revenues!O57,0)</f>
        <v>20131.575000000001</v>
      </c>
      <c r="Q28" s="69">
        <f>IF($C$7-Q6&gt;-1,+revenues!P57,0)</f>
        <v>20131.575000000001</v>
      </c>
      <c r="R28" s="69">
        <f>IF($C$7-R6&gt;-1,+revenues!Q57,0)</f>
        <v>20131.575000000001</v>
      </c>
      <c r="S28" s="69">
        <f>IF($C$7-S6&gt;-1,+revenues!R57,0)</f>
        <v>0</v>
      </c>
      <c r="T28" s="69">
        <f>IF($C$7-T6&gt;-1,+revenues!S57,0)</f>
        <v>0</v>
      </c>
      <c r="U28" s="69">
        <f>IF($C$7-U6&gt;-1,+revenues!T57,0)</f>
        <v>0</v>
      </c>
      <c r="V28" s="69">
        <f>IF($C$7-V6&gt;-1,+revenues!U57,0)</f>
        <v>0</v>
      </c>
      <c r="W28" s="69">
        <f>IF($C$7-W6&gt;-1,+revenues!V57,0)</f>
        <v>0</v>
      </c>
      <c r="X28" s="69">
        <f>IF($C$7-X6&gt;-1,+revenues!W57,0)</f>
        <v>0</v>
      </c>
      <c r="Y28" s="69">
        <f>IF($C$7-Y6&gt;-1,+revenues!X57,0)</f>
        <v>0</v>
      </c>
      <c r="Z28" s="69">
        <f>IF($C$7-Z6&gt;-1,+revenues!Y57,0)</f>
        <v>0</v>
      </c>
      <c r="AA28" s="69">
        <f>IF($C$7-AA6&gt;-1,+revenues!Z57,0)</f>
        <v>0</v>
      </c>
      <c r="AB28" s="69">
        <f>IF($C$7-AB6&gt;-1,+revenues!AA57,0)</f>
        <v>0</v>
      </c>
      <c r="AC28" s="69">
        <f>SUM(D28:AB28)</f>
        <v>301973.62500000006</v>
      </c>
    </row>
    <row r="29" spans="1:30">
      <c r="A29" s="34"/>
      <c r="B29" s="34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65"/>
    </row>
    <row r="30" spans="1:30">
      <c r="A30" s="37" t="s">
        <v>77</v>
      </c>
      <c r="B30" s="34"/>
      <c r="C30" s="36"/>
      <c r="D30" s="269">
        <f>+revenues!C58</f>
        <v>6.2731478329401993</v>
      </c>
      <c r="E30" s="311">
        <f>IF($C$7-E6&gt;-1,+revenues!D58,0)</f>
        <v>6.2872642152899862</v>
      </c>
      <c r="F30" s="311">
        <f>IF($C$7-F6&gt;-1,+revenues!E58,0)</f>
        <v>6.2924057008651948</v>
      </c>
      <c r="G30" s="311">
        <f>IF($C$7-G6&gt;-1,+revenues!F58,0)</f>
        <v>6.5782521112381716</v>
      </c>
      <c r="H30" s="311">
        <f>IF($C$7-H6&gt;-1,+revenues!G58,0)</f>
        <v>6.4173074132852355</v>
      </c>
      <c r="I30" s="311">
        <f>IF($C$7-I6&gt;-1,+revenues!H58,0)</f>
        <v>6.460917243234765</v>
      </c>
      <c r="J30" s="311">
        <f>IF($C$7-J6&gt;-1,+revenues!I58,0)</f>
        <v>6.5315035683187412</v>
      </c>
      <c r="K30" s="311">
        <f>IF($C$7-K6&gt;-1,+revenues!J58,0)</f>
        <v>6.4032032817804643</v>
      </c>
      <c r="L30" s="311">
        <f>IF($C$7-L6&gt;-1,+revenues!K58,0)</f>
        <v>6.4184225078203756</v>
      </c>
      <c r="M30" s="311">
        <f>IF($C$7-M6&gt;-1,+revenues!L58,0)</f>
        <v>6.2643099814788012</v>
      </c>
      <c r="N30" s="311">
        <f>IF($C$7-N6&gt;-1,+revenues!M58,0)</f>
        <v>6.3810070369104066</v>
      </c>
      <c r="O30" s="311">
        <f>IF($C$7-O6&gt;-1,+revenues!N58,0)</f>
        <v>6.3953345671081827</v>
      </c>
      <c r="P30" s="311">
        <f>IF($C$7-P6&gt;-1,+revenues!O58,0)</f>
        <v>6.4443100837656146</v>
      </c>
      <c r="Q30" s="311">
        <f>IF($C$7-Q6&gt;-1,+revenues!P58,0)</f>
        <v>6.3478281735972191</v>
      </c>
      <c r="R30" s="311">
        <f>IF($C$7-R6&gt;-1,+revenues!Q58,0)</f>
        <v>6.3932391122493772</v>
      </c>
      <c r="S30" s="311">
        <f>IF($C$7-S6&gt;-1,+revenues!R58,0)</f>
        <v>0</v>
      </c>
      <c r="T30" s="311">
        <f>IF($C$7-T6&gt;-1,+revenues!S58,0)</f>
        <v>0</v>
      </c>
      <c r="U30" s="311">
        <f>IF($C$7-U6&gt;-1,+revenues!T58,0)</f>
        <v>0</v>
      </c>
      <c r="V30" s="311">
        <f>IF($C$7-V6&gt;-1,+revenues!U58,0)</f>
        <v>0</v>
      </c>
      <c r="W30" s="311">
        <f>IF($C$7-W6&gt;-1,+revenues!V58,0)</f>
        <v>0</v>
      </c>
      <c r="X30" s="311">
        <f>IF($C$7-X6&gt;-1,+revenues!AB58,0)</f>
        <v>0</v>
      </c>
      <c r="Y30" s="311">
        <f>IF($C$7-Y6&gt;-1,+revenues!AC58,0)</f>
        <v>0</v>
      </c>
      <c r="Z30" s="311">
        <f>IF($C$7-Z6&gt;-1,+revenues!AD58,0)</f>
        <v>0</v>
      </c>
      <c r="AA30" s="311">
        <f>IF($C$7-AA6&gt;-1,+revenues!AE58,0)</f>
        <v>0</v>
      </c>
      <c r="AB30" s="311">
        <f>IF($C$7-AB6&gt;-1,+revenues!AF58,0)</f>
        <v>0</v>
      </c>
      <c r="AC30" s="69"/>
    </row>
    <row r="31" spans="1:30">
      <c r="A31" s="37" t="s">
        <v>78</v>
      </c>
      <c r="B31" s="34"/>
      <c r="C31" s="36"/>
      <c r="D31" s="155">
        <f>D30*D34*365</f>
        <v>9420.3810478177547</v>
      </c>
      <c r="E31" s="155">
        <f t="shared" ref="E31:R31" si="6">E30*E34*365</f>
        <v>7001.3260185446525</v>
      </c>
      <c r="F31" s="155">
        <f t="shared" si="6"/>
        <v>7212.6733505341153</v>
      </c>
      <c r="G31" s="155">
        <f t="shared" si="6"/>
        <v>8544.1282195810854</v>
      </c>
      <c r="H31" s="155">
        <f t="shared" si="6"/>
        <v>8024.8451721776082</v>
      </c>
      <c r="I31" s="155">
        <f t="shared" si="6"/>
        <v>7215.0726027329438</v>
      </c>
      <c r="J31" s="155">
        <f t="shared" si="6"/>
        <v>7695.5687860992957</v>
      </c>
      <c r="K31" s="155">
        <f t="shared" si="6"/>
        <v>9062.237895903987</v>
      </c>
      <c r="L31" s="155">
        <f t="shared" si="6"/>
        <v>8625.7433507792084</v>
      </c>
      <c r="M31" s="155">
        <f t="shared" si="6"/>
        <v>7273.5268545499475</v>
      </c>
      <c r="N31" s="155">
        <f t="shared" si="6"/>
        <v>8296.7207418902235</v>
      </c>
      <c r="O31" s="155">
        <f t="shared" si="6"/>
        <v>8463.421009134845</v>
      </c>
      <c r="P31" s="155">
        <f t="shared" si="6"/>
        <v>8042.9235888522535</v>
      </c>
      <c r="Q31" s="155">
        <f t="shared" si="6"/>
        <v>10102.541321691857</v>
      </c>
      <c r="R31" s="155">
        <f t="shared" si="6"/>
        <v>7935.2002828272753</v>
      </c>
      <c r="S31" s="155">
        <f t="shared" ref="S31:AB31" si="7">S30*S34*365</f>
        <v>0</v>
      </c>
      <c r="T31" s="155">
        <f t="shared" si="7"/>
        <v>0</v>
      </c>
      <c r="U31" s="155">
        <f t="shared" si="7"/>
        <v>0</v>
      </c>
      <c r="V31" s="155">
        <f t="shared" si="7"/>
        <v>0</v>
      </c>
      <c r="W31" s="155">
        <f t="shared" si="7"/>
        <v>0</v>
      </c>
      <c r="X31" s="155">
        <f t="shared" si="7"/>
        <v>0</v>
      </c>
      <c r="Y31" s="155">
        <f t="shared" si="7"/>
        <v>0</v>
      </c>
      <c r="Z31" s="155">
        <f t="shared" si="7"/>
        <v>0</v>
      </c>
      <c r="AA31" s="155">
        <f t="shared" si="7"/>
        <v>0</v>
      </c>
      <c r="AB31" s="155">
        <f t="shared" si="7"/>
        <v>0</v>
      </c>
      <c r="AC31" s="69">
        <f>SUM(D31:AB31)</f>
        <v>122916.31024311706</v>
      </c>
    </row>
    <row r="32" spans="1:30">
      <c r="A32" s="34"/>
      <c r="B32" s="34"/>
      <c r="C32" s="36"/>
      <c r="D32" s="34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65"/>
    </row>
    <row r="33" spans="1:30">
      <c r="A33" s="50" t="s">
        <v>79</v>
      </c>
      <c r="B33" s="34"/>
      <c r="C33" s="36"/>
      <c r="D33" s="421">
        <f>+assumptions!C36+assumptions!C35</f>
        <v>4.7895734630411733</v>
      </c>
      <c r="E33" s="421">
        <f>IF($C$7-E6&gt;-1,+assumptions!D36+assumptions!D35,0)</f>
        <v>4.8003513774307649</v>
      </c>
      <c r="F33" s="421">
        <f>IF($C$7-F6&gt;-1,+assumptions!E36+assumptions!E35,0)</f>
        <v>4.8042769222333792</v>
      </c>
      <c r="G33" s="421">
        <f>IF($C$7-G6&gt;-1,+assumptions!F36+assumptions!F35,0)</f>
        <v>5.0225217999387883</v>
      </c>
      <c r="H33" s="421">
        <f>IF($C$7-H6&gt;-1,+assumptions!G36+assumptions!G35,0)</f>
        <v>4.8996398792729297</v>
      </c>
      <c r="I33" s="421">
        <f>IF($C$7-I6&gt;-1,+assumptions!H36+assumptions!H35,0)</f>
        <v>4.9329361588787153</v>
      </c>
      <c r="J33" s="421">
        <f>IF($C$7-J6&gt;-1,+assumptions!I36+assumptions!I35,0)</f>
        <v>4.9868291004256315</v>
      </c>
      <c r="K33" s="421">
        <f>IF($C$7-K6&gt;-1,+assumptions!J36+assumptions!J35,0)</f>
        <v>4.8888713184525114</v>
      </c>
      <c r="L33" s="421">
        <f>IF($C$7-L6&gt;-1,+assumptions!K36+assumptions!K35,0)</f>
        <v>4.900491258410888</v>
      </c>
      <c r="M33" s="421">
        <f>IF($C$7-M6&gt;-1,+assumptions!L36+assumptions!L35,0)</f>
        <v>4.7828257280989899</v>
      </c>
      <c r="N33" s="421">
        <f>IF($C$7-N6&gt;-1,+assumptions!M36+assumptions!M35,0)</f>
        <v>4.8719243967092423</v>
      </c>
      <c r="O33" s="421">
        <f>IF($C$7-O6&gt;-1,+assumptions!N36+assumptions!N35,0)</f>
        <v>4.8828635233253657</v>
      </c>
      <c r="P33" s="421">
        <f>IF($C$7-P6&gt;-1,+assumptions!O36+assumptions!O35,0)</f>
        <v>4.9202565261953817</v>
      </c>
      <c r="Q33" s="421">
        <f>IF($C$7-Q6&gt;-1,+assumptions!P36+assumptions!P35,0)</f>
        <v>4.8465922018541709</v>
      </c>
      <c r="R33" s="421">
        <f>IF($C$7-R6&gt;-1,+assumptions!Q36+assumptions!Q35,0)</f>
        <v>4.8812636351588479</v>
      </c>
      <c r="S33" s="421">
        <f>IF($C$7-S6&gt;-1,+assumptions!R36+assumptions!R35,0)</f>
        <v>0</v>
      </c>
      <c r="T33" s="421">
        <f>IF($C$7-T6&gt;-1,+assumptions!S36+assumptions!S35,0)</f>
        <v>0</v>
      </c>
      <c r="U33" s="421">
        <f>IF($C$7-U6&gt;-1,+assumptions!T36+assumptions!T35,0)</f>
        <v>0</v>
      </c>
      <c r="V33" s="421">
        <f>IF($C$7-V6&gt;-1,+assumptions!U36+assumptions!U35,0)</f>
        <v>0</v>
      </c>
      <c r="W33" s="421">
        <f>IF($C$7-W6&gt;-1,+assumptions!V36+assumptions!V35,0)</f>
        <v>0</v>
      </c>
      <c r="X33" s="421">
        <f>IF($C$7-X6&gt;-1,+assumptions!W36+assumptions!W35,0)</f>
        <v>0</v>
      </c>
      <c r="Y33" s="421">
        <f>IF($C$7-Y6&gt;-1,+assumptions!X36+assumptions!X35,0)</f>
        <v>0</v>
      </c>
      <c r="Z33" s="421">
        <f>IF($C$7-Z6&gt;-1,+assumptions!Y36+assumptions!Y35,0)</f>
        <v>0</v>
      </c>
      <c r="AA33" s="421">
        <f>IF($C$7-AA6&gt;-1,+assumptions!Z36+assumptions!Z35,0)</f>
        <v>0</v>
      </c>
      <c r="AB33" s="421">
        <f>IF($C$7-AB6&gt;-1,+assumptions!AA36+assumptions!AA35,0)</f>
        <v>0</v>
      </c>
      <c r="AC33" s="69"/>
    </row>
    <row r="34" spans="1:30">
      <c r="A34" s="50" t="s">
        <v>80</v>
      </c>
      <c r="B34" s="72">
        <f>+assumptions!B25</f>
        <v>1.03</v>
      </c>
      <c r="C34" s="36"/>
      <c r="D34" s="237">
        <f t="array" ref="D34:Z34">TRANSPOSE(forwcurv!$I$15:$I$37)</f>
        <v>4.1142443685420815</v>
      </c>
      <c r="E34" s="238">
        <v>3.0508842101231313</v>
      </c>
      <c r="F34" s="238">
        <v>3.1404124026611711</v>
      </c>
      <c r="G34" s="238">
        <v>3.5584787674243921</v>
      </c>
      <c r="H34" s="238">
        <v>3.4260283586434785</v>
      </c>
      <c r="I34" s="238">
        <v>3.0595225809410773</v>
      </c>
      <c r="J34" s="238">
        <v>3.228008662686729</v>
      </c>
      <c r="K34" s="238">
        <v>3.8774419516742706</v>
      </c>
      <c r="L34" s="238">
        <v>3.6819286257619517</v>
      </c>
      <c r="M34" s="238">
        <v>3.1811118691925242</v>
      </c>
      <c r="N34" s="238">
        <v>3.5622499124541407</v>
      </c>
      <c r="O34" s="238">
        <v>3.6256828436783928</v>
      </c>
      <c r="P34" s="238">
        <v>3.4193585979447332</v>
      </c>
      <c r="Q34" s="238">
        <v>4.3602622259087838</v>
      </c>
      <c r="R34" s="238">
        <v>3.4005101898688341</v>
      </c>
      <c r="S34" s="238">
        <v>3.8314928504213417</v>
      </c>
      <c r="T34" s="238">
        <v>4.4808402144110211</v>
      </c>
      <c r="U34" s="238">
        <v>3.9483066557906414</v>
      </c>
      <c r="V34" s="238">
        <v>4.1333057275861922</v>
      </c>
      <c r="W34" s="238">
        <v>4.3785680944123806</v>
      </c>
      <c r="X34" s="238">
        <v>4.7378540997721883</v>
      </c>
      <c r="Y34" s="238">
        <v>4.8993392875005588</v>
      </c>
      <c r="Z34" s="238">
        <v>3.6766220662224249</v>
      </c>
      <c r="AA34" s="238">
        <f>+Z34*$B$34</f>
        <v>3.7869207282090978</v>
      </c>
      <c r="AB34" s="238">
        <f>+AA34*$B$34</f>
        <v>3.9005283500553709</v>
      </c>
      <c r="AC34" s="65"/>
    </row>
    <row r="35" spans="1:30">
      <c r="A35" s="34" t="s">
        <v>81</v>
      </c>
      <c r="B35" s="70"/>
      <c r="C35" s="36"/>
      <c r="D35" s="155">
        <f>(D33*D34*365)</f>
        <v>7192.4986115330466</v>
      </c>
      <c r="E35" s="155">
        <f t="shared" ref="E35:R35" si="8">(E33*E34*365)</f>
        <v>5345.5404204629158</v>
      </c>
      <c r="F35" s="155">
        <f t="shared" si="8"/>
        <v>5506.9049538261979</v>
      </c>
      <c r="G35" s="155">
        <f t="shared" si="8"/>
        <v>6523.4760721630364</v>
      </c>
      <c r="H35" s="155">
        <f t="shared" si="8"/>
        <v>6127.0013883382917</v>
      </c>
      <c r="I35" s="155">
        <f t="shared" si="8"/>
        <v>5508.7367924770124</v>
      </c>
      <c r="J35" s="155">
        <f t="shared" si="8"/>
        <v>5875.5975504619555</v>
      </c>
      <c r="K35" s="155">
        <f t="shared" si="8"/>
        <v>6919.0548824742773</v>
      </c>
      <c r="L35" s="155">
        <f t="shared" si="8"/>
        <v>6585.7895512933283</v>
      </c>
      <c r="M35" s="155">
        <f t="shared" si="8"/>
        <v>5553.3668475563018</v>
      </c>
      <c r="N35" s="155">
        <f t="shared" si="8"/>
        <v>6334.579473316152</v>
      </c>
      <c r="O35" s="155">
        <f t="shared" si="8"/>
        <v>6461.8557941584895</v>
      </c>
      <c r="P35" s="155">
        <f t="shared" si="8"/>
        <v>6140.8043317830507</v>
      </c>
      <c r="Q35" s="155">
        <f t="shared" si="8"/>
        <v>7713.3307092770192</v>
      </c>
      <c r="R35" s="155">
        <f t="shared" si="8"/>
        <v>6058.5571567397556</v>
      </c>
      <c r="S35" s="155">
        <f t="shared" ref="S35:AB35" si="9">(S33*S34*365)</f>
        <v>0</v>
      </c>
      <c r="T35" s="155">
        <f t="shared" si="9"/>
        <v>0</v>
      </c>
      <c r="U35" s="155">
        <f t="shared" si="9"/>
        <v>0</v>
      </c>
      <c r="V35" s="155">
        <f t="shared" si="9"/>
        <v>0</v>
      </c>
      <c r="W35" s="155">
        <f t="shared" si="9"/>
        <v>0</v>
      </c>
      <c r="X35" s="155">
        <f t="shared" si="9"/>
        <v>0</v>
      </c>
      <c r="Y35" s="155">
        <f t="shared" si="9"/>
        <v>0</v>
      </c>
      <c r="Z35" s="155">
        <f t="shared" si="9"/>
        <v>0</v>
      </c>
      <c r="AA35" s="155">
        <f t="shared" si="9"/>
        <v>0</v>
      </c>
      <c r="AB35" s="155">
        <f t="shared" si="9"/>
        <v>0</v>
      </c>
      <c r="AC35" s="69">
        <f>SUM(D35:AB35)</f>
        <v>93847.094535860815</v>
      </c>
    </row>
    <row r="36" spans="1:30">
      <c r="A36" s="34"/>
      <c r="B36" s="70"/>
      <c r="C36" s="73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69"/>
    </row>
    <row r="37" spans="1:30">
      <c r="A37" s="50" t="s">
        <v>82</v>
      </c>
      <c r="B37" s="70"/>
      <c r="C37" s="73"/>
      <c r="D37" s="279">
        <v>0</v>
      </c>
      <c r="E37" s="279">
        <v>0</v>
      </c>
      <c r="F37" s="279">
        <v>0</v>
      </c>
      <c r="G37" s="279">
        <v>0</v>
      </c>
      <c r="H37" s="279">
        <v>0</v>
      </c>
      <c r="I37" s="279">
        <v>0</v>
      </c>
      <c r="J37" s="279">
        <v>0</v>
      </c>
      <c r="K37" s="279">
        <v>0</v>
      </c>
      <c r="L37" s="279">
        <v>0</v>
      </c>
      <c r="M37" s="279">
        <v>0</v>
      </c>
      <c r="N37" s="279">
        <v>0</v>
      </c>
      <c r="O37" s="279">
        <v>0</v>
      </c>
      <c r="P37" s="279">
        <v>0</v>
      </c>
      <c r="Q37" s="279">
        <v>0</v>
      </c>
      <c r="R37" s="279">
        <v>0</v>
      </c>
      <c r="S37" s="279">
        <v>0</v>
      </c>
      <c r="T37" s="279">
        <v>0</v>
      </c>
      <c r="U37" s="279">
        <v>0</v>
      </c>
      <c r="V37" s="279">
        <v>0</v>
      </c>
      <c r="W37" s="279">
        <v>0</v>
      </c>
      <c r="X37" s="279">
        <v>0</v>
      </c>
      <c r="Y37" s="279">
        <v>0</v>
      </c>
      <c r="Z37" s="279">
        <v>0</v>
      </c>
      <c r="AA37" s="279">
        <v>0</v>
      </c>
      <c r="AB37" s="279">
        <v>0</v>
      </c>
      <c r="AC37" s="69"/>
    </row>
    <row r="38" spans="1:30">
      <c r="A38" s="50" t="s">
        <v>83</v>
      </c>
      <c r="B38" s="70"/>
      <c r="C38" s="73"/>
      <c r="D38" s="278">
        <v>0.04</v>
      </c>
      <c r="E38" s="278">
        <f>+D38</f>
        <v>0.04</v>
      </c>
      <c r="F38" s="278">
        <f t="shared" ref="F38:R38" si="10">+E38</f>
        <v>0.04</v>
      </c>
      <c r="G38" s="278">
        <f t="shared" si="10"/>
        <v>0.04</v>
      </c>
      <c r="H38" s="278">
        <f t="shared" si="10"/>
        <v>0.04</v>
      </c>
      <c r="I38" s="278">
        <f t="shared" si="10"/>
        <v>0.04</v>
      </c>
      <c r="J38" s="278">
        <f t="shared" si="10"/>
        <v>0.04</v>
      </c>
      <c r="K38" s="278">
        <f t="shared" si="10"/>
        <v>0.04</v>
      </c>
      <c r="L38" s="278">
        <f t="shared" si="10"/>
        <v>0.04</v>
      </c>
      <c r="M38" s="278">
        <f t="shared" si="10"/>
        <v>0.04</v>
      </c>
      <c r="N38" s="278">
        <f t="shared" si="10"/>
        <v>0.04</v>
      </c>
      <c r="O38" s="278">
        <f t="shared" si="10"/>
        <v>0.04</v>
      </c>
      <c r="P38" s="278">
        <f t="shared" si="10"/>
        <v>0.04</v>
      </c>
      <c r="Q38" s="278">
        <f t="shared" si="10"/>
        <v>0.04</v>
      </c>
      <c r="R38" s="278">
        <f t="shared" si="10"/>
        <v>0.04</v>
      </c>
      <c r="S38" s="278">
        <f t="shared" ref="S38:AB38" si="11">+R38</f>
        <v>0.04</v>
      </c>
      <c r="T38" s="278">
        <f t="shared" si="11"/>
        <v>0.04</v>
      </c>
      <c r="U38" s="278">
        <f t="shared" si="11"/>
        <v>0.04</v>
      </c>
      <c r="V38" s="278">
        <f t="shared" si="11"/>
        <v>0.04</v>
      </c>
      <c r="W38" s="278">
        <f t="shared" si="11"/>
        <v>0.04</v>
      </c>
      <c r="X38" s="278">
        <f t="shared" si="11"/>
        <v>0.04</v>
      </c>
      <c r="Y38" s="278">
        <f t="shared" si="11"/>
        <v>0.04</v>
      </c>
      <c r="Z38" s="278">
        <f t="shared" si="11"/>
        <v>0.04</v>
      </c>
      <c r="AA38" s="278">
        <f t="shared" si="11"/>
        <v>0.04</v>
      </c>
      <c r="AB38" s="278">
        <f t="shared" si="11"/>
        <v>0.04</v>
      </c>
      <c r="AC38" s="69"/>
    </row>
    <row r="39" spans="1:30">
      <c r="A39" s="34" t="s">
        <v>81</v>
      </c>
      <c r="B39" s="70"/>
      <c r="C39" s="73"/>
      <c r="D39" s="155">
        <f t="shared" ref="D39:AB39" si="12">+D37*D38*365</f>
        <v>0</v>
      </c>
      <c r="E39" s="155">
        <f t="shared" si="12"/>
        <v>0</v>
      </c>
      <c r="F39" s="155">
        <f t="shared" si="12"/>
        <v>0</v>
      </c>
      <c r="G39" s="155">
        <f t="shared" si="12"/>
        <v>0</v>
      </c>
      <c r="H39" s="155">
        <f t="shared" si="12"/>
        <v>0</v>
      </c>
      <c r="I39" s="155">
        <f t="shared" si="12"/>
        <v>0</v>
      </c>
      <c r="J39" s="155">
        <f t="shared" si="12"/>
        <v>0</v>
      </c>
      <c r="K39" s="155">
        <f t="shared" si="12"/>
        <v>0</v>
      </c>
      <c r="L39" s="155">
        <f t="shared" si="12"/>
        <v>0</v>
      </c>
      <c r="M39" s="155">
        <f t="shared" si="12"/>
        <v>0</v>
      </c>
      <c r="N39" s="155">
        <f t="shared" si="12"/>
        <v>0</v>
      </c>
      <c r="O39" s="155">
        <f t="shared" si="12"/>
        <v>0</v>
      </c>
      <c r="P39" s="155">
        <f t="shared" si="12"/>
        <v>0</v>
      </c>
      <c r="Q39" s="155">
        <f t="shared" si="12"/>
        <v>0</v>
      </c>
      <c r="R39" s="155">
        <f t="shared" si="12"/>
        <v>0</v>
      </c>
      <c r="S39" s="155">
        <f t="shared" si="12"/>
        <v>0</v>
      </c>
      <c r="T39" s="155">
        <f t="shared" si="12"/>
        <v>0</v>
      </c>
      <c r="U39" s="155">
        <f t="shared" si="12"/>
        <v>0</v>
      </c>
      <c r="V39" s="155">
        <f t="shared" si="12"/>
        <v>0</v>
      </c>
      <c r="W39" s="155">
        <f t="shared" si="12"/>
        <v>0</v>
      </c>
      <c r="X39" s="155">
        <f t="shared" si="12"/>
        <v>0</v>
      </c>
      <c r="Y39" s="155">
        <f t="shared" si="12"/>
        <v>0</v>
      </c>
      <c r="Z39" s="155">
        <f t="shared" si="12"/>
        <v>0</v>
      </c>
      <c r="AA39" s="155">
        <f t="shared" si="12"/>
        <v>0</v>
      </c>
      <c r="AB39" s="155">
        <f t="shared" si="12"/>
        <v>0</v>
      </c>
      <c r="AC39" s="69">
        <f>SUM(D39:AB39)</f>
        <v>0</v>
      </c>
    </row>
    <row r="40" spans="1:30">
      <c r="A40" s="34"/>
      <c r="B40" s="70"/>
      <c r="C40" s="73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69"/>
    </row>
    <row r="41" spans="1:30">
      <c r="A41" s="50" t="s">
        <v>84</v>
      </c>
      <c r="B41" s="34"/>
      <c r="C41" s="36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69"/>
    </row>
    <row r="42" spans="1:30">
      <c r="A42" s="50" t="s">
        <v>85</v>
      </c>
      <c r="B42" s="75">
        <f>+assumptions!B25</f>
        <v>1.03</v>
      </c>
      <c r="C42" s="36"/>
      <c r="D42" s="53">
        <f>+assumptions!C41</f>
        <v>-738.99999999999955</v>
      </c>
      <c r="E42" s="53">
        <f t="shared" ref="E42:AB42" si="13">IF($C$7-E6&gt;-1,D42,0)*$B$42</f>
        <v>-761.1699999999995</v>
      </c>
      <c r="F42" s="53">
        <f t="shared" si="13"/>
        <v>-784.00509999999952</v>
      </c>
      <c r="G42" s="53">
        <f t="shared" si="13"/>
        <v>-807.52525299999957</v>
      </c>
      <c r="H42" s="53">
        <f t="shared" si="13"/>
        <v>-831.75101058999962</v>
      </c>
      <c r="I42" s="53">
        <f t="shared" si="13"/>
        <v>-856.70354090769968</v>
      </c>
      <c r="J42" s="53">
        <f t="shared" si="13"/>
        <v>-882.40464713493066</v>
      </c>
      <c r="K42" s="53">
        <f t="shared" si="13"/>
        <v>-908.87678654897854</v>
      </c>
      <c r="L42" s="53">
        <f t="shared" si="13"/>
        <v>-936.1430901454479</v>
      </c>
      <c r="M42" s="53">
        <f t="shared" si="13"/>
        <v>-964.22738284981131</v>
      </c>
      <c r="N42" s="53">
        <f t="shared" si="13"/>
        <v>-993.15420433530562</v>
      </c>
      <c r="O42" s="53">
        <f t="shared" si="13"/>
        <v>-1022.9488304653648</v>
      </c>
      <c r="P42" s="53">
        <f t="shared" si="13"/>
        <v>-1053.6372953793259</v>
      </c>
      <c r="Q42" s="53">
        <f t="shared" si="13"/>
        <v>-1085.2464142407057</v>
      </c>
      <c r="R42" s="53">
        <f t="shared" si="13"/>
        <v>-1117.8038066679269</v>
      </c>
      <c r="S42" s="53">
        <f t="shared" si="13"/>
        <v>0</v>
      </c>
      <c r="T42" s="53">
        <f t="shared" si="13"/>
        <v>0</v>
      </c>
      <c r="U42" s="53">
        <f t="shared" si="13"/>
        <v>0</v>
      </c>
      <c r="V42" s="53">
        <f t="shared" si="13"/>
        <v>0</v>
      </c>
      <c r="W42" s="53">
        <f t="shared" si="13"/>
        <v>0</v>
      </c>
      <c r="X42" s="53">
        <f t="shared" si="13"/>
        <v>0</v>
      </c>
      <c r="Y42" s="53">
        <f t="shared" si="13"/>
        <v>0</v>
      </c>
      <c r="Z42" s="53">
        <f t="shared" si="13"/>
        <v>0</v>
      </c>
      <c r="AA42" s="53">
        <f t="shared" si="13"/>
        <v>0</v>
      </c>
      <c r="AB42" s="53">
        <f t="shared" si="13"/>
        <v>0</v>
      </c>
      <c r="AC42" s="69">
        <f>SUM(D42:AB42)</f>
        <v>-13744.597362265495</v>
      </c>
    </row>
    <row r="43" spans="1:30">
      <c r="A43" s="50" t="s">
        <v>34</v>
      </c>
      <c r="B43" s="75"/>
      <c r="C43" s="36"/>
      <c r="D43" s="53">
        <f t="array" ref="D43:R43">TRANSPOSE(Loanschd!C2:C16)</f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  <c r="M43" s="53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53">
        <v>0</v>
      </c>
      <c r="X43" s="53">
        <v>0</v>
      </c>
      <c r="Y43" s="53">
        <v>0</v>
      </c>
      <c r="Z43" s="53">
        <v>0</v>
      </c>
      <c r="AA43" s="53">
        <v>0</v>
      </c>
      <c r="AB43" s="53">
        <v>0</v>
      </c>
      <c r="AC43" s="69">
        <f>SUM(D43:AB43)</f>
        <v>0</v>
      </c>
    </row>
    <row r="44" spans="1:30">
      <c r="A44" s="50" t="s">
        <v>86</v>
      </c>
      <c r="B44" s="34"/>
      <c r="C44" s="36"/>
      <c r="D44" s="53">
        <f t="shared" ref="D44:AB44" si="14">D35-D31+D39</f>
        <v>-2227.8824362847081</v>
      </c>
      <c r="E44" s="53">
        <f t="shared" si="14"/>
        <v>-1655.7855980817367</v>
      </c>
      <c r="F44" s="53">
        <f t="shared" si="14"/>
        <v>-1705.7683967079174</v>
      </c>
      <c r="G44" s="53">
        <f t="shared" si="14"/>
        <v>-2020.652147418049</v>
      </c>
      <c r="H44" s="53">
        <f t="shared" si="14"/>
        <v>-1897.8437838393165</v>
      </c>
      <c r="I44" s="53">
        <f t="shared" si="14"/>
        <v>-1706.3358102559314</v>
      </c>
      <c r="J44" s="53">
        <f t="shared" si="14"/>
        <v>-1819.9712356373402</v>
      </c>
      <c r="K44" s="53">
        <f t="shared" si="14"/>
        <v>-2143.1830134297097</v>
      </c>
      <c r="L44" s="53">
        <f t="shared" si="14"/>
        <v>-2039.9537994858802</v>
      </c>
      <c r="M44" s="53">
        <f t="shared" si="14"/>
        <v>-1720.1600069936458</v>
      </c>
      <c r="N44" s="53">
        <f t="shared" si="14"/>
        <v>-1962.1412685740715</v>
      </c>
      <c r="O44" s="53">
        <f t="shared" si="14"/>
        <v>-2001.5652149763555</v>
      </c>
      <c r="P44" s="53">
        <f t="shared" si="14"/>
        <v>-1902.1192570692028</v>
      </c>
      <c r="Q44" s="53">
        <f t="shared" si="14"/>
        <v>-2389.2106124148377</v>
      </c>
      <c r="R44" s="53">
        <f t="shared" si="14"/>
        <v>-1876.6431260875197</v>
      </c>
      <c r="S44" s="53">
        <f t="shared" si="14"/>
        <v>0</v>
      </c>
      <c r="T44" s="53">
        <f t="shared" si="14"/>
        <v>0</v>
      </c>
      <c r="U44" s="53">
        <f t="shared" si="14"/>
        <v>0</v>
      </c>
      <c r="V44" s="53">
        <f t="shared" si="14"/>
        <v>0</v>
      </c>
      <c r="W44" s="53">
        <f t="shared" si="14"/>
        <v>0</v>
      </c>
      <c r="X44" s="53">
        <f t="shared" si="14"/>
        <v>0</v>
      </c>
      <c r="Y44" s="53">
        <f t="shared" si="14"/>
        <v>0</v>
      </c>
      <c r="Z44" s="53">
        <f t="shared" si="14"/>
        <v>0</v>
      </c>
      <c r="AA44" s="53">
        <f t="shared" si="14"/>
        <v>0</v>
      </c>
      <c r="AB44" s="53">
        <f t="shared" si="14"/>
        <v>0</v>
      </c>
      <c r="AC44" s="69">
        <f>SUM(D44:AB44)</f>
        <v>-29069.215707256226</v>
      </c>
    </row>
    <row r="45" spans="1:30">
      <c r="A45" s="50" t="s">
        <v>35</v>
      </c>
      <c r="B45" s="76">
        <f>+assumptions!B29</f>
        <v>1.3815261044176706E-2</v>
      </c>
      <c r="C45" s="36"/>
      <c r="D45" s="53">
        <f>+assumptions!C43</f>
        <v>1376</v>
      </c>
      <c r="E45" s="53">
        <f>+assumptions!D43</f>
        <v>1417.28</v>
      </c>
      <c r="F45" s="53">
        <f>+assumptions!E43</f>
        <v>1459.7983999999999</v>
      </c>
      <c r="G45" s="53">
        <f>+assumptions!F43</f>
        <v>1503.5923519999999</v>
      </c>
      <c r="H45" s="53">
        <f>+assumptions!G43</f>
        <v>1548.70012256</v>
      </c>
      <c r="I45" s="53">
        <f t="shared" ref="I45:AB45" si="15">IF($C$7-I6&gt;-1,H45,0)*$B$42</f>
        <v>1595.1611262368001</v>
      </c>
      <c r="J45" s="53">
        <f t="shared" si="15"/>
        <v>1643.0159600239042</v>
      </c>
      <c r="K45" s="53">
        <f t="shared" si="15"/>
        <v>1692.3064388246214</v>
      </c>
      <c r="L45" s="53">
        <f t="shared" si="15"/>
        <v>1743.0756319893601</v>
      </c>
      <c r="M45" s="53">
        <f t="shared" si="15"/>
        <v>1795.3679009490409</v>
      </c>
      <c r="N45" s="53">
        <f t="shared" si="15"/>
        <v>1849.228937977512</v>
      </c>
      <c r="O45" s="53">
        <f t="shared" si="15"/>
        <v>1904.7058061168375</v>
      </c>
      <c r="P45" s="53">
        <f t="shared" si="15"/>
        <v>1961.8469803003427</v>
      </c>
      <c r="Q45" s="53">
        <f t="shared" si="15"/>
        <v>2020.7023897093529</v>
      </c>
      <c r="R45" s="53">
        <f t="shared" si="15"/>
        <v>2081.3234614006337</v>
      </c>
      <c r="S45" s="53">
        <f t="shared" si="15"/>
        <v>0</v>
      </c>
      <c r="T45" s="53">
        <f t="shared" si="15"/>
        <v>0</v>
      </c>
      <c r="U45" s="53">
        <f t="shared" si="15"/>
        <v>0</v>
      </c>
      <c r="V45" s="53">
        <f t="shared" si="15"/>
        <v>0</v>
      </c>
      <c r="W45" s="53">
        <f t="shared" si="15"/>
        <v>0</v>
      </c>
      <c r="X45" s="53">
        <f t="shared" si="15"/>
        <v>0</v>
      </c>
      <c r="Y45" s="53">
        <f t="shared" si="15"/>
        <v>0</v>
      </c>
      <c r="Z45" s="53">
        <f t="shared" si="15"/>
        <v>0</v>
      </c>
      <c r="AA45" s="53">
        <f t="shared" si="15"/>
        <v>0</v>
      </c>
      <c r="AB45" s="53">
        <f t="shared" si="15"/>
        <v>0</v>
      </c>
      <c r="AC45" s="69">
        <f>SUM(D45:AB45)</f>
        <v>25592.105508088407</v>
      </c>
      <c r="AD45" s="310"/>
    </row>
    <row r="46" spans="1:30">
      <c r="A46" s="34"/>
      <c r="B46" s="34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65"/>
    </row>
    <row r="47" spans="1:30">
      <c r="A47" s="50" t="s">
        <v>87</v>
      </c>
      <c r="B47" s="34"/>
      <c r="C47" s="36"/>
      <c r="D47" s="53">
        <f>IF(+D28-D42-D43-D44-D45&lt;&gt;0,+D28-D42-D43-D44-D45,0)</f>
        <v>21722.457436284709</v>
      </c>
      <c r="E47" s="53">
        <f t="shared" ref="E47:AB47" si="16">IF(+E28-E42-E43-E44-E45&lt;&gt;0,+E28-E42-E43-E44-E45,0)</f>
        <v>21131.250598081737</v>
      </c>
      <c r="F47" s="53">
        <f t="shared" si="16"/>
        <v>21161.550096707917</v>
      </c>
      <c r="G47" s="53">
        <f t="shared" si="16"/>
        <v>21456.160048418049</v>
      </c>
      <c r="H47" s="53">
        <f t="shared" si="16"/>
        <v>21312.469671869319</v>
      </c>
      <c r="I47" s="53">
        <f t="shared" si="16"/>
        <v>21099.453224926834</v>
      </c>
      <c r="J47" s="53">
        <f t="shared" si="16"/>
        <v>21190.934922748369</v>
      </c>
      <c r="K47" s="53">
        <f t="shared" si="16"/>
        <v>21491.328361154068</v>
      </c>
      <c r="L47" s="53">
        <f t="shared" si="16"/>
        <v>21364.59625764197</v>
      </c>
      <c r="M47" s="53">
        <f t="shared" si="16"/>
        <v>21020.594488894418</v>
      </c>
      <c r="N47" s="53">
        <f t="shared" si="16"/>
        <v>21237.64153493187</v>
      </c>
      <c r="O47" s="53">
        <f t="shared" si="16"/>
        <v>21251.383239324881</v>
      </c>
      <c r="P47" s="53">
        <f t="shared" si="16"/>
        <v>21125.484572148187</v>
      </c>
      <c r="Q47" s="53">
        <f t="shared" si="16"/>
        <v>21585.32963694619</v>
      </c>
      <c r="R47" s="53">
        <f t="shared" si="16"/>
        <v>21044.698471354812</v>
      </c>
      <c r="S47" s="53">
        <f t="shared" si="16"/>
        <v>0</v>
      </c>
      <c r="T47" s="53">
        <f t="shared" si="16"/>
        <v>0</v>
      </c>
      <c r="U47" s="53">
        <f t="shared" si="16"/>
        <v>0</v>
      </c>
      <c r="V47" s="53">
        <f t="shared" si="16"/>
        <v>0</v>
      </c>
      <c r="W47" s="53">
        <f t="shared" si="16"/>
        <v>0</v>
      </c>
      <c r="X47" s="53">
        <f t="shared" si="16"/>
        <v>0</v>
      </c>
      <c r="Y47" s="53">
        <f t="shared" si="16"/>
        <v>0</v>
      </c>
      <c r="Z47" s="53">
        <f t="shared" si="16"/>
        <v>0</v>
      </c>
      <c r="AA47" s="53">
        <f t="shared" si="16"/>
        <v>0</v>
      </c>
      <c r="AB47" s="53">
        <f t="shared" si="16"/>
        <v>0</v>
      </c>
      <c r="AC47" s="69">
        <f>SUM(D47:AB47)</f>
        <v>319195.33256143332</v>
      </c>
    </row>
    <row r="48" spans="1:30">
      <c r="A48" s="34"/>
      <c r="B48" s="34"/>
      <c r="C48" s="36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65"/>
    </row>
    <row r="49" spans="1:58">
      <c r="A49" s="50" t="s">
        <v>88</v>
      </c>
      <c r="B49" s="34"/>
      <c r="C49" s="36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65"/>
    </row>
    <row r="50" spans="1:58">
      <c r="A50" s="50" t="s">
        <v>89</v>
      </c>
      <c r="B50" s="34"/>
      <c r="C50" s="36"/>
      <c r="D50" s="53">
        <f>C11</f>
        <v>99600</v>
      </c>
      <c r="E50" s="53">
        <f t="shared" ref="E50:R50" si="17">D50-D53</f>
        <v>94620</v>
      </c>
      <c r="F50" s="53">
        <f t="shared" si="17"/>
        <v>85158</v>
      </c>
      <c r="G50" s="53">
        <f t="shared" si="17"/>
        <v>76642.2</v>
      </c>
      <c r="H50" s="53">
        <f t="shared" si="17"/>
        <v>68973</v>
      </c>
      <c r="I50" s="53">
        <f t="shared" si="17"/>
        <v>62070.720000000001</v>
      </c>
      <c r="J50" s="53">
        <f t="shared" si="17"/>
        <v>55865.64</v>
      </c>
      <c r="K50" s="53">
        <f t="shared" si="17"/>
        <v>49989.24</v>
      </c>
      <c r="L50" s="53">
        <f t="shared" si="17"/>
        <v>44112.84</v>
      </c>
      <c r="M50" s="53">
        <f t="shared" si="17"/>
        <v>38226.479999999996</v>
      </c>
      <c r="N50" s="53">
        <f t="shared" si="17"/>
        <v>32350.079999999994</v>
      </c>
      <c r="O50" s="53">
        <f t="shared" si="17"/>
        <v>26463.719999999994</v>
      </c>
      <c r="P50" s="53">
        <f t="shared" si="17"/>
        <v>20587.319999999992</v>
      </c>
      <c r="Q50" s="53">
        <f t="shared" si="17"/>
        <v>14700.959999999992</v>
      </c>
      <c r="R50" s="53">
        <f t="shared" si="17"/>
        <v>8824.5599999999922</v>
      </c>
      <c r="S50" s="53">
        <f t="shared" ref="S50:AB50" si="18">R50-R53</f>
        <v>2938.1999999999925</v>
      </c>
      <c r="T50" s="53">
        <f t="shared" si="18"/>
        <v>-7.2759576141834259E-12</v>
      </c>
      <c r="U50" s="53">
        <f t="shared" si="18"/>
        <v>-7.2759576141834259E-12</v>
      </c>
      <c r="V50" s="53">
        <f t="shared" si="18"/>
        <v>-7.2759576141834259E-12</v>
      </c>
      <c r="W50" s="53">
        <f t="shared" si="18"/>
        <v>-7.2759576141834259E-12</v>
      </c>
      <c r="X50" s="53">
        <f t="shared" si="18"/>
        <v>-7.2759576141834259E-12</v>
      </c>
      <c r="Y50" s="53">
        <f t="shared" si="18"/>
        <v>-7.2759576141834259E-12</v>
      </c>
      <c r="Z50" s="53">
        <f t="shared" si="18"/>
        <v>-7.2759576141834259E-12</v>
      </c>
      <c r="AA50" s="53">
        <f t="shared" si="18"/>
        <v>-7.2759576141834259E-12</v>
      </c>
      <c r="AB50" s="53">
        <f t="shared" si="18"/>
        <v>-7.2759576141834259E-12</v>
      </c>
      <c r="AC50" s="65"/>
    </row>
    <row r="51" spans="1:58">
      <c r="A51" s="50" t="s">
        <v>90</v>
      </c>
      <c r="B51" s="34"/>
      <c r="C51" s="36"/>
      <c r="D51" s="53">
        <f t="shared" ref="D51:AB51" si="19">IF($C$7=D6,D50,0)</f>
        <v>0</v>
      </c>
      <c r="E51" s="53">
        <f t="shared" si="19"/>
        <v>0</v>
      </c>
      <c r="F51" s="53">
        <f t="shared" si="19"/>
        <v>0</v>
      </c>
      <c r="G51" s="53">
        <f t="shared" si="19"/>
        <v>0</v>
      </c>
      <c r="H51" s="53">
        <f t="shared" si="19"/>
        <v>0</v>
      </c>
      <c r="I51" s="53">
        <f t="shared" si="19"/>
        <v>0</v>
      </c>
      <c r="J51" s="53">
        <f t="shared" si="19"/>
        <v>0</v>
      </c>
      <c r="K51" s="53">
        <f t="shared" si="19"/>
        <v>0</v>
      </c>
      <c r="L51" s="53">
        <f t="shared" si="19"/>
        <v>0</v>
      </c>
      <c r="M51" s="53">
        <f t="shared" si="19"/>
        <v>0</v>
      </c>
      <c r="N51" s="53">
        <f t="shared" si="19"/>
        <v>0</v>
      </c>
      <c r="O51" s="53">
        <f t="shared" si="19"/>
        <v>0</v>
      </c>
      <c r="P51" s="53">
        <f t="shared" si="19"/>
        <v>0</v>
      </c>
      <c r="Q51" s="53">
        <f t="shared" si="19"/>
        <v>0</v>
      </c>
      <c r="R51" s="53">
        <f t="shared" si="19"/>
        <v>8824.5599999999922</v>
      </c>
      <c r="S51" s="53">
        <f t="shared" si="19"/>
        <v>0</v>
      </c>
      <c r="T51" s="53">
        <f t="shared" si="19"/>
        <v>0</v>
      </c>
      <c r="U51" s="53">
        <f t="shared" si="19"/>
        <v>0</v>
      </c>
      <c r="V51" s="53">
        <f t="shared" si="19"/>
        <v>0</v>
      </c>
      <c r="W51" s="53">
        <f t="shared" si="19"/>
        <v>0</v>
      </c>
      <c r="X51" s="53">
        <f t="shared" si="19"/>
        <v>0</v>
      </c>
      <c r="Y51" s="53">
        <f t="shared" si="19"/>
        <v>0</v>
      </c>
      <c r="Z51" s="53">
        <f t="shared" si="19"/>
        <v>0</v>
      </c>
      <c r="AA51" s="53">
        <f t="shared" si="19"/>
        <v>0</v>
      </c>
      <c r="AB51" s="53">
        <f t="shared" si="19"/>
        <v>0</v>
      </c>
      <c r="AC51" s="65"/>
    </row>
    <row r="52" spans="1:58">
      <c r="A52" s="37" t="s">
        <v>91</v>
      </c>
      <c r="B52" s="34"/>
      <c r="C52" s="36"/>
      <c r="D52" s="53">
        <f>IF($C$9=3,$C$11*assumptions!B49,IF($C$9=5,$C$11*assumptions!B50,IF($C$9=7,$C$11*assumptions!B51,IF($C$9=15,$C$11*assumptions!B52,"n/a"))))</f>
        <v>4980</v>
      </c>
      <c r="E52" s="53">
        <f>IF($C$9=3,$C$11*assumptions!C49,IF($C$9=5,$C$11*assumptions!C50,IF($C$9=7,$C$11*assumptions!C51,IF($C$9=15,$C$11*assumptions!C52,"n/a"))))</f>
        <v>9462</v>
      </c>
      <c r="F52" s="53">
        <f>IF($C$9=3,$C$11*assumptions!D49,IF($C$9=5,$C$11*assumptions!D50,IF($C$9=7,$C$11*assumptions!D51,IF($C$9=15,$C$11*assumptions!D52,"n/a"))))</f>
        <v>8515.8000000000011</v>
      </c>
      <c r="G52" s="53">
        <f>IF($C$9=3,$C$11*assumptions!E49,IF($C$9=5,$C$11*assumptions!E50,IF($C$9=7,$C$11*assumptions!E51,IF($C$9=15,$C$11*assumptions!E52,"n/a"))))</f>
        <v>7669.2</v>
      </c>
      <c r="H52" s="53">
        <f>IF($C$9=3,$C$11*assumptions!F49,IF($C$9=5,$C$11*assumptions!F50,IF($C$9=7,$C$11*assumptions!F51,IF($C$9=15,$C$11*assumptions!F52,"n/a"))))</f>
        <v>6902.28</v>
      </c>
      <c r="I52" s="53">
        <f>IF($C$9=3,$C$11*assumptions!G49,IF($C$9=5,$C$11*assumptions!G50,IF($C$9=7,$C$11*assumptions!G51,IF($C$9=15,$C$11*assumptions!G52,"n/a"))))</f>
        <v>6205.08</v>
      </c>
      <c r="J52" s="53">
        <f>IF($C$9=3,$C$11*assumptions!H49,IF($C$9=5,$C$11*assumptions!H50,IF($C$9=7,$C$11*assumptions!H51,IF($C$9=15,$C$11*assumptions!H52,"n/a"))))</f>
        <v>5876.4</v>
      </c>
      <c r="K52" s="53">
        <f>IF($C$9=3,$C$11*assumptions!I49,IF($C$9=5,$C$11*assumptions!I50,IF($C$9=7,$C$11*assumptions!I51,IF($C$9=15,$C$11*assumptions!I52,"n/a"))))</f>
        <v>5876.4</v>
      </c>
      <c r="L52" s="53">
        <f>IF($C$9=3,$C$11*assumptions!J49,IF($C$9=5,$C$11*assumptions!J50,IF($C$9=7,$C$11*assumptions!J51,IF($C$9=15,$C$11*assumptions!J52,"n/a"))))</f>
        <v>5886.36</v>
      </c>
      <c r="M52" s="53">
        <f>IF($C$9=3,$C$11*assumptions!K49,IF($C$9=5,$C$11*assumptions!K50,IF($C$9=7,$C$11*assumptions!K51,IF($C$9=15,$C$11*assumptions!K52,"n/a"))))</f>
        <v>5876.4</v>
      </c>
      <c r="N52" s="53">
        <f>IF($C$9=3,$C$11*assumptions!L49,IF($C$9=5,$C$11*assumptions!L50,IF($C$9=7,$C$11*assumptions!L51,IF($C$9=15,$C$11*assumptions!L52,"n/a"))))</f>
        <v>5886.36</v>
      </c>
      <c r="O52" s="53">
        <f>IF($C$9=3,$C$11*assumptions!M49,IF($C$9=5,$C$11*assumptions!M50,IF($C$9=7,$C$11*assumptions!M51,IF($C$9=15,$C$11*assumptions!M52,"n/a"))))</f>
        <v>5876.4</v>
      </c>
      <c r="P52" s="53">
        <f>IF($C$9=3,$C$11*assumptions!N49,IF($C$9=5,$C$11*assumptions!N50,IF($C$9=7,$C$11*assumptions!N51,IF($C$9=15,$C$11*assumptions!N52,"n/a"))))</f>
        <v>5886.36</v>
      </c>
      <c r="Q52" s="53">
        <f>IF($C$9=3,$C$11*assumptions!O49,IF($C$9=5,$C$11*assumptions!O50,IF($C$9=7,$C$11*assumptions!O51,IF($C$9=15,$C$11*assumptions!O52,"n/a"))))</f>
        <v>5876.4</v>
      </c>
      <c r="R52" s="53">
        <f>IF($C$9=3,$C$11*assumptions!P49,IF($C$9=5,$C$11*assumptions!P50,IF($C$9=7,$C$11*assumptions!P51,IF($C$9=15,$C$11*assumptions!P52,"n/a"))))</f>
        <v>5886.36</v>
      </c>
      <c r="S52" s="53">
        <f>IF($C$9=3,$C$11*assumptions!Q49,IF($C$9=5,$C$11*assumptions!Q50,IF($C$9=7,$C$11*assumptions!Q51,IF($C$9=15,$C$11*assumptions!Q52,"n/a"))))</f>
        <v>2938.2</v>
      </c>
      <c r="T52" s="53">
        <f>IF($C$9=3,$C$11*assumptions!R49,IF($C$9=5,$C$11*assumptions!R50,IF($C$9=7,$C$11*assumptions!R51,IF($C$9=15,$C$11*assumptions!R52,"n/a"))))</f>
        <v>0</v>
      </c>
      <c r="U52" s="53">
        <f>IF($C$9=3,$C$11*assumptions!S49,IF($C$9=5,$C$11*assumptions!S50,IF($C$9=7,$C$11*assumptions!S51,IF($C$9=15,$C$11*assumptions!S52,"n/a"))))</f>
        <v>0</v>
      </c>
      <c r="V52" s="53">
        <f>IF($C$9=3,$C$11*assumptions!T49,IF($C$9=5,$C$11*assumptions!T50,IF($C$9=7,$C$11*assumptions!T51,IF($C$9=15,$C$11*assumptions!T52,"n/a"))))</f>
        <v>0</v>
      </c>
      <c r="W52" s="53">
        <f>IF($C$9=3,$C$11*assumptions!U49,IF($C$9=5,$C$11*assumptions!U50,IF($C$9=7,$C$11*assumptions!U51,IF($C$9=15,$C$11*assumptions!U52,"n/a"))))</f>
        <v>0</v>
      </c>
      <c r="X52" s="53">
        <f>IF($C$9=3,$C$11*assumptions!V49,IF($C$9=5,$C$11*assumptions!V50,IF($C$9=7,$C$11*assumptions!V51,IF($C$9=15,$C$11*assumptions!V52,"n/a"))))</f>
        <v>0</v>
      </c>
      <c r="Y52" s="53">
        <f>IF($C$9=3,$C$11*assumptions!W49,IF($C$9=5,$C$11*assumptions!W50,IF($C$9=7,$C$11*assumptions!W51,IF($C$9=15,$C$11*assumptions!W52,"n/a"))))</f>
        <v>0</v>
      </c>
      <c r="Z52" s="53">
        <f>IF($C$9=3,$C$11*assumptions!X49,IF($C$9=5,$C$11*assumptions!X50,IF($C$9=7,$C$11*assumptions!X51,IF($C$9=15,$C$11*assumptions!X52,"n/a"))))</f>
        <v>0</v>
      </c>
      <c r="AA52" s="53">
        <f>IF($C$9=3,$C$11*assumptions!Y49,IF($C$9=5,$C$11*assumptions!Y50,IF($C$9=7,$C$11*assumptions!Y51,IF($C$9=15,$C$11*assumptions!Y52,"n/a"))))</f>
        <v>0</v>
      </c>
      <c r="AB52" s="53">
        <f>IF($C$9=3,$C$11*assumptions!Z49,IF($C$9=5,$C$11*assumptions!Z50,IF($C$9=7,$C$11*assumptions!Z51,IF($C$9=15,$C$11*assumptions!Z52,"n/a"))))</f>
        <v>0</v>
      </c>
      <c r="AC52" s="69">
        <f>SUM(D52:AB52)</f>
        <v>99600</v>
      </c>
      <c r="AD52" s="309"/>
      <c r="AE52" s="310"/>
    </row>
    <row r="53" spans="1:58">
      <c r="A53" s="50" t="s">
        <v>92</v>
      </c>
      <c r="B53" s="34"/>
      <c r="C53" s="36"/>
      <c r="D53" s="53">
        <f>IF(AND($C$8=1,D50&gt;0),MAXA(D52,D51),IF($C$8=0,D52,0))</f>
        <v>4980</v>
      </c>
      <c r="E53" s="53">
        <f t="shared" ref="E53:AB53" si="20">IF(AND($C$8=1,E50&gt;0),MAXA(E52,E51),IF($C$8=0,E52,0))</f>
        <v>9462</v>
      </c>
      <c r="F53" s="53">
        <f t="shared" si="20"/>
        <v>8515.8000000000011</v>
      </c>
      <c r="G53" s="53">
        <f t="shared" si="20"/>
        <v>7669.2</v>
      </c>
      <c r="H53" s="53">
        <f t="shared" si="20"/>
        <v>6902.28</v>
      </c>
      <c r="I53" s="53">
        <f t="shared" si="20"/>
        <v>6205.08</v>
      </c>
      <c r="J53" s="53">
        <f t="shared" si="20"/>
        <v>5876.4</v>
      </c>
      <c r="K53" s="53">
        <f t="shared" si="20"/>
        <v>5876.4</v>
      </c>
      <c r="L53" s="53">
        <f t="shared" si="20"/>
        <v>5886.36</v>
      </c>
      <c r="M53" s="53">
        <f t="shared" si="20"/>
        <v>5876.4</v>
      </c>
      <c r="N53" s="53">
        <f t="shared" si="20"/>
        <v>5886.36</v>
      </c>
      <c r="O53" s="53">
        <f t="shared" si="20"/>
        <v>5876.4</v>
      </c>
      <c r="P53" s="53">
        <f t="shared" si="20"/>
        <v>5886.36</v>
      </c>
      <c r="Q53" s="53">
        <f t="shared" si="20"/>
        <v>5876.4</v>
      </c>
      <c r="R53" s="53">
        <f t="shared" si="20"/>
        <v>5886.36</v>
      </c>
      <c r="S53" s="53">
        <f t="shared" si="20"/>
        <v>2938.2</v>
      </c>
      <c r="T53" s="53">
        <f t="shared" si="20"/>
        <v>0</v>
      </c>
      <c r="U53" s="53">
        <f t="shared" si="20"/>
        <v>0</v>
      </c>
      <c r="V53" s="53">
        <f t="shared" si="20"/>
        <v>0</v>
      </c>
      <c r="W53" s="53">
        <f t="shared" si="20"/>
        <v>0</v>
      </c>
      <c r="X53" s="53">
        <f t="shared" si="20"/>
        <v>0</v>
      </c>
      <c r="Y53" s="53">
        <f t="shared" si="20"/>
        <v>0</v>
      </c>
      <c r="Z53" s="53">
        <f t="shared" si="20"/>
        <v>0</v>
      </c>
      <c r="AA53" s="53">
        <f t="shared" si="20"/>
        <v>0</v>
      </c>
      <c r="AB53" s="53">
        <f t="shared" si="20"/>
        <v>0</v>
      </c>
      <c r="AC53" s="65"/>
    </row>
    <row r="54" spans="1:58">
      <c r="A54" s="34"/>
      <c r="B54" s="34"/>
      <c r="C54" s="36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65"/>
    </row>
    <row r="55" spans="1:58">
      <c r="A55" s="50" t="s">
        <v>93</v>
      </c>
      <c r="B55" s="34"/>
      <c r="C55" s="36"/>
      <c r="D55" s="77">
        <f>C16</f>
        <v>0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65"/>
    </row>
    <row r="56" spans="1:58">
      <c r="A56" s="50" t="s">
        <v>39</v>
      </c>
      <c r="B56" s="34"/>
      <c r="C56" s="36"/>
      <c r="D56" s="53">
        <f t="shared" ref="D56:R56" si="21">D47-D53+D55</f>
        <v>16742.457436284709</v>
      </c>
      <c r="E56" s="53">
        <f t="shared" si="21"/>
        <v>11669.250598081737</v>
      </c>
      <c r="F56" s="53">
        <f t="shared" si="21"/>
        <v>12645.750096707916</v>
      </c>
      <c r="G56" s="53">
        <f t="shared" si="21"/>
        <v>13786.960048418048</v>
      </c>
      <c r="H56" s="53">
        <f t="shared" si="21"/>
        <v>14410.189671869321</v>
      </c>
      <c r="I56" s="53">
        <f t="shared" si="21"/>
        <v>14894.373224926834</v>
      </c>
      <c r="J56" s="53">
        <f t="shared" si="21"/>
        <v>15314.534922748369</v>
      </c>
      <c r="K56" s="53">
        <f t="shared" si="21"/>
        <v>15614.928361154069</v>
      </c>
      <c r="L56" s="53">
        <f t="shared" si="21"/>
        <v>15478.236257641969</v>
      </c>
      <c r="M56" s="53">
        <f t="shared" si="21"/>
        <v>15144.194488894418</v>
      </c>
      <c r="N56" s="53">
        <f t="shared" si="21"/>
        <v>15351.28153493187</v>
      </c>
      <c r="O56" s="53">
        <f t="shared" si="21"/>
        <v>15374.983239324882</v>
      </c>
      <c r="P56" s="53">
        <f t="shared" si="21"/>
        <v>15239.124572148186</v>
      </c>
      <c r="Q56" s="53">
        <f t="shared" si="21"/>
        <v>15708.92963694619</v>
      </c>
      <c r="R56" s="53">
        <f t="shared" si="21"/>
        <v>15158.338471354811</v>
      </c>
      <c r="S56" s="53">
        <f t="shared" ref="S56:AB56" si="22">S47-S53+S55</f>
        <v>-2938.2</v>
      </c>
      <c r="T56" s="53">
        <f t="shared" si="22"/>
        <v>0</v>
      </c>
      <c r="U56" s="53">
        <f t="shared" si="22"/>
        <v>0</v>
      </c>
      <c r="V56" s="53">
        <f t="shared" si="22"/>
        <v>0</v>
      </c>
      <c r="W56" s="53">
        <f t="shared" si="22"/>
        <v>0</v>
      </c>
      <c r="X56" s="53">
        <f t="shared" si="22"/>
        <v>0</v>
      </c>
      <c r="Y56" s="53">
        <f t="shared" si="22"/>
        <v>0</v>
      </c>
      <c r="Z56" s="53">
        <f t="shared" si="22"/>
        <v>0</v>
      </c>
      <c r="AA56" s="53">
        <f t="shared" si="22"/>
        <v>0</v>
      </c>
      <c r="AB56" s="53">
        <f t="shared" si="22"/>
        <v>0</v>
      </c>
      <c r="AC56" s="69">
        <f>SUM(D56:AB56)</f>
        <v>219595.33256143332</v>
      </c>
    </row>
    <row r="57" spans="1:58">
      <c r="A57" s="50" t="s">
        <v>94</v>
      </c>
      <c r="B57" s="76">
        <f>+assumptions!B28</f>
        <v>0.38879999999999998</v>
      </c>
      <c r="C57" s="36"/>
      <c r="D57" s="53">
        <f t="shared" ref="D57:R57" si="23">D56*$B$57</f>
        <v>6509.4674512274942</v>
      </c>
      <c r="E57" s="53">
        <f t="shared" si="23"/>
        <v>4537.0046325341791</v>
      </c>
      <c r="F57" s="53">
        <f t="shared" si="23"/>
        <v>4916.6676376000378</v>
      </c>
      <c r="G57" s="53">
        <f t="shared" si="23"/>
        <v>5360.3700668249367</v>
      </c>
      <c r="H57" s="53">
        <f t="shared" si="23"/>
        <v>5602.6817444227918</v>
      </c>
      <c r="I57" s="53">
        <f t="shared" si="23"/>
        <v>5790.9323098515524</v>
      </c>
      <c r="J57" s="53">
        <f t="shared" si="23"/>
        <v>5954.2911779645656</v>
      </c>
      <c r="K57" s="53">
        <f t="shared" si="23"/>
        <v>6071.0841468167018</v>
      </c>
      <c r="L57" s="53">
        <f t="shared" si="23"/>
        <v>6017.938256971197</v>
      </c>
      <c r="M57" s="53">
        <f t="shared" si="23"/>
        <v>5888.0628172821498</v>
      </c>
      <c r="N57" s="53">
        <f t="shared" si="23"/>
        <v>5968.5782607815108</v>
      </c>
      <c r="O57" s="53">
        <f t="shared" si="23"/>
        <v>5977.7934834495136</v>
      </c>
      <c r="P57" s="53">
        <f t="shared" si="23"/>
        <v>5924.9716336512147</v>
      </c>
      <c r="Q57" s="53">
        <f t="shared" si="23"/>
        <v>6107.6318428446784</v>
      </c>
      <c r="R57" s="53">
        <f t="shared" si="23"/>
        <v>5893.5619976627504</v>
      </c>
      <c r="S57" s="53">
        <f t="shared" ref="S57:AB57" si="24">S56*$B$57</f>
        <v>-1142.3721599999999</v>
      </c>
      <c r="T57" s="53">
        <f t="shared" si="24"/>
        <v>0</v>
      </c>
      <c r="U57" s="53">
        <f t="shared" si="24"/>
        <v>0</v>
      </c>
      <c r="V57" s="53">
        <f t="shared" si="24"/>
        <v>0</v>
      </c>
      <c r="W57" s="53">
        <f t="shared" si="24"/>
        <v>0</v>
      </c>
      <c r="X57" s="53">
        <f t="shared" si="24"/>
        <v>0</v>
      </c>
      <c r="Y57" s="53">
        <f t="shared" si="24"/>
        <v>0</v>
      </c>
      <c r="Z57" s="53">
        <f t="shared" si="24"/>
        <v>0</v>
      </c>
      <c r="AA57" s="53">
        <f t="shared" si="24"/>
        <v>0</v>
      </c>
      <c r="AB57" s="53">
        <f t="shared" si="24"/>
        <v>0</v>
      </c>
      <c r="AC57" s="69">
        <f>SUM(D57:AB57)</f>
        <v>85378.665299885295</v>
      </c>
    </row>
    <row r="58" spans="1:58">
      <c r="A58" s="34" t="s">
        <v>95</v>
      </c>
      <c r="B58" s="34"/>
      <c r="C58" s="36"/>
      <c r="D58" s="78">
        <f t="array" ref="D58:R58">TRANSPOSE(Loanschd!B2:B16)</f>
        <v>0</v>
      </c>
      <c r="E58" s="78">
        <v>0</v>
      </c>
      <c r="F58" s="78">
        <v>0</v>
      </c>
      <c r="G58" s="78">
        <v>0</v>
      </c>
      <c r="H58" s="78">
        <v>0</v>
      </c>
      <c r="I58" s="78">
        <v>0</v>
      </c>
      <c r="J58" s="78">
        <v>0</v>
      </c>
      <c r="K58" s="78">
        <v>0</v>
      </c>
      <c r="L58" s="78">
        <v>0</v>
      </c>
      <c r="M58" s="78">
        <v>0</v>
      </c>
      <c r="N58" s="78">
        <v>0</v>
      </c>
      <c r="O58" s="78">
        <v>0</v>
      </c>
      <c r="P58" s="78">
        <v>0</v>
      </c>
      <c r="Q58" s="78">
        <v>0</v>
      </c>
      <c r="R58" s="78">
        <v>0</v>
      </c>
      <c r="S58" s="78">
        <v>0</v>
      </c>
      <c r="T58" s="78">
        <v>0</v>
      </c>
      <c r="U58" s="78">
        <v>0</v>
      </c>
      <c r="V58" s="78">
        <v>0</v>
      </c>
      <c r="W58" s="78">
        <v>0</v>
      </c>
      <c r="X58" s="78">
        <v>0</v>
      </c>
      <c r="Y58" s="78">
        <v>0</v>
      </c>
      <c r="Z58" s="78">
        <v>0</v>
      </c>
      <c r="AA58" s="78">
        <v>0</v>
      </c>
      <c r="AB58" s="78">
        <v>0</v>
      </c>
      <c r="AC58" s="65"/>
    </row>
    <row r="59" spans="1:58">
      <c r="A59" s="50" t="s">
        <v>96</v>
      </c>
      <c r="B59" s="34"/>
      <c r="C59" s="155">
        <f>(+C17-C16)*-1</f>
        <v>-99600</v>
      </c>
      <c r="D59" s="155">
        <f>D47-D57-D58</f>
        <v>15212.989985057215</v>
      </c>
      <c r="E59" s="155">
        <f t="shared" ref="E59:R59" si="25">E47-E57-E58</f>
        <v>16594.245965547558</v>
      </c>
      <c r="F59" s="155">
        <f t="shared" si="25"/>
        <v>16244.882459107879</v>
      </c>
      <c r="G59" s="155">
        <f t="shared" si="25"/>
        <v>16095.789981593112</v>
      </c>
      <c r="H59" s="155">
        <f t="shared" si="25"/>
        <v>15709.787927446527</v>
      </c>
      <c r="I59" s="155">
        <f t="shared" si="25"/>
        <v>15308.520915075282</v>
      </c>
      <c r="J59" s="155">
        <f t="shared" si="25"/>
        <v>15236.643744783803</v>
      </c>
      <c r="K59" s="155">
        <f t="shared" si="25"/>
        <v>15420.244214337366</v>
      </c>
      <c r="L59" s="155">
        <f t="shared" si="25"/>
        <v>15346.658000670774</v>
      </c>
      <c r="M59" s="155">
        <f t="shared" si="25"/>
        <v>15132.531671612269</v>
      </c>
      <c r="N59" s="155">
        <f t="shared" si="25"/>
        <v>15269.06327415036</v>
      </c>
      <c r="O59" s="155">
        <f t="shared" si="25"/>
        <v>15273.589755875368</v>
      </c>
      <c r="P59" s="155">
        <f t="shared" si="25"/>
        <v>15200.512938496973</v>
      </c>
      <c r="Q59" s="155">
        <f t="shared" si="25"/>
        <v>15477.69779410151</v>
      </c>
      <c r="R59" s="155">
        <f t="shared" si="25"/>
        <v>15151.136473692062</v>
      </c>
      <c r="S59" s="155">
        <f t="shared" ref="S59:AB59" si="26">S47-S57-S58</f>
        <v>1142.3721599999999</v>
      </c>
      <c r="T59" s="155">
        <f t="shared" si="26"/>
        <v>0</v>
      </c>
      <c r="U59" s="155">
        <f t="shared" si="26"/>
        <v>0</v>
      </c>
      <c r="V59" s="155">
        <f t="shared" si="26"/>
        <v>0</v>
      </c>
      <c r="W59" s="155">
        <f t="shared" si="26"/>
        <v>0</v>
      </c>
      <c r="X59" s="155">
        <f t="shared" si="26"/>
        <v>0</v>
      </c>
      <c r="Y59" s="155">
        <f t="shared" si="26"/>
        <v>0</v>
      </c>
      <c r="Z59" s="155">
        <f t="shared" si="26"/>
        <v>0</v>
      </c>
      <c r="AA59" s="155">
        <f t="shared" si="26"/>
        <v>0</v>
      </c>
      <c r="AB59" s="155">
        <f t="shared" si="26"/>
        <v>0</v>
      </c>
      <c r="AC59" s="406">
        <f>SUM(D59:AB59)</f>
        <v>233816.66726154805</v>
      </c>
    </row>
    <row r="60" spans="1:58" ht="10.8" thickBot="1">
      <c r="A60" s="34"/>
      <c r="B60" s="34"/>
      <c r="C60" s="36"/>
      <c r="D60" s="36"/>
      <c r="E60" s="71"/>
      <c r="F60" s="71"/>
      <c r="G60" s="71"/>
      <c r="H60" s="71"/>
      <c r="I60" s="71"/>
      <c r="J60" s="71"/>
      <c r="K60" s="71"/>
      <c r="L60" s="71"/>
      <c r="M60" s="71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65"/>
    </row>
    <row r="61" spans="1:58" ht="10.8" thickBot="1">
      <c r="A61" s="79" t="s">
        <v>97</v>
      </c>
      <c r="B61" s="34"/>
      <c r="C61" s="80">
        <f>IF(IRR(C59:AB59,+B64)&gt;0,IRR(C59:AB59,+B64),"   N/A")</f>
        <v>0.13332349342210598</v>
      </c>
      <c r="D61" s="36"/>
      <c r="E61" s="54" t="s">
        <v>63</v>
      </c>
      <c r="F61" s="55"/>
      <c r="G61" s="56"/>
      <c r="H61" s="57"/>
      <c r="I61" s="36"/>
      <c r="J61" s="36"/>
      <c r="K61" s="36"/>
      <c r="L61" s="81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</row>
    <row r="62" spans="1:58" ht="10.8" thickBot="1">
      <c r="A62" s="34"/>
      <c r="B62" s="34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</row>
    <row r="63" spans="1:58" ht="10.8" thickBot="1">
      <c r="A63" s="36" t="s">
        <v>98</v>
      </c>
      <c r="B63" s="82">
        <v>0.15</v>
      </c>
      <c r="C63" s="83">
        <f>NPV(+$B$63,$D$59,$E59,F59,G59,H59,I59,J59,K59,L59,M59,N59,O59,P59,Q59,R59,S59,T59,U59,V59,W59,X59,Y59,Z59,AA59,AB59)+C59</f>
        <v>-7860.0696921545459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1:58" ht="13.2">
      <c r="A64" s="53" t="s">
        <v>99</v>
      </c>
      <c r="B64" s="84">
        <v>0.25</v>
      </c>
      <c r="C64" s="36"/>
      <c r="D64" s="36"/>
      <c r="E64" s="36"/>
      <c r="F64" s="36"/>
      <c r="G64" s="36"/>
      <c r="H64" s="36"/>
      <c r="I64" s="36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</row>
    <row r="65" spans="1:58" ht="13.8" thickBot="1">
      <c r="A65" s="34"/>
      <c r="F65" s="36"/>
      <c r="G65" s="36"/>
      <c r="H65" s="36"/>
      <c r="I65" s="36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 spans="1:58" ht="13.8" thickBot="1">
      <c r="A66" s="34"/>
      <c r="B66" s="101" t="s">
        <v>100</v>
      </c>
      <c r="C66" s="102"/>
      <c r="D66" s="85"/>
      <c r="F66" s="424" t="s">
        <v>316</v>
      </c>
      <c r="G66" s="425"/>
      <c r="H66" s="425"/>
      <c r="I66" s="42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3.8" thickBot="1">
      <c r="A67" s="34"/>
      <c r="B67" s="86"/>
      <c r="C67" s="88">
        <f>NPV(+$B$63,$D$59:$AB$59)+C59</f>
        <v>-7860.0696921545459</v>
      </c>
      <c r="D67" s="87"/>
      <c r="F67" s="346" t="s">
        <v>51</v>
      </c>
      <c r="G67" s="424" t="s">
        <v>315</v>
      </c>
      <c r="H67" s="425"/>
      <c r="I67" s="426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3.8" thickBot="1">
      <c r="A68" s="34"/>
      <c r="B68" s="89" t="s">
        <v>101</v>
      </c>
      <c r="C68" s="90">
        <v>0</v>
      </c>
      <c r="D68" s="91">
        <f t="dataTable" ref="D68:D70" dt2D="1" dtr="0" r1="C18" r2="B63" ca="1"/>
        <v>134216.66726154805</v>
      </c>
      <c r="F68" s="343">
        <f>IF(IRR(C59:AB64,+B59)&gt;0,IRR(C59:AB59,+B64),"   N/A")</f>
        <v>0.13332349342210598</v>
      </c>
      <c r="G68" s="344">
        <v>0.5</v>
      </c>
      <c r="H68" s="344">
        <v>0.75</v>
      </c>
      <c r="I68" s="345">
        <v>1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8" thickBot="1">
      <c r="A69" s="34"/>
      <c r="B69" s="92"/>
      <c r="C69" s="90">
        <v>0.1</v>
      </c>
      <c r="D69" s="93">
        <v>19466.734824514191</v>
      </c>
      <c r="F69" s="356">
        <v>0.14449999999999999</v>
      </c>
      <c r="G69" s="350" t="e">
        <f t="dataTable" ref="G69:I71" dt2D="1" dtr="0" r1="N27" r2="D26"/>
        <v>#NUM!</v>
      </c>
      <c r="H69" s="351" t="e">
        <v>#NUM!</v>
      </c>
      <c r="I69" s="352" t="e">
        <v>#NUM!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8" thickBot="1">
      <c r="A70" s="34"/>
      <c r="B70" s="94"/>
      <c r="C70" s="90">
        <v>0.15</v>
      </c>
      <c r="D70" s="95">
        <v>-7860.0696921545459</v>
      </c>
      <c r="F70" s="356">
        <v>0.1008</v>
      </c>
      <c r="G70" s="353" t="e">
        <v>#NUM!</v>
      </c>
      <c r="H70" s="185" t="e">
        <v>#NUM!</v>
      </c>
      <c r="I70" s="347" t="e">
        <v>#NUM!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8" thickBot="1">
      <c r="F71" s="357">
        <v>5.8000000000000003E-2</v>
      </c>
      <c r="G71" s="354" t="e">
        <v>#DIV/0!</v>
      </c>
      <c r="H71" s="348" t="e">
        <v>#NUM!</v>
      </c>
      <c r="I71" s="349" t="e">
        <v>#NUM!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3.2"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3.2"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3.2"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3.2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3.2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3.2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3.2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3.2">
      <c r="F79"/>
      <c r="G79"/>
      <c r="H79"/>
      <c r="I79"/>
    </row>
    <row r="80" spans="1:58" ht="13.2">
      <c r="F80"/>
      <c r="G80"/>
      <c r="H80"/>
      <c r="I80"/>
    </row>
  </sheetData>
  <mergeCells count="2">
    <mergeCell ref="G67:I67"/>
    <mergeCell ref="F66:I66"/>
  </mergeCells>
  <pageMargins left="0.2" right="0.2" top="0.52" bottom="0.69" header="0.5" footer="0.5"/>
  <pageSetup scale="49" orientation="landscape" horizontalDpi="4294967292" r:id="rId1"/>
  <headerFooter alignWithMargins="0"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9"/>
  <sheetViews>
    <sheetView topLeftCell="A18" workbookViewId="0">
      <selection activeCell="C41" sqref="C41"/>
    </sheetView>
  </sheetViews>
  <sheetFormatPr defaultRowHeight="13.2"/>
  <cols>
    <col min="1" max="1" width="41.6640625" customWidth="1"/>
    <col min="2" max="2" width="11" customWidth="1"/>
    <col min="3" max="3" width="15.33203125" style="29" bestFit="1" customWidth="1"/>
    <col min="4" max="4" width="13.109375" style="29" customWidth="1"/>
    <col min="5" max="5" width="14.6640625" customWidth="1"/>
    <col min="6" max="6" width="10.44140625" customWidth="1"/>
    <col min="7" max="7" width="11.109375" bestFit="1" customWidth="1"/>
  </cols>
  <sheetData>
    <row r="1" spans="1:9" ht="13.8" thickBot="1">
      <c r="A1" s="2" t="s">
        <v>102</v>
      </c>
      <c r="B1" s="11"/>
      <c r="D1" s="33" t="s">
        <v>103</v>
      </c>
      <c r="E1" s="33"/>
      <c r="F1" s="33"/>
      <c r="G1" s="33"/>
      <c r="H1" s="11"/>
      <c r="I1" s="11"/>
    </row>
    <row r="2" spans="1:9">
      <c r="A2" s="2" t="s">
        <v>288</v>
      </c>
      <c r="B2" s="11"/>
      <c r="D2" s="32"/>
      <c r="E2" s="106"/>
      <c r="F2" s="106"/>
      <c r="G2" s="107"/>
      <c r="H2" s="11"/>
      <c r="I2" s="11"/>
    </row>
    <row r="3" spans="1:9">
      <c r="A3" s="2" t="s">
        <v>104</v>
      </c>
      <c r="B3" s="11"/>
      <c r="D3" s="108"/>
      <c r="E3" s="109"/>
      <c r="F3" s="109"/>
      <c r="G3" s="110"/>
      <c r="H3" s="11"/>
      <c r="I3" s="11"/>
    </row>
    <row r="4" spans="1:9">
      <c r="A4" s="2"/>
      <c r="B4" s="11"/>
      <c r="D4" s="222"/>
      <c r="E4" s="109"/>
      <c r="F4" s="109"/>
      <c r="G4" s="110"/>
    </row>
    <row r="5" spans="1:9" ht="13.8" thickBot="1">
      <c r="A5" s="24" t="s">
        <v>105</v>
      </c>
      <c r="B5" s="133">
        <v>15</v>
      </c>
      <c r="D5" s="111"/>
      <c r="E5" s="112"/>
      <c r="F5" s="112"/>
      <c r="G5" s="113"/>
    </row>
    <row r="6" spans="1:9">
      <c r="A6" s="123" t="s">
        <v>59</v>
      </c>
      <c r="B6" s="132">
        <v>15</v>
      </c>
    </row>
    <row r="7" spans="1:9">
      <c r="A7" s="10" t="s">
        <v>61</v>
      </c>
      <c r="B7" s="134">
        <v>15</v>
      </c>
    </row>
    <row r="8" spans="1:9">
      <c r="A8" s="9" t="s">
        <v>106</v>
      </c>
      <c r="B8" s="399">
        <v>37530</v>
      </c>
    </row>
    <row r="9" spans="1:9">
      <c r="A9" s="104"/>
      <c r="B9" s="104"/>
      <c r="E9" s="11"/>
      <c r="F9" s="11"/>
      <c r="G9" s="11"/>
      <c r="H9" s="11"/>
      <c r="I9" s="11"/>
    </row>
    <row r="10" spans="1:9">
      <c r="A10" s="9" t="s">
        <v>107</v>
      </c>
      <c r="B10" s="3" t="s">
        <v>108</v>
      </c>
      <c r="C10" s="3" t="s">
        <v>321</v>
      </c>
      <c r="D10" s="3" t="s">
        <v>284</v>
      </c>
      <c r="E10" s="3" t="s">
        <v>285</v>
      </c>
      <c r="F10" s="11"/>
      <c r="G10" s="11"/>
      <c r="H10" s="11"/>
      <c r="I10" s="11"/>
    </row>
    <row r="11" spans="1:9">
      <c r="A11" s="9" t="s">
        <v>64</v>
      </c>
      <c r="B11" s="120">
        <f>+B16-B12-B13</f>
        <v>80676</v>
      </c>
      <c r="C11" s="131"/>
      <c r="D11" s="120"/>
      <c r="E11" s="11"/>
      <c r="F11" s="11"/>
      <c r="G11" s="11"/>
      <c r="H11" s="11"/>
      <c r="I11" s="11"/>
    </row>
    <row r="12" spans="1:9">
      <c r="A12" s="9" t="s">
        <v>30</v>
      </c>
      <c r="B12" s="120">
        <f>+B16*0.04</f>
        <v>3984</v>
      </c>
      <c r="C12" s="131"/>
      <c r="D12" s="120"/>
      <c r="E12" s="11"/>
      <c r="F12" s="11"/>
      <c r="G12" s="11"/>
      <c r="H12" s="11"/>
      <c r="I12" s="11"/>
    </row>
    <row r="13" spans="1:9">
      <c r="A13" s="9" t="s">
        <v>65</v>
      </c>
      <c r="B13" s="120">
        <f>+B16*15%</f>
        <v>14940</v>
      </c>
      <c r="C13" s="131"/>
      <c r="D13" s="120"/>
      <c r="E13" s="11"/>
      <c r="F13" s="11"/>
      <c r="G13" s="11"/>
      <c r="H13" s="11"/>
      <c r="I13" s="11"/>
    </row>
    <row r="14" spans="1:9">
      <c r="A14" s="9" t="s">
        <v>66</v>
      </c>
      <c r="B14" s="120">
        <f>+D14-C14</f>
        <v>0</v>
      </c>
      <c r="C14" s="131"/>
      <c r="D14" s="120"/>
      <c r="E14" s="11"/>
      <c r="F14" s="11"/>
      <c r="G14" s="11"/>
      <c r="H14" s="11"/>
      <c r="I14" s="11"/>
    </row>
    <row r="15" spans="1:9">
      <c r="A15" s="9" t="s">
        <v>109</v>
      </c>
      <c r="B15" s="120">
        <f>+D15-C15</f>
        <v>0</v>
      </c>
      <c r="C15" s="131"/>
      <c r="D15" s="120"/>
      <c r="E15" s="11"/>
      <c r="F15" s="11"/>
      <c r="G15" s="11"/>
      <c r="H15" s="11"/>
      <c r="I15" s="11"/>
    </row>
    <row r="16" spans="1:9">
      <c r="A16" s="10" t="s">
        <v>110</v>
      </c>
      <c r="B16" s="120">
        <v>99600</v>
      </c>
      <c r="C16" s="131"/>
      <c r="D16" s="364"/>
      <c r="E16" s="275"/>
      <c r="F16" s="363"/>
      <c r="G16" s="11"/>
      <c r="H16" s="11"/>
      <c r="I16" s="11"/>
    </row>
    <row r="17" spans="1:22">
      <c r="A17" s="145" t="s">
        <v>68</v>
      </c>
      <c r="B17" s="120">
        <f>+B16</f>
        <v>99600</v>
      </c>
      <c r="C17" s="1"/>
      <c r="E17" s="11"/>
      <c r="F17" s="411" t="s">
        <v>373</v>
      </c>
      <c r="G17" s="402" t="s">
        <v>385</v>
      </c>
      <c r="H17" s="11"/>
      <c r="I17" s="11"/>
    </row>
    <row r="18" spans="1:22">
      <c r="A18" s="10"/>
      <c r="B18" s="104"/>
      <c r="C18" s="413" t="s">
        <v>384</v>
      </c>
      <c r="D18" s="413" t="s">
        <v>383</v>
      </c>
      <c r="E18" s="401" t="s">
        <v>382</v>
      </c>
      <c r="F18" s="402" t="s">
        <v>285</v>
      </c>
      <c r="G18" s="402" t="s">
        <v>386</v>
      </c>
      <c r="H18" s="11"/>
      <c r="I18" s="11"/>
    </row>
    <row r="19" spans="1:22">
      <c r="A19" s="10" t="s">
        <v>111</v>
      </c>
      <c r="B19" s="129">
        <f>+E19+F19</f>
        <v>30650</v>
      </c>
      <c r="C19" s="414">
        <v>152000</v>
      </c>
      <c r="D19" s="415">
        <v>99100</v>
      </c>
      <c r="E19" s="416">
        <v>80150</v>
      </c>
      <c r="F19" s="404">
        <v>-49500</v>
      </c>
      <c r="G19" s="418">
        <f>+E19+F19</f>
        <v>30650</v>
      </c>
      <c r="H19" s="11"/>
      <c r="I19" s="11"/>
    </row>
    <row r="20" spans="1:22">
      <c r="A20" s="10" t="s">
        <v>112</v>
      </c>
      <c r="B20" s="121"/>
      <c r="E20" s="403">
        <v>7300</v>
      </c>
      <c r="F20" s="404">
        <v>7000</v>
      </c>
      <c r="G20" s="11"/>
      <c r="H20" s="11"/>
      <c r="I20" s="11"/>
    </row>
    <row r="21" spans="1:22">
      <c r="A21" s="10" t="s">
        <v>113</v>
      </c>
      <c r="B21" s="277">
        <v>0.82899999999999996</v>
      </c>
      <c r="E21" s="403"/>
      <c r="F21" s="404"/>
      <c r="G21" s="11"/>
      <c r="H21" s="11"/>
      <c r="I21" s="11"/>
    </row>
    <row r="22" spans="1:22">
      <c r="A22" s="10" t="s">
        <v>114</v>
      </c>
      <c r="B22" s="277"/>
      <c r="E22" s="405">
        <f>(E$19*E$20*24*1/1000000)/1000</f>
        <v>14.04228</v>
      </c>
      <c r="F22" s="405">
        <f>(F$19*F$20*24*1/1000000)/1000</f>
        <v>-8.3160000000000007</v>
      </c>
      <c r="G22" s="412">
        <f>+E22+F22</f>
        <v>5.7262799999999991</v>
      </c>
      <c r="H22" s="11"/>
      <c r="I22" s="11"/>
    </row>
    <row r="23" spans="1:22">
      <c r="A23" s="10" t="s">
        <v>115</v>
      </c>
      <c r="B23" s="121">
        <v>0</v>
      </c>
      <c r="C23" s="126"/>
      <c r="E23" s="11"/>
      <c r="F23" s="11"/>
      <c r="G23" s="11"/>
      <c r="H23" s="11"/>
      <c r="I23" s="11"/>
    </row>
    <row r="24" spans="1:22">
      <c r="A24" s="10" t="s">
        <v>116</v>
      </c>
      <c r="B24" s="259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117</v>
      </c>
      <c r="B25" s="122">
        <v>1.03</v>
      </c>
      <c r="C25" s="126"/>
      <c r="E25" s="11"/>
      <c r="F25" s="11"/>
      <c r="G25" s="11"/>
      <c r="H25" s="11"/>
      <c r="I25" s="11"/>
    </row>
    <row r="26" spans="1:22">
      <c r="A26" s="10" t="s">
        <v>118</v>
      </c>
      <c r="B26" s="19">
        <v>1</v>
      </c>
      <c r="C26" s="126"/>
    </row>
    <row r="27" spans="1:22">
      <c r="A27" s="10" t="s">
        <v>119</v>
      </c>
      <c r="B27" s="5">
        <v>1.2500000000000001E-2</v>
      </c>
      <c r="C27" s="126"/>
    </row>
    <row r="28" spans="1:22">
      <c r="A28" s="10" t="s">
        <v>120</v>
      </c>
      <c r="B28" s="25">
        <v>0.38879999999999998</v>
      </c>
      <c r="C28" s="126"/>
    </row>
    <row r="29" spans="1:22">
      <c r="A29" t="s">
        <v>121</v>
      </c>
      <c r="B29" s="16">
        <v>1.3815261044176706E-2</v>
      </c>
      <c r="C29" s="126"/>
    </row>
    <row r="30" spans="1:22" ht="13.8" thickBot="1">
      <c r="A30" s="10" t="s">
        <v>122</v>
      </c>
      <c r="B30" s="253">
        <f>AVERAGE([2]data1cf!$A$2:$A$1001)*-1</f>
        <v>99533.770197816193</v>
      </c>
      <c r="C30" s="126"/>
    </row>
    <row r="31" spans="1:22" ht="13.8" thickBot="1">
      <c r="A31" s="10"/>
      <c r="B31" s="5"/>
      <c r="C31" s="144" t="s">
        <v>123</v>
      </c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5"/>
    </row>
    <row r="32" spans="1:22" ht="13.8" thickBot="1">
      <c r="A32" s="10"/>
      <c r="B32" s="5"/>
      <c r="C32" s="245">
        <v>1</v>
      </c>
      <c r="D32" s="246">
        <v>2</v>
      </c>
      <c r="E32" s="246">
        <v>3</v>
      </c>
      <c r="F32" s="246">
        <v>4</v>
      </c>
      <c r="G32" s="246">
        <v>5</v>
      </c>
      <c r="H32" s="246">
        <v>6</v>
      </c>
      <c r="I32" s="246">
        <v>7</v>
      </c>
      <c r="J32" s="246">
        <v>8</v>
      </c>
      <c r="K32" s="246">
        <v>9</v>
      </c>
      <c r="L32" s="244">
        <v>10</v>
      </c>
      <c r="M32" s="242">
        <v>11</v>
      </c>
      <c r="N32" s="244">
        <v>12</v>
      </c>
      <c r="O32" s="242">
        <v>13</v>
      </c>
      <c r="P32" s="244">
        <v>14</v>
      </c>
      <c r="Q32" s="243">
        <v>15</v>
      </c>
      <c r="R32" s="244">
        <v>16</v>
      </c>
      <c r="S32" s="243">
        <v>17</v>
      </c>
      <c r="T32" s="244">
        <v>18</v>
      </c>
      <c r="U32" s="243">
        <v>19</v>
      </c>
      <c r="V32" s="244">
        <v>20</v>
      </c>
    </row>
    <row r="33" spans="1:22">
      <c r="A33" s="10"/>
      <c r="B33" s="5"/>
      <c r="C33" s="126"/>
    </row>
    <row r="34" spans="1:22">
      <c r="A34" s="10" t="s">
        <v>69</v>
      </c>
      <c r="B34" s="5"/>
      <c r="C34" s="22">
        <f t="array" ref="C34:Q34">TRANSPOSE(loadfac!N3:N18)</f>
        <v>0.83641971105869328</v>
      </c>
      <c r="D34" s="22">
        <v>0.83830189537199817</v>
      </c>
      <c r="E34" s="22">
        <v>0.83898742678202598</v>
      </c>
      <c r="F34" s="22">
        <v>0.8771002814984229</v>
      </c>
      <c r="G34" s="22">
        <v>0.85564098843803138</v>
      </c>
      <c r="H34" s="22">
        <v>0.86145563243130197</v>
      </c>
      <c r="I34" s="22">
        <v>0.87086714244249885</v>
      </c>
      <c r="J34" s="22">
        <v>0.85376043757072861</v>
      </c>
      <c r="K34" s="22">
        <v>0.85578966770938347</v>
      </c>
      <c r="L34" s="22">
        <v>0.83524133086384011</v>
      </c>
      <c r="M34" s="22">
        <v>0.85080093825472092</v>
      </c>
      <c r="N34" s="22">
        <v>0.85271127561442439</v>
      </c>
      <c r="O34" s="22">
        <v>0.85924134450208201</v>
      </c>
      <c r="P34" s="22">
        <v>0.84637708981296256</v>
      </c>
      <c r="Q34" s="22">
        <v>0.85243188163325034</v>
      </c>
      <c r="R34" s="312">
        <f>+Q34</f>
        <v>0.85243188163325034</v>
      </c>
      <c r="S34" s="312">
        <f>+R34</f>
        <v>0.85243188163325034</v>
      </c>
      <c r="T34" s="312">
        <f>+S34</f>
        <v>0.85243188163325034</v>
      </c>
      <c r="U34" s="312">
        <f>+T34</f>
        <v>0.85243188163325034</v>
      </c>
      <c r="V34" s="312">
        <f>+U34</f>
        <v>0.85243188163325034</v>
      </c>
    </row>
    <row r="35" spans="1:22">
      <c r="A35" s="9" t="s">
        <v>124</v>
      </c>
      <c r="B35" s="14"/>
      <c r="C35" s="240">
        <f t="shared" ref="C35:V35" si="0">($E$22+$F$22)*C34</f>
        <v>4.7895734630411733</v>
      </c>
      <c r="D35" s="240">
        <f t="shared" si="0"/>
        <v>4.8003513774307649</v>
      </c>
      <c r="E35" s="240">
        <f t="shared" si="0"/>
        <v>4.8042769222333792</v>
      </c>
      <c r="F35" s="240">
        <f t="shared" si="0"/>
        <v>5.0225217999387883</v>
      </c>
      <c r="G35" s="240">
        <f t="shared" si="0"/>
        <v>4.8996398792729297</v>
      </c>
      <c r="H35" s="240">
        <f t="shared" si="0"/>
        <v>4.9329361588787153</v>
      </c>
      <c r="I35" s="240">
        <f t="shared" si="0"/>
        <v>4.9868291004256315</v>
      </c>
      <c r="J35" s="240">
        <f t="shared" si="0"/>
        <v>4.8888713184525114</v>
      </c>
      <c r="K35" s="240">
        <f t="shared" si="0"/>
        <v>4.900491258410888</v>
      </c>
      <c r="L35" s="240">
        <f t="shared" si="0"/>
        <v>4.7828257280989899</v>
      </c>
      <c r="M35" s="240">
        <f t="shared" si="0"/>
        <v>4.8719243967092423</v>
      </c>
      <c r="N35" s="240">
        <f t="shared" si="0"/>
        <v>4.8828635233253657</v>
      </c>
      <c r="O35" s="240">
        <f t="shared" si="0"/>
        <v>4.9202565261953817</v>
      </c>
      <c r="P35" s="240">
        <f t="shared" si="0"/>
        <v>4.8465922018541709</v>
      </c>
      <c r="Q35" s="240">
        <f t="shared" si="0"/>
        <v>4.8812636351588479</v>
      </c>
      <c r="R35" s="240">
        <f t="shared" si="0"/>
        <v>4.8812636351588479</v>
      </c>
      <c r="S35" s="240">
        <f t="shared" si="0"/>
        <v>4.8812636351588479</v>
      </c>
      <c r="T35" s="240">
        <f t="shared" si="0"/>
        <v>4.8812636351588479</v>
      </c>
      <c r="U35" s="240">
        <f t="shared" si="0"/>
        <v>4.8812636351588479</v>
      </c>
      <c r="V35" s="240">
        <f t="shared" si="0"/>
        <v>4.8812636351588479</v>
      </c>
    </row>
    <row r="36" spans="1:22">
      <c r="A36" s="10" t="s">
        <v>125</v>
      </c>
      <c r="B36" s="14"/>
      <c r="C36" s="240">
        <v>0</v>
      </c>
      <c r="D36" s="240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</row>
    <row r="37" spans="1:22">
      <c r="A37" s="10" t="s">
        <v>80</v>
      </c>
      <c r="B37" s="5"/>
      <c r="C37" s="156">
        <f t="array" ref="C37:Q37">TRANSPOSE(forwcurv!I15:I29)</f>
        <v>4.1142443685420815</v>
      </c>
      <c r="D37" s="154">
        <v>3.0508842101231313</v>
      </c>
      <c r="E37" s="26">
        <v>3.1404124026611711</v>
      </c>
      <c r="F37" s="26">
        <v>3.5584787674243921</v>
      </c>
      <c r="G37" s="26">
        <v>3.4260283586434785</v>
      </c>
      <c r="H37" s="26">
        <v>3.0595225809410773</v>
      </c>
      <c r="I37" s="26">
        <v>3.228008662686729</v>
      </c>
      <c r="J37" s="26">
        <v>3.8774419516742706</v>
      </c>
      <c r="K37" s="26">
        <v>3.6819286257619517</v>
      </c>
      <c r="L37" s="26">
        <v>3.1811118691925242</v>
      </c>
      <c r="M37" s="26">
        <v>3.5622499124541407</v>
      </c>
      <c r="N37" s="26">
        <v>3.6256828436783928</v>
      </c>
      <c r="O37" s="26">
        <v>3.4193585979447332</v>
      </c>
      <c r="P37" s="26">
        <v>4.3602622259087838</v>
      </c>
      <c r="Q37" s="26">
        <v>3.4005101898688341</v>
      </c>
      <c r="R37" s="26">
        <f t="shared" ref="R37:V38" si="1">+Q37</f>
        <v>3.4005101898688341</v>
      </c>
      <c r="S37" s="26">
        <f t="shared" si="1"/>
        <v>3.4005101898688341</v>
      </c>
      <c r="T37" s="26">
        <f t="shared" si="1"/>
        <v>3.4005101898688341</v>
      </c>
      <c r="U37" s="26">
        <f t="shared" si="1"/>
        <v>3.4005101898688341</v>
      </c>
      <c r="V37" s="26">
        <f t="shared" si="1"/>
        <v>3.4005101898688341</v>
      </c>
    </row>
    <row r="38" spans="1:22">
      <c r="A38" t="s">
        <v>126</v>
      </c>
      <c r="C38" s="8">
        <v>0.04</v>
      </c>
      <c r="D38" s="127">
        <f>+C38</f>
        <v>0.04</v>
      </c>
      <c r="E38" s="127">
        <f t="shared" ref="E38:Q38" si="2">+D38</f>
        <v>0.04</v>
      </c>
      <c r="F38" s="127">
        <f t="shared" si="2"/>
        <v>0.04</v>
      </c>
      <c r="G38" s="127">
        <f t="shared" si="2"/>
        <v>0.04</v>
      </c>
      <c r="H38" s="127">
        <f t="shared" si="2"/>
        <v>0.04</v>
      </c>
      <c r="I38" s="127">
        <f t="shared" si="2"/>
        <v>0.04</v>
      </c>
      <c r="J38" s="127">
        <f t="shared" si="2"/>
        <v>0.04</v>
      </c>
      <c r="K38" s="127">
        <f t="shared" si="2"/>
        <v>0.04</v>
      </c>
      <c r="L38" s="127">
        <f t="shared" si="2"/>
        <v>0.04</v>
      </c>
      <c r="M38" s="127">
        <f t="shared" si="2"/>
        <v>0.04</v>
      </c>
      <c r="N38" s="127">
        <f t="shared" si="2"/>
        <v>0.04</v>
      </c>
      <c r="O38" s="127">
        <f t="shared" si="2"/>
        <v>0.04</v>
      </c>
      <c r="P38" s="127">
        <f t="shared" si="2"/>
        <v>0.04</v>
      </c>
      <c r="Q38" s="127">
        <f t="shared" si="2"/>
        <v>0.04</v>
      </c>
      <c r="R38" s="127">
        <f t="shared" si="1"/>
        <v>0.04</v>
      </c>
      <c r="S38" s="127">
        <f t="shared" si="1"/>
        <v>0.04</v>
      </c>
      <c r="T38" s="127">
        <f t="shared" si="1"/>
        <v>0.04</v>
      </c>
      <c r="U38" s="127">
        <f t="shared" si="1"/>
        <v>0.04</v>
      </c>
      <c r="V38" s="127">
        <f t="shared" si="1"/>
        <v>0.04</v>
      </c>
    </row>
    <row r="39" spans="1:22">
      <c r="A39" s="5"/>
      <c r="B39" s="15"/>
      <c r="C39" s="8"/>
      <c r="D39" s="127"/>
    </row>
    <row r="40" spans="1:22">
      <c r="A40" s="10" t="s">
        <v>84</v>
      </c>
      <c r="B40" s="15"/>
      <c r="C40" s="6"/>
      <c r="D40" s="127"/>
    </row>
    <row r="41" spans="1:22">
      <c r="A41" s="9" t="s">
        <v>127</v>
      </c>
      <c r="B41" s="21">
        <v>1</v>
      </c>
      <c r="C41" s="130">
        <f>(D19*0.035)+(F19*0.085)+(B23*0.5)</f>
        <v>-738.99999999999955</v>
      </c>
      <c r="D41" s="130">
        <f>+C41*$B$25</f>
        <v>-761.1699999999995</v>
      </c>
      <c r="E41" s="18">
        <f>+D41*$B$25</f>
        <v>-784.00509999999952</v>
      </c>
      <c r="F41" s="18">
        <f>+E41*$B$25</f>
        <v>-807.52525299999957</v>
      </c>
      <c r="G41" s="18">
        <f>+F41*$B$25</f>
        <v>-831.75101058999962</v>
      </c>
      <c r="H41" s="1">
        <f>SUM(B41:G41)</f>
        <v>-3922.451363589998</v>
      </c>
    </row>
    <row r="42" spans="1:22">
      <c r="A42" s="9" t="s">
        <v>128</v>
      </c>
      <c r="B42" s="5"/>
      <c r="C42" s="23">
        <f>((+C35+C36)*C37*365)</f>
        <v>7192.4986115330466</v>
      </c>
      <c r="D42" s="23">
        <f>((+D35+D36)*D37*365)</f>
        <v>5345.5404204629158</v>
      </c>
      <c r="E42" s="23">
        <f>((+E35+E36)*E37*365)</f>
        <v>5506.9049538261979</v>
      </c>
      <c r="F42" s="23">
        <f>((+F35+F36)*F37*365)</f>
        <v>6523.4760721630364</v>
      </c>
      <c r="G42" s="23">
        <f>((+G35+G36)*G37*365)</f>
        <v>6127.0013883382917</v>
      </c>
      <c r="H42" s="1">
        <f>SUM(C42:G42)</f>
        <v>30695.421446323489</v>
      </c>
    </row>
    <row r="43" spans="1:22">
      <c r="A43" s="10" t="s">
        <v>35</v>
      </c>
      <c r="C43" s="31">
        <f>+B16*B29</f>
        <v>1376</v>
      </c>
      <c r="D43" s="128">
        <f>+C43*$B$25</f>
        <v>1417.28</v>
      </c>
      <c r="E43" s="20">
        <f>+D43*$B$25</f>
        <v>1459.7983999999999</v>
      </c>
      <c r="F43" s="20">
        <f>+E43*$B$25</f>
        <v>1503.5923519999999</v>
      </c>
      <c r="G43" s="20">
        <f>+F43*$B$25</f>
        <v>1548.70012256</v>
      </c>
      <c r="H43" s="1">
        <f>SUM(C43:G43)</f>
        <v>7305.3708745599988</v>
      </c>
    </row>
    <row r="44" spans="1:22">
      <c r="A44" s="5"/>
      <c r="C44" s="8"/>
      <c r="D44" s="127"/>
    </row>
    <row r="45" spans="1:22">
      <c r="A45" s="5"/>
      <c r="C45" s="8"/>
      <c r="D45" s="127"/>
    </row>
    <row r="46" spans="1:22">
      <c r="A46" s="5"/>
      <c r="C46" s="8"/>
      <c r="D46" s="127"/>
    </row>
    <row r="47" spans="1:22">
      <c r="A47" s="5"/>
      <c r="C47" s="8"/>
      <c r="D47" s="127"/>
    </row>
    <row r="48" spans="1:22">
      <c r="A48" s="5" t="s">
        <v>290</v>
      </c>
      <c r="B48" s="304">
        <f>+B7</f>
        <v>15</v>
      </c>
      <c r="C48" s="8"/>
      <c r="D48" s="127"/>
    </row>
    <row r="49" spans="1:17">
      <c r="A49" s="10" t="s">
        <v>291</v>
      </c>
      <c r="B49" s="305">
        <v>0.33333000000000002</v>
      </c>
      <c r="C49" s="305">
        <v>0.44450000000000001</v>
      </c>
      <c r="D49" s="305">
        <v>0.14810000000000001</v>
      </c>
      <c r="E49" s="305">
        <v>7.4099999999999999E-2</v>
      </c>
      <c r="F49" s="305">
        <v>0</v>
      </c>
      <c r="G49" s="306"/>
      <c r="H49" s="306"/>
      <c r="I49" s="306"/>
      <c r="J49" s="306"/>
      <c r="K49" s="306"/>
      <c r="L49" s="306"/>
      <c r="M49" s="306"/>
      <c r="N49" s="306"/>
      <c r="O49" s="306"/>
      <c r="P49" s="306"/>
    </row>
    <row r="50" spans="1:17">
      <c r="A50" s="10" t="s">
        <v>292</v>
      </c>
      <c r="B50" s="305">
        <v>0.2</v>
      </c>
      <c r="C50" s="305">
        <v>0.32</v>
      </c>
      <c r="D50" s="305">
        <v>0.192</v>
      </c>
      <c r="E50" s="305">
        <v>0.1152</v>
      </c>
      <c r="F50" s="305">
        <v>0.1152</v>
      </c>
      <c r="G50" s="306">
        <v>5.7599999999999998E-2</v>
      </c>
      <c r="H50" s="306"/>
      <c r="I50" s="306"/>
      <c r="J50" s="306"/>
      <c r="K50" s="306"/>
      <c r="L50" s="306"/>
      <c r="M50" s="306"/>
      <c r="N50" s="306"/>
      <c r="O50" s="306"/>
      <c r="P50" s="306"/>
    </row>
    <row r="51" spans="1:17">
      <c r="A51" s="10" t="s">
        <v>293</v>
      </c>
      <c r="B51" s="307">
        <v>0.1429</v>
      </c>
      <c r="C51" s="308">
        <v>0.24490000000000001</v>
      </c>
      <c r="D51" s="306">
        <v>0.1749</v>
      </c>
      <c r="E51" s="306">
        <v>0.1249</v>
      </c>
      <c r="F51" s="306">
        <v>8.9300000000000004E-2</v>
      </c>
      <c r="G51" s="306">
        <v>8.9200000000000002E-2</v>
      </c>
      <c r="H51" s="306">
        <v>8.9300000000000004E-2</v>
      </c>
      <c r="I51" s="306">
        <v>4.4600000000000001E-2</v>
      </c>
      <c r="J51" s="306"/>
      <c r="K51" s="306"/>
      <c r="L51" s="306"/>
      <c r="M51" s="306"/>
      <c r="N51" s="306"/>
      <c r="O51" s="306"/>
      <c r="P51" s="306"/>
    </row>
    <row r="52" spans="1:17">
      <c r="A52" s="10" t="s">
        <v>294</v>
      </c>
      <c r="B52" s="307">
        <v>0.05</v>
      </c>
      <c r="C52" s="308">
        <v>9.5000000000000001E-2</v>
      </c>
      <c r="D52" s="306">
        <v>8.5500000000000007E-2</v>
      </c>
      <c r="E52" s="306">
        <v>7.6999999999999999E-2</v>
      </c>
      <c r="F52" s="306">
        <v>6.93E-2</v>
      </c>
      <c r="G52" s="306">
        <v>6.2300000000000001E-2</v>
      </c>
      <c r="H52" s="306">
        <v>5.8999999999999997E-2</v>
      </c>
      <c r="I52" s="306">
        <v>5.8999999999999997E-2</v>
      </c>
      <c r="J52" s="306">
        <v>5.91E-2</v>
      </c>
      <c r="K52" s="306">
        <v>5.8999999999999997E-2</v>
      </c>
      <c r="L52" s="306">
        <v>5.91E-2</v>
      </c>
      <c r="M52" s="306">
        <v>5.8999999999999997E-2</v>
      </c>
      <c r="N52" s="306">
        <v>5.91E-2</v>
      </c>
      <c r="O52" s="306">
        <v>5.8999999999999997E-2</v>
      </c>
      <c r="P52" s="306">
        <v>5.91E-2</v>
      </c>
      <c r="Q52">
        <v>2.9499999999999998E-2</v>
      </c>
    </row>
    <row r="53" spans="1:17">
      <c r="A53" s="9"/>
      <c r="B53" s="5"/>
      <c r="C53" s="7"/>
      <c r="D53" s="127"/>
    </row>
    <row r="54" spans="1:17">
      <c r="B54" s="5"/>
      <c r="C54" s="17"/>
      <c r="D54" s="127"/>
    </row>
    <row r="55" spans="1:17">
      <c r="C55" s="127"/>
      <c r="D55" s="127"/>
    </row>
    <row r="56" spans="1:17">
      <c r="C56" s="127"/>
      <c r="D56" s="127"/>
    </row>
    <row r="57" spans="1:17">
      <c r="A57" s="11"/>
      <c r="B57" s="2"/>
      <c r="C57" s="11"/>
      <c r="D57" s="11"/>
      <c r="E57" s="11"/>
    </row>
    <row r="58" spans="1:17">
      <c r="A58" s="145"/>
      <c r="B58" s="29"/>
      <c r="C58"/>
      <c r="E58" s="29"/>
    </row>
    <row r="59" spans="1:17">
      <c r="A59" s="11"/>
      <c r="B59" s="29"/>
      <c r="C59" s="11"/>
      <c r="D59" s="11"/>
      <c r="E59" s="11"/>
    </row>
    <row r="60" spans="1:17">
      <c r="A60" s="11"/>
      <c r="B60" s="24"/>
      <c r="C60" s="11"/>
      <c r="D60" s="11"/>
      <c r="E60" s="11"/>
    </row>
    <row r="61" spans="1:17">
      <c r="C61" s="127"/>
      <c r="D61" s="127"/>
    </row>
    <row r="62" spans="1:17">
      <c r="C62" s="127"/>
      <c r="D62" s="127"/>
    </row>
    <row r="63" spans="1:17">
      <c r="C63" s="127"/>
      <c r="D63" s="127"/>
    </row>
    <row r="64" spans="1:17">
      <c r="C64" s="127"/>
      <c r="D64" s="127"/>
    </row>
    <row r="65" spans="3:4">
      <c r="C65" s="127"/>
      <c r="D65" s="127"/>
    </row>
    <row r="66" spans="3:4">
      <c r="C66" s="127"/>
      <c r="D66" s="127"/>
    </row>
    <row r="67" spans="3:4">
      <c r="C67" s="127"/>
      <c r="D67" s="127"/>
    </row>
    <row r="68" spans="3:4">
      <c r="C68" s="127"/>
      <c r="D68" s="127"/>
    </row>
    <row r="69" spans="3:4">
      <c r="C69" s="127"/>
      <c r="D69" s="127"/>
    </row>
    <row r="70" spans="3:4">
      <c r="C70" s="127"/>
      <c r="D70" s="127"/>
    </row>
    <row r="71" spans="3:4">
      <c r="C71" s="127"/>
      <c r="D71" s="127"/>
    </row>
    <row r="72" spans="3:4">
      <c r="C72" s="127"/>
      <c r="D72" s="127"/>
    </row>
    <row r="73" spans="3:4">
      <c r="C73" s="127"/>
      <c r="D73" s="127"/>
    </row>
    <row r="74" spans="3:4">
      <c r="C74" s="127"/>
      <c r="D74" s="127"/>
    </row>
    <row r="75" spans="3:4">
      <c r="C75" s="127"/>
      <c r="D75" s="127"/>
    </row>
    <row r="76" spans="3:4">
      <c r="C76" s="127"/>
      <c r="D76" s="127"/>
    </row>
    <row r="77" spans="3:4">
      <c r="C77" s="127"/>
      <c r="D77" s="127"/>
    </row>
    <row r="78" spans="3:4">
      <c r="C78" s="127"/>
      <c r="D78" s="127"/>
    </row>
    <row r="79" spans="3:4">
      <c r="C79" s="127"/>
      <c r="D79" s="127"/>
    </row>
    <row r="80" spans="3:4">
      <c r="C80" s="127"/>
      <c r="D80" s="127"/>
    </row>
    <row r="81" spans="3:4">
      <c r="C81" s="127"/>
      <c r="D81" s="127"/>
    </row>
    <row r="82" spans="3:4">
      <c r="C82" s="127"/>
      <c r="D82" s="127"/>
    </row>
    <row r="83" spans="3:4">
      <c r="C83" s="127"/>
      <c r="D83" s="127"/>
    </row>
    <row r="84" spans="3:4">
      <c r="C84" s="127"/>
      <c r="D84" s="127"/>
    </row>
    <row r="85" spans="3:4">
      <c r="C85" s="127"/>
      <c r="D85" s="127"/>
    </row>
    <row r="86" spans="3:4">
      <c r="C86" s="127"/>
      <c r="D86" s="127"/>
    </row>
    <row r="87" spans="3:4">
      <c r="C87" s="127"/>
      <c r="D87" s="127"/>
    </row>
    <row r="88" spans="3:4">
      <c r="C88" s="127"/>
      <c r="D88" s="127"/>
    </row>
    <row r="89" spans="3:4">
      <c r="C89" s="127"/>
      <c r="D89" s="127"/>
    </row>
    <row r="90" spans="3:4">
      <c r="C90" s="127"/>
      <c r="D90" s="127"/>
    </row>
    <row r="91" spans="3:4">
      <c r="C91" s="127"/>
      <c r="D91" s="127"/>
    </row>
    <row r="92" spans="3:4">
      <c r="C92" s="127"/>
      <c r="D92" s="127"/>
    </row>
    <row r="93" spans="3:4">
      <c r="C93" s="127"/>
      <c r="D93" s="127"/>
    </row>
    <row r="94" spans="3:4">
      <c r="C94" s="127"/>
      <c r="D94" s="127"/>
    </row>
    <row r="95" spans="3:4">
      <c r="C95" s="127"/>
      <c r="D95" s="127"/>
    </row>
    <row r="96" spans="3:4">
      <c r="C96" s="127"/>
      <c r="D96" s="127"/>
    </row>
    <row r="97" spans="3:4">
      <c r="C97" s="127"/>
      <c r="D97" s="127"/>
    </row>
    <row r="98" spans="3:4">
      <c r="C98" s="127"/>
      <c r="D98" s="127"/>
    </row>
    <row r="99" spans="3:4">
      <c r="C99" s="127"/>
      <c r="D99" s="127"/>
    </row>
    <row r="100" spans="3:4">
      <c r="C100" s="127"/>
      <c r="D100" s="127"/>
    </row>
    <row r="101" spans="3:4">
      <c r="C101" s="127"/>
      <c r="D101" s="127"/>
    </row>
    <row r="102" spans="3:4">
      <c r="C102" s="127"/>
      <c r="D102" s="127"/>
    </row>
    <row r="103" spans="3:4">
      <c r="C103" s="127"/>
      <c r="D103" s="127"/>
    </row>
    <row r="104" spans="3:4">
      <c r="C104" s="127"/>
      <c r="D104" s="127"/>
    </row>
    <row r="105" spans="3:4">
      <c r="C105" s="127"/>
      <c r="D105" s="127"/>
    </row>
    <row r="106" spans="3:4">
      <c r="C106" s="127"/>
      <c r="D106" s="127"/>
    </row>
    <row r="107" spans="3:4">
      <c r="C107" s="127"/>
      <c r="D107" s="127"/>
    </row>
    <row r="108" spans="3:4">
      <c r="C108" s="127"/>
      <c r="D108" s="127"/>
    </row>
    <row r="109" spans="3:4">
      <c r="C109" s="127"/>
      <c r="D109" s="127"/>
    </row>
    <row r="110" spans="3:4">
      <c r="C110" s="127"/>
      <c r="D110" s="127"/>
    </row>
    <row r="111" spans="3:4">
      <c r="C111" s="127"/>
      <c r="D111" s="127"/>
    </row>
    <row r="112" spans="3:4">
      <c r="C112" s="127"/>
      <c r="D112" s="127"/>
    </row>
    <row r="113" spans="3:4">
      <c r="C113" s="127"/>
      <c r="D113" s="127"/>
    </row>
    <row r="114" spans="3:4">
      <c r="C114" s="127"/>
      <c r="D114" s="127"/>
    </row>
    <row r="115" spans="3:4">
      <c r="C115" s="127"/>
      <c r="D115" s="127"/>
    </row>
    <row r="116" spans="3:4">
      <c r="C116" s="127"/>
      <c r="D116" s="127"/>
    </row>
    <row r="117" spans="3:4">
      <c r="C117" s="127"/>
      <c r="D117" s="127"/>
    </row>
    <row r="118" spans="3:4">
      <c r="C118" s="127"/>
      <c r="D118" s="127"/>
    </row>
    <row r="119" spans="3:4">
      <c r="C119" s="127"/>
      <c r="D119" s="127"/>
    </row>
    <row r="120" spans="3:4">
      <c r="C120" s="127"/>
      <c r="D120" s="127"/>
    </row>
    <row r="121" spans="3:4">
      <c r="C121" s="127"/>
      <c r="D121" s="127"/>
    </row>
    <row r="122" spans="3:4">
      <c r="C122" s="127"/>
      <c r="D122" s="127"/>
    </row>
    <row r="123" spans="3:4">
      <c r="C123" s="127"/>
      <c r="D123" s="127"/>
    </row>
    <row r="124" spans="3:4">
      <c r="C124" s="127"/>
      <c r="D124" s="127"/>
    </row>
    <row r="125" spans="3:4">
      <c r="C125" s="127"/>
      <c r="D125" s="127"/>
    </row>
    <row r="126" spans="3:4">
      <c r="C126" s="127"/>
      <c r="D126" s="127"/>
    </row>
    <row r="127" spans="3:4">
      <c r="C127" s="127"/>
      <c r="D127" s="127"/>
    </row>
    <row r="128" spans="3:4">
      <c r="C128" s="127"/>
      <c r="D128" s="127"/>
    </row>
    <row r="129" spans="3:4">
      <c r="C129" s="127"/>
      <c r="D129" s="127"/>
    </row>
    <row r="130" spans="3:4">
      <c r="C130" s="127"/>
      <c r="D130" s="127"/>
    </row>
    <row r="131" spans="3:4">
      <c r="C131" s="127"/>
      <c r="D131" s="127"/>
    </row>
    <row r="132" spans="3:4">
      <c r="C132" s="127"/>
      <c r="D132" s="127"/>
    </row>
    <row r="133" spans="3:4">
      <c r="C133" s="127"/>
      <c r="D133" s="127"/>
    </row>
    <row r="134" spans="3:4">
      <c r="C134" s="127"/>
      <c r="D134" s="127"/>
    </row>
    <row r="135" spans="3:4">
      <c r="C135" s="127"/>
      <c r="D135" s="127"/>
    </row>
    <row r="136" spans="3:4">
      <c r="C136" s="127"/>
      <c r="D136" s="127"/>
    </row>
    <row r="137" spans="3:4">
      <c r="C137" s="127"/>
      <c r="D137" s="127"/>
    </row>
    <row r="138" spans="3:4">
      <c r="C138" s="127"/>
      <c r="D138" s="127"/>
    </row>
    <row r="139" spans="3:4">
      <c r="C139" s="127"/>
      <c r="D139" s="127"/>
    </row>
    <row r="140" spans="3:4">
      <c r="C140" s="127"/>
      <c r="D140" s="127"/>
    </row>
    <row r="141" spans="3:4">
      <c r="C141" s="127"/>
      <c r="D141" s="127"/>
    </row>
    <row r="142" spans="3:4">
      <c r="C142" s="127"/>
      <c r="D142" s="127"/>
    </row>
    <row r="143" spans="3:4">
      <c r="C143" s="127"/>
      <c r="D143" s="127"/>
    </row>
    <row r="144" spans="3:4">
      <c r="C144" s="127"/>
      <c r="D144" s="127"/>
    </row>
    <row r="145" spans="3:4">
      <c r="C145" s="127"/>
      <c r="D145" s="127"/>
    </row>
    <row r="146" spans="3:4">
      <c r="C146" s="127"/>
      <c r="D146" s="127"/>
    </row>
    <row r="147" spans="3:4">
      <c r="C147" s="127"/>
      <c r="D147" s="127"/>
    </row>
    <row r="148" spans="3:4">
      <c r="C148" s="127"/>
      <c r="D148" s="127"/>
    </row>
    <row r="149" spans="3:4">
      <c r="C149" s="127"/>
      <c r="D149" s="127"/>
    </row>
    <row r="150" spans="3:4">
      <c r="C150" s="127"/>
      <c r="D150" s="127"/>
    </row>
    <row r="151" spans="3:4">
      <c r="C151" s="127"/>
      <c r="D151" s="127"/>
    </row>
    <row r="152" spans="3:4">
      <c r="C152" s="127"/>
      <c r="D152" s="127"/>
    </row>
    <row r="153" spans="3:4">
      <c r="C153" s="127"/>
      <c r="D153" s="127"/>
    </row>
    <row r="154" spans="3:4">
      <c r="C154" s="127"/>
      <c r="D154" s="127"/>
    </row>
    <row r="155" spans="3:4">
      <c r="C155" s="127"/>
      <c r="D155" s="127"/>
    </row>
    <row r="156" spans="3:4">
      <c r="C156" s="127"/>
      <c r="D156" s="127"/>
    </row>
    <row r="157" spans="3:4">
      <c r="C157" s="127"/>
      <c r="D157" s="127"/>
    </row>
    <row r="158" spans="3:4">
      <c r="C158" s="127"/>
      <c r="D158" s="127"/>
    </row>
    <row r="159" spans="3:4">
      <c r="C159" s="127"/>
      <c r="D159" s="127"/>
    </row>
  </sheetData>
  <pageMargins left="0.34" right="0.22" top="1" bottom="1" header="0.5" footer="0.5"/>
  <pageSetup scale="67" orientation="landscape" horizontalDpi="4294967292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topLeftCell="G1" workbookViewId="0">
      <selection activeCell="L27" sqref="L27"/>
    </sheetView>
  </sheetViews>
  <sheetFormatPr defaultRowHeight="13.2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>
      <c r="A1" t="s">
        <v>234</v>
      </c>
      <c r="B1">
        <v>9.5000000000000001E-2</v>
      </c>
    </row>
    <row r="2" spans="1:14">
      <c r="A2" t="s">
        <v>235</v>
      </c>
      <c r="B2" s="397">
        <v>37257</v>
      </c>
      <c r="C2" s="397">
        <v>37288</v>
      </c>
      <c r="D2" s="397">
        <v>37316</v>
      </c>
      <c r="E2" s="397">
        <v>37347</v>
      </c>
      <c r="F2" s="397">
        <v>37377</v>
      </c>
      <c r="G2" s="397">
        <v>37408</v>
      </c>
      <c r="H2" s="397">
        <v>37438</v>
      </c>
      <c r="I2" s="397">
        <v>37469</v>
      </c>
      <c r="J2" s="397">
        <v>37500</v>
      </c>
      <c r="K2" s="397">
        <v>37530</v>
      </c>
      <c r="L2" s="397">
        <v>37561</v>
      </c>
      <c r="M2" s="397">
        <v>37591</v>
      </c>
      <c r="N2" s="3"/>
    </row>
    <row r="3" spans="1:14">
      <c r="A3" t="s">
        <v>236</v>
      </c>
      <c r="B3" s="3">
        <f>IF(B2=assumptions!$B$8,-DCF!$C$11,0)</f>
        <v>0</v>
      </c>
      <c r="C3" s="3">
        <f>IF(C2=assumptions!$B$8,-DCF!$C$11,0)</f>
        <v>0</v>
      </c>
      <c r="D3" s="3">
        <f>IF(D2=assumptions!$B$8,-DCF!$C$11,0)</f>
        <v>0</v>
      </c>
      <c r="E3" s="3">
        <f>IF(E2=assumptions!$B$8,-DCF!$C$11,0)</f>
        <v>0</v>
      </c>
      <c r="F3" s="3">
        <f>IF(F2=assumptions!$B$8,-DCF!$C$11,0)</f>
        <v>0</v>
      </c>
      <c r="G3" s="3">
        <f>IF(G2=assumptions!$B$8,-DCF!$C$11,0)</f>
        <v>0</v>
      </c>
      <c r="H3" s="3">
        <f>IF(H2=assumptions!$B$8,-DCF!$C$11,0)</f>
        <v>0</v>
      </c>
      <c r="I3" s="3">
        <f>IF(I2=assumptions!$B$8,-DCF!$C$11,0)</f>
        <v>0</v>
      </c>
      <c r="J3" s="3">
        <f>IF(J2=assumptions!$B$8,-DCF!$C$11,0)</f>
        <v>0</v>
      </c>
      <c r="K3" s="3">
        <f>IF(K2=assumptions!$B$8,-DCF!$C$11,0)</f>
        <v>-99600</v>
      </c>
      <c r="L3" s="3">
        <f>IF(L2=assumptions!$B$8,-DCF!$C$11,0)</f>
        <v>0</v>
      </c>
      <c r="M3" s="3">
        <f>IF(M2=assumptions!$B$8,-DCF!$C$11,0)</f>
        <v>0</v>
      </c>
      <c r="N3" s="3"/>
    </row>
    <row r="4" spans="1:14" s="283" customFormat="1">
      <c r="A4" s="283" t="s">
        <v>237</v>
      </c>
      <c r="B4" s="283">
        <f>IF(B3&lt;&gt;0,+B3,0)</f>
        <v>0</v>
      </c>
      <c r="C4" s="283">
        <f t="shared" ref="C4:M4" si="0">IF(C3&lt;&gt;0,+C3,B8)</f>
        <v>0</v>
      </c>
      <c r="D4" s="283">
        <f t="shared" si="0"/>
        <v>0</v>
      </c>
      <c r="E4" s="283">
        <f t="shared" si="0"/>
        <v>0</v>
      </c>
      <c r="F4" s="283">
        <f t="shared" si="0"/>
        <v>0</v>
      </c>
      <c r="G4" s="283">
        <f t="shared" si="0"/>
        <v>0</v>
      </c>
      <c r="H4" s="283">
        <f t="shared" si="0"/>
        <v>0</v>
      </c>
      <c r="I4" s="283">
        <f t="shared" si="0"/>
        <v>0</v>
      </c>
      <c r="J4" s="283">
        <f t="shared" si="0"/>
        <v>0</v>
      </c>
      <c r="K4" s="283">
        <f t="shared" si="0"/>
        <v>-99600</v>
      </c>
      <c r="L4" s="283">
        <f t="shared" si="0"/>
        <v>-99110.71448701898</v>
      </c>
      <c r="M4" s="283">
        <f t="shared" si="0"/>
        <v>-98617.555463726851</v>
      </c>
    </row>
    <row r="5" spans="1:14" s="283" customFormat="1">
      <c r="A5" s="283" t="s">
        <v>238</v>
      </c>
      <c r="B5" s="283">
        <f>IF(+B3&lt;&gt;0,+DCF!$D$59/12,0)</f>
        <v>0</v>
      </c>
      <c r="C5" s="283">
        <f>IF(+C3&lt;&gt;0,+DCF!$D$59/12,+B5)</f>
        <v>0</v>
      </c>
      <c r="D5" s="283">
        <f>IF(+D3&lt;&gt;0,+DCF!$D$59/12,+C5)</f>
        <v>0</v>
      </c>
      <c r="E5" s="283">
        <f>IF(+E3&lt;&gt;0,+DCF!$D$59/12,+D5)</f>
        <v>0</v>
      </c>
      <c r="F5" s="283">
        <f>IF(+F3&lt;&gt;0,+DCF!$D$59/12,+E5)</f>
        <v>0</v>
      </c>
      <c r="G5" s="283">
        <f>IF(+G3&lt;&gt;0,+DCF!$D$59/12,+F5)</f>
        <v>0</v>
      </c>
      <c r="H5" s="283">
        <f>IF(+H3&lt;&gt;0,+DCF!$D$59/12,+G5)</f>
        <v>0</v>
      </c>
      <c r="I5" s="283">
        <f>IF(+I3&lt;&gt;0,+DCF!$D$59/12,+H5)</f>
        <v>0</v>
      </c>
      <c r="J5" s="283">
        <f>IF(+J3&lt;&gt;0,+DCF!$D$59/12,+I5)</f>
        <v>0</v>
      </c>
      <c r="K5" s="283">
        <f>IF(+K3&lt;&gt;0,+DCF!$D$59/12,+J5)</f>
        <v>1267.7491654214346</v>
      </c>
      <c r="L5" s="283">
        <f>IF(+L3&lt;&gt;0,+DCF!$D$59/12,+K5)</f>
        <v>1267.7491654214346</v>
      </c>
      <c r="M5" s="283">
        <f>IF(+M3&lt;&gt;0,+DCF!$D$59/12,+L5)</f>
        <v>1267.7491654214346</v>
      </c>
    </row>
    <row r="6" spans="1:14" s="283" customFormat="1">
      <c r="A6" s="283" t="s">
        <v>239</v>
      </c>
      <c r="B6" s="283">
        <f t="shared" ref="B6:M6" si="1">+B5+B4</f>
        <v>0</v>
      </c>
      <c r="C6" s="283">
        <f t="shared" si="1"/>
        <v>0</v>
      </c>
      <c r="D6" s="283">
        <f t="shared" si="1"/>
        <v>0</v>
      </c>
      <c r="E6" s="283">
        <f t="shared" si="1"/>
        <v>0</v>
      </c>
      <c r="F6" s="283">
        <f t="shared" si="1"/>
        <v>0</v>
      </c>
      <c r="G6" s="283">
        <f t="shared" si="1"/>
        <v>0</v>
      </c>
      <c r="H6" s="283">
        <f t="shared" si="1"/>
        <v>0</v>
      </c>
      <c r="I6" s="283">
        <f t="shared" si="1"/>
        <v>0</v>
      </c>
      <c r="J6" s="283">
        <f t="shared" si="1"/>
        <v>0</v>
      </c>
      <c r="K6" s="283">
        <f t="shared" si="1"/>
        <v>-98332.250834578561</v>
      </c>
      <c r="L6" s="283">
        <f t="shared" si="1"/>
        <v>-97842.965321597541</v>
      </c>
      <c r="M6" s="283">
        <f t="shared" si="1"/>
        <v>-97349.806298305411</v>
      </c>
    </row>
    <row r="7" spans="1:14" s="283" customFormat="1">
      <c r="A7" s="283" t="s">
        <v>240</v>
      </c>
      <c r="B7" s="283">
        <f t="shared" ref="B7:M7" si="2">+B6*$B$1/12</f>
        <v>0</v>
      </c>
      <c r="C7" s="283">
        <f t="shared" si="2"/>
        <v>0</v>
      </c>
      <c r="D7" s="283">
        <f t="shared" si="2"/>
        <v>0</v>
      </c>
      <c r="E7" s="283">
        <f t="shared" si="2"/>
        <v>0</v>
      </c>
      <c r="F7" s="283">
        <f t="shared" si="2"/>
        <v>0</v>
      </c>
      <c r="G7" s="283">
        <f t="shared" si="2"/>
        <v>0</v>
      </c>
      <c r="H7" s="283">
        <f t="shared" si="2"/>
        <v>0</v>
      </c>
      <c r="I7" s="283">
        <f t="shared" si="2"/>
        <v>0</v>
      </c>
      <c r="J7" s="283">
        <f t="shared" si="2"/>
        <v>0</v>
      </c>
      <c r="K7" s="283">
        <f t="shared" si="2"/>
        <v>-778.46365244041363</v>
      </c>
      <c r="L7" s="283">
        <f t="shared" si="2"/>
        <v>-774.5901421293139</v>
      </c>
      <c r="M7" s="283">
        <f t="shared" si="2"/>
        <v>-770.68596652825124</v>
      </c>
      <c r="N7" s="322">
        <f>SUM(B7:M7)</f>
        <v>-2323.7397610979788</v>
      </c>
    </row>
    <row r="8" spans="1:14" s="283" customFormat="1">
      <c r="A8" s="284" t="s">
        <v>241</v>
      </c>
      <c r="B8" s="283">
        <f t="shared" ref="B8:M8" si="3">+B7+B6</f>
        <v>0</v>
      </c>
      <c r="C8" s="283">
        <f t="shared" si="3"/>
        <v>0</v>
      </c>
      <c r="D8" s="283">
        <f t="shared" si="3"/>
        <v>0</v>
      </c>
      <c r="E8" s="283">
        <f t="shared" si="3"/>
        <v>0</v>
      </c>
      <c r="F8" s="283">
        <f t="shared" si="3"/>
        <v>0</v>
      </c>
      <c r="G8" s="283">
        <f t="shared" si="3"/>
        <v>0</v>
      </c>
      <c r="H8" s="283">
        <f t="shared" si="3"/>
        <v>0</v>
      </c>
      <c r="I8" s="283">
        <f t="shared" si="3"/>
        <v>0</v>
      </c>
      <c r="J8" s="283">
        <f t="shared" si="3"/>
        <v>0</v>
      </c>
      <c r="K8" s="283">
        <f t="shared" si="3"/>
        <v>-99110.71448701898</v>
      </c>
      <c r="L8" s="283">
        <f t="shared" si="3"/>
        <v>-98617.555463726851</v>
      </c>
      <c r="M8" s="283">
        <f t="shared" si="3"/>
        <v>-98120.492264833665</v>
      </c>
    </row>
    <row r="9" spans="1:14" s="283" customFormat="1">
      <c r="C9" s="398"/>
    </row>
    <row r="10" spans="1:14" s="283" customFormat="1">
      <c r="B10" s="396">
        <f>+B11-assumptions!$B$8</f>
        <v>92</v>
      </c>
      <c r="C10" s="396">
        <f>+C11-assumptions!$B$8</f>
        <v>123</v>
      </c>
      <c r="D10" s="396">
        <f>+D11-assumptions!$B$8</f>
        <v>151</v>
      </c>
      <c r="E10" s="396">
        <f>+E11-assumptions!$B$8</f>
        <v>182</v>
      </c>
      <c r="F10" s="396">
        <f>+F11-assumptions!$B$8</f>
        <v>212</v>
      </c>
      <c r="G10" s="396">
        <f>+G11-assumptions!$B$8</f>
        <v>243</v>
      </c>
      <c r="H10" s="396">
        <f>+H11-assumptions!$B$8</f>
        <v>273</v>
      </c>
      <c r="I10" s="396">
        <f>+I11-assumptions!$B$8</f>
        <v>304</v>
      </c>
      <c r="J10" s="396">
        <f>+J11-assumptions!$B$8</f>
        <v>335</v>
      </c>
      <c r="K10" s="396">
        <f>+K11-assumptions!$B$8</f>
        <v>365</v>
      </c>
      <c r="L10" s="396">
        <f>+L11-assumptions!$B$8</f>
        <v>396</v>
      </c>
      <c r="M10" s="396">
        <f>+M11-assumptions!$B$8</f>
        <v>426</v>
      </c>
    </row>
    <row r="11" spans="1:14" s="283" customFormat="1">
      <c r="A11" t="s">
        <v>242</v>
      </c>
      <c r="B11" s="397">
        <f t="shared" ref="B11:M11" si="4">EDATE(B2,12)</f>
        <v>37622</v>
      </c>
      <c r="C11" s="397">
        <f t="shared" si="4"/>
        <v>37653</v>
      </c>
      <c r="D11" s="397">
        <f t="shared" si="4"/>
        <v>37681</v>
      </c>
      <c r="E11" s="397">
        <f t="shared" si="4"/>
        <v>37712</v>
      </c>
      <c r="F11" s="397">
        <f t="shared" si="4"/>
        <v>37742</v>
      </c>
      <c r="G11" s="397">
        <f t="shared" si="4"/>
        <v>37773</v>
      </c>
      <c r="H11" s="397">
        <f t="shared" si="4"/>
        <v>37803</v>
      </c>
      <c r="I11" s="397">
        <f t="shared" si="4"/>
        <v>37834</v>
      </c>
      <c r="J11" s="397">
        <f t="shared" si="4"/>
        <v>37865</v>
      </c>
      <c r="K11" s="397">
        <f t="shared" si="4"/>
        <v>37895</v>
      </c>
      <c r="L11" s="397">
        <f t="shared" si="4"/>
        <v>37926</v>
      </c>
      <c r="M11" s="397">
        <f t="shared" si="4"/>
        <v>37956</v>
      </c>
    </row>
    <row r="12" spans="1:14" s="283" customFormat="1">
      <c r="A12" s="283" t="s">
        <v>237</v>
      </c>
      <c r="B12" s="283">
        <f>+M8</f>
        <v>-98120.492264833665</v>
      </c>
      <c r="C12" s="283">
        <f t="shared" ref="C12:M12" si="5">+B16</f>
        <v>-97619.493982282569</v>
      </c>
      <c r="D12" s="283">
        <f t="shared" si="5"/>
        <v>-97114.529463327941</v>
      </c>
      <c r="E12" s="283">
        <f t="shared" si="5"/>
        <v>-96605.567308598256</v>
      </c>
      <c r="F12" s="283">
        <f t="shared" si="5"/>
        <v>-96092.575870143628</v>
      </c>
      <c r="G12" s="283">
        <f t="shared" si="5"/>
        <v>-95575.523249467908</v>
      </c>
      <c r="H12" s="283">
        <f t="shared" si="5"/>
        <v>-95054.377295545171</v>
      </c>
      <c r="I12" s="283">
        <f t="shared" si="5"/>
        <v>-92516.521633385244</v>
      </c>
      <c r="J12" s="283">
        <f t="shared" si="5"/>
        <v>-91971.158583335186</v>
      </c>
      <c r="K12" s="283">
        <f t="shared" si="5"/>
        <v>-91421.478075805557</v>
      </c>
      <c r="L12" s="283">
        <f t="shared" si="5"/>
        <v>-90751.430020618893</v>
      </c>
      <c r="M12" s="283">
        <f t="shared" si="5"/>
        <v>-90076.07741832867</v>
      </c>
    </row>
    <row r="13" spans="1:14" s="283" customFormat="1">
      <c r="A13" s="283" t="s">
        <v>238</v>
      </c>
      <c r="B13" s="283">
        <f>IF(+B10&lt;365,+interest!M5,+DCF!$E$59/12)</f>
        <v>1267.7491654214346</v>
      </c>
      <c r="C13" s="283">
        <f>IF(+C10&lt;365,+B13,+DCF!$E$59/12)</f>
        <v>1267.7491654214346</v>
      </c>
      <c r="D13" s="283">
        <f>IF(+D10&lt;365,+C13,+DCF!$E$59/12)</f>
        <v>1267.7491654214346</v>
      </c>
      <c r="E13" s="283">
        <f>IF(+E10&lt;365,+D13,+DCF!$E$59/12)</f>
        <v>1267.7491654214346</v>
      </c>
      <c r="F13" s="283">
        <f>IF(+F10&lt;365,+E13,+DCF!$E$59/12)</f>
        <v>1267.7491654214346</v>
      </c>
      <c r="G13" s="283">
        <f>IF(+G10&lt;365,+F13,+DCF!$E$59/12)</f>
        <v>1267.7491654214346</v>
      </c>
      <c r="H13" s="283">
        <f>IF(+H10&lt;365,+G13,+DCF!$E$59/12)</f>
        <v>1267.7491654214346</v>
      </c>
      <c r="I13" s="283">
        <f>IF(+I10&lt;365,+H13,+DCF!$E$59/12)</f>
        <v>1267.7491654214346</v>
      </c>
      <c r="J13" s="283">
        <f>IF(+J10&lt;365,+I13,+DCF!$E$59/12)</f>
        <v>1267.7491654214346</v>
      </c>
      <c r="K13" s="283">
        <f>IF(+K10&lt;365,+J13,+DCF!$E$59/12)</f>
        <v>1382.8538304622964</v>
      </c>
      <c r="L13" s="283">
        <f>IF(+L10&lt;365,+K13,+DCF!$E$59/12)</f>
        <v>1382.8538304622964</v>
      </c>
      <c r="M13" s="283">
        <f>IF(+M10&lt;365,+L13,+DCF!$E$59/12)</f>
        <v>1382.8538304622964</v>
      </c>
    </row>
    <row r="14" spans="1:14" s="283" customFormat="1">
      <c r="A14" s="283" t="s">
        <v>239</v>
      </c>
      <c r="B14" s="283">
        <f t="shared" ref="B14:M14" si="6">+B13+B12</f>
        <v>-96852.743099412226</v>
      </c>
      <c r="C14" s="283">
        <f t="shared" si="6"/>
        <v>-96351.74481686113</v>
      </c>
      <c r="D14" s="283">
        <f t="shared" si="6"/>
        <v>-95846.780297906502</v>
      </c>
      <c r="E14" s="283">
        <f t="shared" si="6"/>
        <v>-95337.818143176817</v>
      </c>
      <c r="F14" s="283">
        <f t="shared" si="6"/>
        <v>-94824.826704722189</v>
      </c>
      <c r="G14" s="283">
        <f t="shared" si="6"/>
        <v>-94307.774084046468</v>
      </c>
      <c r="H14" s="283">
        <f t="shared" si="6"/>
        <v>-93786.628130123732</v>
      </c>
      <c r="I14" s="283">
        <f t="shared" si="6"/>
        <v>-91248.772467963805</v>
      </c>
      <c r="J14" s="283">
        <f t="shared" si="6"/>
        <v>-90703.409417913746</v>
      </c>
      <c r="K14" s="283">
        <f t="shared" si="6"/>
        <v>-90038.624245343264</v>
      </c>
      <c r="L14" s="283">
        <f t="shared" si="6"/>
        <v>-89368.5761901566</v>
      </c>
      <c r="M14" s="283">
        <f t="shared" si="6"/>
        <v>-88693.223587866378</v>
      </c>
    </row>
    <row r="15" spans="1:14" s="283" customFormat="1">
      <c r="A15" s="283" t="s">
        <v>240</v>
      </c>
      <c r="B15" s="283">
        <f t="shared" ref="B15:M15" si="7">+B14*+$B$1/12</f>
        <v>-766.7508828703468</v>
      </c>
      <c r="C15" s="283">
        <f t="shared" si="7"/>
        <v>-762.78464646681732</v>
      </c>
      <c r="D15" s="283">
        <f t="shared" si="7"/>
        <v>-758.78701069175986</v>
      </c>
      <c r="E15" s="283">
        <f t="shared" si="7"/>
        <v>-754.75772696681645</v>
      </c>
      <c r="F15" s="283">
        <f t="shared" si="7"/>
        <v>-750.69654474571735</v>
      </c>
      <c r="G15" s="283">
        <f t="shared" si="7"/>
        <v>-746.60321149870117</v>
      </c>
      <c r="H15" s="283">
        <f>AVERAGE([2]data1cf!$B$2:$B$1001)/12</f>
        <v>1270.1064967384928</v>
      </c>
      <c r="I15" s="283">
        <f t="shared" si="7"/>
        <v>-722.38611537138013</v>
      </c>
      <c r="J15" s="283">
        <f t="shared" si="7"/>
        <v>-718.06865789181711</v>
      </c>
      <c r="K15" s="283">
        <f t="shared" si="7"/>
        <v>-712.80577527563412</v>
      </c>
      <c r="L15" s="283">
        <f t="shared" si="7"/>
        <v>-707.50122817207318</v>
      </c>
      <c r="M15" s="283">
        <f t="shared" si="7"/>
        <v>-702.15468673727548</v>
      </c>
      <c r="N15" s="322">
        <f>SUM(B15:M15)</f>
        <v>-6833.1899899498458</v>
      </c>
    </row>
    <row r="16" spans="1:14" s="283" customFormat="1">
      <c r="A16" s="284" t="s">
        <v>241</v>
      </c>
      <c r="B16" s="283">
        <f t="shared" ref="B16:M16" si="8">+B15+B14</f>
        <v>-97619.493982282569</v>
      </c>
      <c r="C16" s="283">
        <f t="shared" si="8"/>
        <v>-97114.529463327941</v>
      </c>
      <c r="D16" s="283">
        <f t="shared" si="8"/>
        <v>-96605.567308598256</v>
      </c>
      <c r="E16" s="283">
        <f t="shared" si="8"/>
        <v>-96092.575870143628</v>
      </c>
      <c r="F16" s="283">
        <f t="shared" si="8"/>
        <v>-95575.523249467908</v>
      </c>
      <c r="G16" s="283">
        <f t="shared" si="8"/>
        <v>-95054.377295545171</v>
      </c>
      <c r="H16" s="283">
        <f t="shared" si="8"/>
        <v>-92516.521633385244</v>
      </c>
      <c r="I16" s="283">
        <f t="shared" si="8"/>
        <v>-91971.158583335186</v>
      </c>
      <c r="J16" s="283">
        <f t="shared" si="8"/>
        <v>-91421.478075805557</v>
      </c>
      <c r="K16" s="283">
        <f t="shared" si="8"/>
        <v>-90751.430020618893</v>
      </c>
      <c r="L16" s="283">
        <f t="shared" si="8"/>
        <v>-90076.07741832867</v>
      </c>
      <c r="M16" s="283">
        <f t="shared" si="8"/>
        <v>-89395.37827460366</v>
      </c>
    </row>
    <row r="17" spans="1:15" s="283" customFormat="1">
      <c r="A17" s="284"/>
    </row>
    <row r="18" spans="1:15" s="283" customFormat="1">
      <c r="B18" s="396">
        <f>+B10</f>
        <v>92</v>
      </c>
      <c r="C18" s="396">
        <f t="shared" ref="C18:M18" si="9">+C10</f>
        <v>123</v>
      </c>
      <c r="D18" s="396">
        <f t="shared" si="9"/>
        <v>151</v>
      </c>
      <c r="E18" s="396">
        <f t="shared" si="9"/>
        <v>182</v>
      </c>
      <c r="F18" s="396">
        <f t="shared" si="9"/>
        <v>212</v>
      </c>
      <c r="G18" s="396">
        <f t="shared" si="9"/>
        <v>243</v>
      </c>
      <c r="H18" s="396">
        <f t="shared" si="9"/>
        <v>273</v>
      </c>
      <c r="I18" s="396">
        <f t="shared" si="9"/>
        <v>304</v>
      </c>
      <c r="J18" s="396">
        <f t="shared" si="9"/>
        <v>335</v>
      </c>
      <c r="K18" s="396">
        <f t="shared" si="9"/>
        <v>365</v>
      </c>
      <c r="L18" s="396">
        <f t="shared" si="9"/>
        <v>396</v>
      </c>
      <c r="M18" s="396">
        <f t="shared" si="9"/>
        <v>426</v>
      </c>
    </row>
    <row r="19" spans="1:15" s="283" customFormat="1">
      <c r="A19" t="s">
        <v>243</v>
      </c>
      <c r="B19" s="397">
        <f t="shared" ref="B19:M19" si="10">EDATE(B11,12)</f>
        <v>37987</v>
      </c>
      <c r="C19" s="397">
        <f t="shared" si="10"/>
        <v>38018</v>
      </c>
      <c r="D19" s="397">
        <f t="shared" si="10"/>
        <v>38047</v>
      </c>
      <c r="E19" s="397">
        <f t="shared" si="10"/>
        <v>38078</v>
      </c>
      <c r="F19" s="397">
        <f t="shared" si="10"/>
        <v>38108</v>
      </c>
      <c r="G19" s="397">
        <f t="shared" si="10"/>
        <v>38139</v>
      </c>
      <c r="H19" s="397">
        <f t="shared" si="10"/>
        <v>38169</v>
      </c>
      <c r="I19" s="397">
        <f t="shared" si="10"/>
        <v>38200</v>
      </c>
      <c r="J19" s="397">
        <f t="shared" si="10"/>
        <v>38231</v>
      </c>
      <c r="K19" s="397">
        <f t="shared" si="10"/>
        <v>38261</v>
      </c>
      <c r="L19" s="397">
        <f t="shared" si="10"/>
        <v>38292</v>
      </c>
      <c r="M19" s="397">
        <f t="shared" si="10"/>
        <v>38322</v>
      </c>
    </row>
    <row r="20" spans="1:15" s="283" customFormat="1">
      <c r="A20" s="283" t="s">
        <v>237</v>
      </c>
      <c r="B20" s="283">
        <f>+M16</f>
        <v>-89395.37827460366</v>
      </c>
      <c r="C20" s="283">
        <f t="shared" ref="C20:M20" si="11">+B24</f>
        <v>-88709.29026265748</v>
      </c>
      <c r="D20" s="283">
        <f t="shared" si="11"/>
        <v>-88017.770720616725</v>
      </c>
      <c r="E20" s="283">
        <f t="shared" si="11"/>
        <v>-87320.776648868152</v>
      </c>
      <c r="F20" s="283">
        <f t="shared" si="11"/>
        <v>-86618.264707384908</v>
      </c>
      <c r="G20" s="283">
        <f t="shared" si="11"/>
        <v>-85910.19121303159</v>
      </c>
      <c r="H20" s="283">
        <f t="shared" si="11"/>
        <v>-85196.512136847974</v>
      </c>
      <c r="I20" s="283">
        <f t="shared" si="11"/>
        <v>-84477.183101311239</v>
      </c>
      <c r="J20" s="283">
        <f t="shared" si="11"/>
        <v>-83752.159377576507</v>
      </c>
      <c r="K20" s="283">
        <f t="shared" si="11"/>
        <v>-83021.395882695535</v>
      </c>
      <c r="L20" s="283">
        <f t="shared" si="11"/>
        <v>-82314.191285218883</v>
      </c>
      <c r="M20" s="283">
        <f t="shared" si="11"/>
        <v>-81601.387984678877</v>
      </c>
    </row>
    <row r="21" spans="1:15" s="283" customFormat="1">
      <c r="A21" s="283" t="s">
        <v>238</v>
      </c>
      <c r="B21" s="283">
        <f>IF(+B18&lt;365,+interest!M13,+DCF!$F$59/12)</f>
        <v>1382.8538304622964</v>
      </c>
      <c r="C21" s="283">
        <f>IF(C18&lt;365,+B21,+DCF!$F$59/12)</f>
        <v>1382.8538304622964</v>
      </c>
      <c r="D21" s="283">
        <f>IF(D18&lt;365,+C21,+DCF!$F$59/12)</f>
        <v>1382.8538304622964</v>
      </c>
      <c r="E21" s="283">
        <f>IF(E18&lt;365,+D21,+DCF!$F$59/12)</f>
        <v>1382.8538304622964</v>
      </c>
      <c r="F21" s="283">
        <f>IF(F18&lt;365,+E21,+DCF!$F$59/12)</f>
        <v>1382.8538304622964</v>
      </c>
      <c r="G21" s="283">
        <f>IF(G18&lt;365,+F21,+DCF!$F$59/12)</f>
        <v>1382.8538304622964</v>
      </c>
      <c r="H21" s="283">
        <f>IF(H18&lt;365,+G21,+DCF!$F$59/12)</f>
        <v>1382.8538304622964</v>
      </c>
      <c r="I21" s="283">
        <f>IF(I18&lt;365,+H21,+DCF!$F$59/12)</f>
        <v>1382.8538304622964</v>
      </c>
      <c r="J21" s="283">
        <f>IF(J18&lt;365,+I21,+DCF!$F$59/12)</f>
        <v>1382.8538304622964</v>
      </c>
      <c r="K21" s="283">
        <f>IF(K18&lt;365,+J21,+DCF!$F$59/12)</f>
        <v>1353.7402049256566</v>
      </c>
      <c r="L21" s="283">
        <f>IF(L18&lt;365,+K21,+DCF!$F$59/12)</f>
        <v>1353.7402049256566</v>
      </c>
      <c r="M21" s="283">
        <f>IF(M18&lt;365,+L21,+DCF!$F$59/12)</f>
        <v>1353.7402049256566</v>
      </c>
      <c r="O21" s="398"/>
    </row>
    <row r="22" spans="1:15" s="283" customFormat="1">
      <c r="A22" s="283" t="s">
        <v>239</v>
      </c>
      <c r="B22" s="283">
        <f t="shared" ref="B22:M22" si="12">+B21+B20</f>
        <v>-88012.524444141367</v>
      </c>
      <c r="C22" s="283">
        <f t="shared" si="12"/>
        <v>-87326.436432195187</v>
      </c>
      <c r="D22" s="283">
        <f t="shared" si="12"/>
        <v>-86634.916890154433</v>
      </c>
      <c r="E22" s="283">
        <f t="shared" si="12"/>
        <v>-85937.922818405859</v>
      </c>
      <c r="F22" s="283">
        <f t="shared" si="12"/>
        <v>-85235.410876922615</v>
      </c>
      <c r="G22" s="283">
        <f t="shared" si="12"/>
        <v>-84527.337382569298</v>
      </c>
      <c r="H22" s="283">
        <f t="shared" si="12"/>
        <v>-83813.658306385681</v>
      </c>
      <c r="I22" s="283">
        <f t="shared" si="12"/>
        <v>-83094.329270848946</v>
      </c>
      <c r="J22" s="283">
        <f t="shared" si="12"/>
        <v>-82369.305547114214</v>
      </c>
      <c r="K22" s="283">
        <f t="shared" si="12"/>
        <v>-81667.655677769872</v>
      </c>
      <c r="L22" s="283">
        <f t="shared" si="12"/>
        <v>-80960.45108029322</v>
      </c>
      <c r="M22" s="283">
        <f t="shared" si="12"/>
        <v>-80247.647779753213</v>
      </c>
    </row>
    <row r="23" spans="1:15" s="283" customFormat="1">
      <c r="A23" s="283" t="s">
        <v>240</v>
      </c>
      <c r="B23" s="283">
        <f t="shared" ref="B23:M23" si="13">+B22*+$B$1/12</f>
        <v>-696.76581851611911</v>
      </c>
      <c r="C23" s="283">
        <f t="shared" si="13"/>
        <v>-691.33428842154524</v>
      </c>
      <c r="D23" s="283">
        <f t="shared" si="13"/>
        <v>-685.8597587137225</v>
      </c>
      <c r="E23" s="283">
        <f t="shared" si="13"/>
        <v>-680.34188897904642</v>
      </c>
      <c r="F23" s="283">
        <f t="shared" si="13"/>
        <v>-674.78033610897069</v>
      </c>
      <c r="G23" s="283">
        <f t="shared" si="13"/>
        <v>-669.17475427867362</v>
      </c>
      <c r="H23" s="283">
        <f t="shared" si="13"/>
        <v>-663.52479492555335</v>
      </c>
      <c r="I23" s="283">
        <f t="shared" si="13"/>
        <v>-657.83010672755415</v>
      </c>
      <c r="J23" s="283">
        <f t="shared" si="13"/>
        <v>-652.0903355813208</v>
      </c>
      <c r="K23" s="283">
        <f t="shared" si="13"/>
        <v>-646.53560744901154</v>
      </c>
      <c r="L23" s="283">
        <f t="shared" si="13"/>
        <v>-640.93690438565466</v>
      </c>
      <c r="M23" s="283">
        <f t="shared" si="13"/>
        <v>-635.29387825637957</v>
      </c>
      <c r="N23" s="322">
        <f>SUM(B23:M23)</f>
        <v>-7994.4684723435521</v>
      </c>
    </row>
    <row r="24" spans="1:15" s="283" customFormat="1">
      <c r="A24" s="284" t="s">
        <v>241</v>
      </c>
      <c r="B24" s="283">
        <f t="shared" ref="B24:M24" si="14">+B23+B22</f>
        <v>-88709.29026265748</v>
      </c>
      <c r="C24" s="283">
        <f t="shared" si="14"/>
        <v>-88017.770720616725</v>
      </c>
      <c r="D24" s="283">
        <f t="shared" si="14"/>
        <v>-87320.776648868152</v>
      </c>
      <c r="E24" s="283">
        <f t="shared" si="14"/>
        <v>-86618.264707384908</v>
      </c>
      <c r="F24" s="283">
        <f t="shared" si="14"/>
        <v>-85910.19121303159</v>
      </c>
      <c r="G24" s="283">
        <f t="shared" si="14"/>
        <v>-85196.512136847974</v>
      </c>
      <c r="H24" s="283">
        <f t="shared" si="14"/>
        <v>-84477.183101311239</v>
      </c>
      <c r="I24" s="283">
        <f t="shared" si="14"/>
        <v>-83752.159377576507</v>
      </c>
      <c r="J24" s="283">
        <f t="shared" si="14"/>
        <v>-83021.395882695535</v>
      </c>
      <c r="K24" s="283">
        <f t="shared" si="14"/>
        <v>-82314.191285218883</v>
      </c>
      <c r="L24" s="283">
        <f t="shared" si="14"/>
        <v>-81601.387984678877</v>
      </c>
      <c r="M24" s="283">
        <f t="shared" si="14"/>
        <v>-80882.941658009586</v>
      </c>
    </row>
    <row r="25" spans="1:15" s="283" customFormat="1"/>
    <row r="26" spans="1:15" s="283" customFormat="1">
      <c r="B26" s="400">
        <f>+B18</f>
        <v>92</v>
      </c>
      <c r="C26" s="400">
        <f t="shared" ref="C26:M26" si="15">+C18</f>
        <v>123</v>
      </c>
      <c r="D26" s="400">
        <f t="shared" si="15"/>
        <v>151</v>
      </c>
      <c r="E26" s="400">
        <f t="shared" si="15"/>
        <v>182</v>
      </c>
      <c r="F26" s="400">
        <f t="shared" si="15"/>
        <v>212</v>
      </c>
      <c r="G26" s="400">
        <f t="shared" si="15"/>
        <v>243</v>
      </c>
      <c r="H26" s="400">
        <f t="shared" si="15"/>
        <v>273</v>
      </c>
      <c r="I26" s="400">
        <f t="shared" si="15"/>
        <v>304</v>
      </c>
      <c r="J26" s="400">
        <f t="shared" si="15"/>
        <v>335</v>
      </c>
      <c r="K26" s="400">
        <f t="shared" si="15"/>
        <v>365</v>
      </c>
      <c r="L26" s="400">
        <f t="shared" si="15"/>
        <v>396</v>
      </c>
      <c r="M26" s="400">
        <f t="shared" si="15"/>
        <v>426</v>
      </c>
    </row>
    <row r="27" spans="1:15" s="283" customFormat="1">
      <c r="A27" t="s">
        <v>244</v>
      </c>
      <c r="B27" s="397">
        <f t="shared" ref="B27:M27" si="16">EDATE(B19,12)</f>
        <v>38353</v>
      </c>
      <c r="C27" s="397">
        <f t="shared" si="16"/>
        <v>38384</v>
      </c>
      <c r="D27" s="397">
        <f t="shared" si="16"/>
        <v>38412</v>
      </c>
      <c r="E27" s="397">
        <f t="shared" si="16"/>
        <v>38443</v>
      </c>
      <c r="F27" s="397">
        <f t="shared" si="16"/>
        <v>38473</v>
      </c>
      <c r="G27" s="397">
        <f t="shared" si="16"/>
        <v>38504</v>
      </c>
      <c r="H27" s="397">
        <f t="shared" si="16"/>
        <v>38534</v>
      </c>
      <c r="I27" s="397">
        <f t="shared" si="16"/>
        <v>38565</v>
      </c>
      <c r="J27" s="397">
        <f t="shared" si="16"/>
        <v>38596</v>
      </c>
      <c r="K27" s="397">
        <f t="shared" si="16"/>
        <v>38626</v>
      </c>
      <c r="L27" s="397">
        <f t="shared" si="16"/>
        <v>38657</v>
      </c>
      <c r="M27" s="397">
        <f t="shared" si="16"/>
        <v>38687</v>
      </c>
    </row>
    <row r="28" spans="1:15">
      <c r="A28" s="283" t="s">
        <v>237</v>
      </c>
      <c r="B28" s="283">
        <f>+M24</f>
        <v>-80882.941658009586</v>
      </c>
      <c r="C28" s="283">
        <f t="shared" ref="C28:M28" si="17">+B32</f>
        <v>-80158.807631254167</v>
      </c>
      <c r="D28" s="283">
        <f t="shared" si="17"/>
        <v>-79428.940876786932</v>
      </c>
      <c r="E28" s="283">
        <f t="shared" si="17"/>
        <v>-78693.296010513499</v>
      </c>
      <c r="F28" s="283">
        <f t="shared" si="17"/>
        <v>-77951.827289048742</v>
      </c>
      <c r="G28" s="283">
        <f t="shared" si="17"/>
        <v>-77204.488606872386</v>
      </c>
      <c r="H28" s="283">
        <f t="shared" si="17"/>
        <v>-76451.233493462132</v>
      </c>
      <c r="I28" s="283">
        <f t="shared" si="17"/>
        <v>-75692.015110404056</v>
      </c>
      <c r="J28" s="283">
        <f t="shared" si="17"/>
        <v>-74926.786248480101</v>
      </c>
      <c r="K28" s="283">
        <f t="shared" si="17"/>
        <v>-74155.499324732576</v>
      </c>
      <c r="L28" s="283">
        <f t="shared" si="17"/>
        <v>-73390.629112252209</v>
      </c>
      <c r="M28" s="283">
        <f t="shared" si="17"/>
        <v>-72619.703677256373</v>
      </c>
    </row>
    <row r="29" spans="1:15">
      <c r="A29" s="283" t="s">
        <v>238</v>
      </c>
      <c r="B29" s="283">
        <f>IF(B26&lt;365,+interest!M21,+DCF!$G$59/12)</f>
        <v>1353.7402049256566</v>
      </c>
      <c r="C29" s="283">
        <f>IF(+C26&lt;365,+B29,+DCF!$G$59/12)</f>
        <v>1353.7402049256566</v>
      </c>
      <c r="D29" s="283">
        <f>IF(+D26&lt;365,+C29,+DCF!$G$59/12)</f>
        <v>1353.7402049256566</v>
      </c>
      <c r="E29" s="283">
        <f>IF(+E26&lt;365,+D29,+DCF!$G$59/12)</f>
        <v>1353.7402049256566</v>
      </c>
      <c r="F29" s="283">
        <f>IF(+F26&lt;365,+E29,+DCF!$G$59/12)</f>
        <v>1353.7402049256566</v>
      </c>
      <c r="G29" s="283">
        <f>IF(+G26&lt;365,+F29,+DCF!$G$59/12)</f>
        <v>1353.7402049256566</v>
      </c>
      <c r="H29" s="283">
        <f>IF(+H26&lt;365,+G29,+DCF!$G$59/12)</f>
        <v>1353.7402049256566</v>
      </c>
      <c r="I29" s="283">
        <f>IF(+I26&lt;365,+H29,+DCF!$G$59/12)</f>
        <v>1353.7402049256566</v>
      </c>
      <c r="J29" s="283">
        <f>IF(+J26&lt;365,+I29,+DCF!$G$59/12)</f>
        <v>1353.7402049256566</v>
      </c>
      <c r="K29" s="283">
        <f>IF(+K26&lt;365,+J29,+DCF!$G$59/12)</f>
        <v>1341.315831799426</v>
      </c>
      <c r="L29" s="283">
        <f>IF(+L26&lt;365,+K29,+DCF!$G$59/12)</f>
        <v>1341.315831799426</v>
      </c>
      <c r="M29" s="283">
        <f>IF(+M26&lt;365,+L29,+DCF!$G$59/12)</f>
        <v>1341.315831799426</v>
      </c>
    </row>
    <row r="30" spans="1:15">
      <c r="A30" s="283" t="s">
        <v>239</v>
      </c>
      <c r="B30" s="283">
        <f t="shared" ref="B30:M30" si="18">+B29+B28</f>
        <v>-79529.201453083922</v>
      </c>
      <c r="C30" s="283">
        <f t="shared" si="18"/>
        <v>-78805.067426328504</v>
      </c>
      <c r="D30" s="283">
        <f t="shared" si="18"/>
        <v>-78075.200671861268</v>
      </c>
      <c r="E30" s="283">
        <f t="shared" si="18"/>
        <v>-77339.555805587835</v>
      </c>
      <c r="F30" s="283">
        <f t="shared" si="18"/>
        <v>-76598.087084123079</v>
      </c>
      <c r="G30" s="283">
        <f t="shared" si="18"/>
        <v>-75850.748401946723</v>
      </c>
      <c r="H30" s="283">
        <f t="shared" si="18"/>
        <v>-75097.493288536469</v>
      </c>
      <c r="I30" s="283">
        <f t="shared" si="18"/>
        <v>-74338.274905478393</v>
      </c>
      <c r="J30" s="283">
        <f t="shared" si="18"/>
        <v>-73573.046043554437</v>
      </c>
      <c r="K30" s="283">
        <f t="shared" si="18"/>
        <v>-72814.183492933153</v>
      </c>
      <c r="L30" s="283">
        <f t="shared" si="18"/>
        <v>-72049.313280452785</v>
      </c>
      <c r="M30" s="283">
        <f t="shared" si="18"/>
        <v>-71278.387845456949</v>
      </c>
    </row>
    <row r="31" spans="1:15">
      <c r="A31" s="283" t="s">
        <v>240</v>
      </c>
      <c r="B31" s="283">
        <f t="shared" ref="B31:M31" si="19">+B30*+$B$1/12</f>
        <v>-629.60617817024774</v>
      </c>
      <c r="C31" s="283">
        <f t="shared" si="19"/>
        <v>-623.87345045843392</v>
      </c>
      <c r="D31" s="283">
        <f t="shared" si="19"/>
        <v>-618.095338652235</v>
      </c>
      <c r="E31" s="283">
        <f t="shared" si="19"/>
        <v>-612.27148346090371</v>
      </c>
      <c r="F31" s="283">
        <f t="shared" si="19"/>
        <v>-606.40152274930767</v>
      </c>
      <c r="G31" s="283">
        <f t="shared" si="19"/>
        <v>-600.48509151541157</v>
      </c>
      <c r="H31" s="283">
        <f t="shared" si="19"/>
        <v>-594.52182186758034</v>
      </c>
      <c r="I31" s="283">
        <f t="shared" si="19"/>
        <v>-588.51134300170395</v>
      </c>
      <c r="J31" s="283">
        <f t="shared" si="19"/>
        <v>-582.45328117813926</v>
      </c>
      <c r="K31" s="283">
        <f t="shared" si="19"/>
        <v>-576.44561931905412</v>
      </c>
      <c r="L31" s="283">
        <f t="shared" si="19"/>
        <v>-570.39039680358462</v>
      </c>
      <c r="M31" s="283">
        <f t="shared" si="19"/>
        <v>-564.28723710986753</v>
      </c>
      <c r="N31" s="322">
        <f>SUM(B31:M31)</f>
        <v>-7167.342764286469</v>
      </c>
    </row>
    <row r="32" spans="1:15">
      <c r="A32" s="284" t="s">
        <v>241</v>
      </c>
      <c r="B32" s="283">
        <f t="shared" ref="B32:M32" si="20">+B31+B30</f>
        <v>-80158.807631254167</v>
      </c>
      <c r="C32" s="283">
        <f t="shared" si="20"/>
        <v>-79428.940876786932</v>
      </c>
      <c r="D32" s="283">
        <f t="shared" si="20"/>
        <v>-78693.296010513499</v>
      </c>
      <c r="E32" s="283">
        <f t="shared" si="20"/>
        <v>-77951.827289048742</v>
      </c>
      <c r="F32" s="283">
        <f t="shared" si="20"/>
        <v>-77204.488606872386</v>
      </c>
      <c r="G32" s="283">
        <f t="shared" si="20"/>
        <v>-76451.233493462132</v>
      </c>
      <c r="H32" s="283">
        <f t="shared" si="20"/>
        <v>-75692.015110404056</v>
      </c>
      <c r="I32" s="283">
        <f t="shared" si="20"/>
        <v>-74926.786248480101</v>
      </c>
      <c r="J32" s="283">
        <f t="shared" si="20"/>
        <v>-74155.499324732576</v>
      </c>
      <c r="K32" s="283">
        <f t="shared" si="20"/>
        <v>-73390.629112252209</v>
      </c>
      <c r="L32" s="283">
        <f t="shared" si="20"/>
        <v>-72619.703677256373</v>
      </c>
      <c r="M32" s="283">
        <f t="shared" si="20"/>
        <v>-71842.675082566813</v>
      </c>
      <c r="N32" s="283"/>
      <c r="O32" s="4"/>
    </row>
    <row r="34" spans="1:14">
      <c r="B34" s="400">
        <f>+B26</f>
        <v>92</v>
      </c>
      <c r="C34" s="400">
        <f t="shared" ref="C34:M34" si="21">+C26</f>
        <v>123</v>
      </c>
      <c r="D34" s="400">
        <f t="shared" si="21"/>
        <v>151</v>
      </c>
      <c r="E34" s="400">
        <f t="shared" si="21"/>
        <v>182</v>
      </c>
      <c r="F34" s="400">
        <f t="shared" si="21"/>
        <v>212</v>
      </c>
      <c r="G34" s="400">
        <f t="shared" si="21"/>
        <v>243</v>
      </c>
      <c r="H34" s="400">
        <f t="shared" si="21"/>
        <v>273</v>
      </c>
      <c r="I34" s="400">
        <f t="shared" si="21"/>
        <v>304</v>
      </c>
      <c r="J34" s="400">
        <f t="shared" si="21"/>
        <v>335</v>
      </c>
      <c r="K34" s="400">
        <f t="shared" si="21"/>
        <v>365</v>
      </c>
      <c r="L34" s="400">
        <f t="shared" si="21"/>
        <v>396</v>
      </c>
      <c r="M34" s="400">
        <f t="shared" si="21"/>
        <v>426</v>
      </c>
    </row>
    <row r="35" spans="1:14">
      <c r="A35" t="s">
        <v>245</v>
      </c>
      <c r="B35" s="397">
        <f t="shared" ref="B35:M35" si="22">EDATE(B27,12)</f>
        <v>38718</v>
      </c>
      <c r="C35" s="397">
        <f t="shared" si="22"/>
        <v>38749</v>
      </c>
      <c r="D35" s="397">
        <f t="shared" si="22"/>
        <v>38777</v>
      </c>
      <c r="E35" s="397">
        <f t="shared" si="22"/>
        <v>38808</v>
      </c>
      <c r="F35" s="397">
        <f t="shared" si="22"/>
        <v>38838</v>
      </c>
      <c r="G35" s="397">
        <f t="shared" si="22"/>
        <v>38869</v>
      </c>
      <c r="H35" s="397">
        <f t="shared" si="22"/>
        <v>38899</v>
      </c>
      <c r="I35" s="397">
        <f t="shared" si="22"/>
        <v>38930</v>
      </c>
      <c r="J35" s="397">
        <f t="shared" si="22"/>
        <v>38961</v>
      </c>
      <c r="K35" s="397">
        <f t="shared" si="22"/>
        <v>38991</v>
      </c>
      <c r="L35" s="397">
        <f t="shared" si="22"/>
        <v>39022</v>
      </c>
      <c r="M35" s="397">
        <f t="shared" si="22"/>
        <v>39052</v>
      </c>
    </row>
    <row r="36" spans="1:14">
      <c r="A36" s="283" t="s">
        <v>237</v>
      </c>
      <c r="B36" s="283">
        <f>+M32</f>
        <v>-71842.675082566813</v>
      </c>
      <c r="C36" s="283">
        <f t="shared" ref="C36:M36" si="23">+B40</f>
        <v>-71059.495011502629</v>
      </c>
      <c r="D36" s="283">
        <f t="shared" si="23"/>
        <v>-70270.114764875849</v>
      </c>
      <c r="E36" s="283">
        <f t="shared" si="23"/>
        <v>-69474.485257963286</v>
      </c>
      <c r="F36" s="283">
        <f t="shared" si="23"/>
        <v>-68672.557017454325</v>
      </c>
      <c r="G36" s="283">
        <f t="shared" si="23"/>
        <v>-67864.280178374669</v>
      </c>
      <c r="H36" s="283">
        <f t="shared" si="23"/>
        <v>-67049.604480985639</v>
      </c>
      <c r="I36" s="283">
        <f t="shared" si="23"/>
        <v>-66228.479267658942</v>
      </c>
      <c r="J36" s="283">
        <f t="shared" si="23"/>
        <v>-65400.853479726742</v>
      </c>
      <c r="K36" s="283">
        <f t="shared" si="23"/>
        <v>-64566.675654306746</v>
      </c>
      <c r="L36" s="283">
        <f t="shared" si="23"/>
        <v>-63758.315413080658</v>
      </c>
      <c r="M36" s="283">
        <f t="shared" si="23"/>
        <v>-62943.555653278199</v>
      </c>
    </row>
    <row r="37" spans="1:14">
      <c r="A37" s="283" t="s">
        <v>238</v>
      </c>
      <c r="B37" s="283">
        <f>IF(+B34&lt;365,+interest!M29,+DCF!$H$59/12)</f>
        <v>1341.315831799426</v>
      </c>
      <c r="C37" s="283">
        <f>IF(+C34&lt;365,+B37,+DCF!$H$59/12)</f>
        <v>1341.315831799426</v>
      </c>
      <c r="D37" s="283">
        <f>IF(+D34&lt;365,+C37,+DCF!$H$59/12)</f>
        <v>1341.315831799426</v>
      </c>
      <c r="E37" s="283">
        <f>IF(+E34&lt;365,+D37,+DCF!$H$59/12)</f>
        <v>1341.315831799426</v>
      </c>
      <c r="F37" s="283">
        <f>IF(+F34&lt;365,+E37,+DCF!$H$59/12)</f>
        <v>1341.315831799426</v>
      </c>
      <c r="G37" s="283">
        <f>IF(+G34&lt;365,+F37,+DCF!$H$59/12)</f>
        <v>1341.315831799426</v>
      </c>
      <c r="H37" s="283">
        <f>IF(+H34&lt;365,+G37,+DCF!$H$59/12)</f>
        <v>1341.315831799426</v>
      </c>
      <c r="I37" s="283">
        <f>IF(+I34&lt;365,+H37,+DCF!$H$59/12)</f>
        <v>1341.315831799426</v>
      </c>
      <c r="J37" s="283">
        <f>IF(+J34&lt;365,+I37,+DCF!$H$59/12)</f>
        <v>1341.315831799426</v>
      </c>
      <c r="K37" s="283">
        <f>IF(+K34&lt;365,+J37,+DCF!$H$59/12)</f>
        <v>1309.1489939538772</v>
      </c>
      <c r="L37" s="283">
        <f>IF(+L34&lt;365,+K37,+DCF!$H$59/12)</f>
        <v>1309.1489939538772</v>
      </c>
      <c r="M37" s="283">
        <f>IF(+M34&lt;365,+L37,+DCF!$H$59/12)</f>
        <v>1309.1489939538772</v>
      </c>
    </row>
    <row r="38" spans="1:14">
      <c r="A38" s="283" t="s">
        <v>239</v>
      </c>
      <c r="B38" s="283">
        <f t="shared" ref="B38:M38" si="24">+B37+B36</f>
        <v>-70501.359250767389</v>
      </c>
      <c r="C38" s="283">
        <f t="shared" si="24"/>
        <v>-69718.179179703206</v>
      </c>
      <c r="D38" s="283">
        <f t="shared" si="24"/>
        <v>-68928.798933076425</v>
      </c>
      <c r="E38" s="283">
        <f t="shared" si="24"/>
        <v>-68133.169426163862</v>
      </c>
      <c r="F38" s="283">
        <f t="shared" si="24"/>
        <v>-67331.241185654901</v>
      </c>
      <c r="G38" s="283">
        <f t="shared" si="24"/>
        <v>-66522.964346575245</v>
      </c>
      <c r="H38" s="283">
        <f t="shared" si="24"/>
        <v>-65708.288649186215</v>
      </c>
      <c r="I38" s="283">
        <f t="shared" si="24"/>
        <v>-64887.163435859518</v>
      </c>
      <c r="J38" s="283">
        <f t="shared" si="24"/>
        <v>-64059.537647927318</v>
      </c>
      <c r="K38" s="283">
        <f t="shared" si="24"/>
        <v>-63257.526660352865</v>
      </c>
      <c r="L38" s="283">
        <f t="shared" si="24"/>
        <v>-62449.166419126777</v>
      </c>
      <c r="M38" s="283">
        <f t="shared" si="24"/>
        <v>-61634.406659324319</v>
      </c>
    </row>
    <row r="39" spans="1:14">
      <c r="A39" s="283" t="s">
        <v>240</v>
      </c>
      <c r="B39" s="283">
        <f t="shared" ref="B39:M39" si="25">+B38*+$B$1/12</f>
        <v>-558.13576073524189</v>
      </c>
      <c r="C39" s="283">
        <f t="shared" si="25"/>
        <v>-551.93558517265035</v>
      </c>
      <c r="D39" s="283">
        <f t="shared" si="25"/>
        <v>-545.686324886855</v>
      </c>
      <c r="E39" s="283">
        <f t="shared" si="25"/>
        <v>-539.38759129046389</v>
      </c>
      <c r="F39" s="283">
        <f t="shared" si="25"/>
        <v>-533.03899271976798</v>
      </c>
      <c r="G39" s="283">
        <f t="shared" si="25"/>
        <v>-526.6401344103873</v>
      </c>
      <c r="H39" s="283">
        <f t="shared" si="25"/>
        <v>-520.19061847272417</v>
      </c>
      <c r="I39" s="283">
        <f t="shared" si="25"/>
        <v>-513.69004386722122</v>
      </c>
      <c r="J39" s="283">
        <f t="shared" si="25"/>
        <v>-507.13800637942455</v>
      </c>
      <c r="K39" s="283">
        <f t="shared" si="25"/>
        <v>-500.78875272779351</v>
      </c>
      <c r="L39" s="283">
        <f t="shared" si="25"/>
        <v>-494.38923415142034</v>
      </c>
      <c r="M39" s="283">
        <f t="shared" si="25"/>
        <v>-487.93905271965087</v>
      </c>
      <c r="N39" s="322">
        <f>SUM(B39:M39)</f>
        <v>-6278.9600975336016</v>
      </c>
    </row>
    <row r="40" spans="1:14">
      <c r="A40" s="284" t="s">
        <v>241</v>
      </c>
      <c r="B40" s="283">
        <f t="shared" ref="B40:M40" si="26">+B39+B38</f>
        <v>-71059.495011502629</v>
      </c>
      <c r="C40" s="283">
        <f t="shared" si="26"/>
        <v>-70270.114764875849</v>
      </c>
      <c r="D40" s="283">
        <f t="shared" si="26"/>
        <v>-69474.485257963286</v>
      </c>
      <c r="E40" s="283">
        <f t="shared" si="26"/>
        <v>-68672.557017454325</v>
      </c>
      <c r="F40" s="283">
        <f t="shared" si="26"/>
        <v>-67864.280178374669</v>
      </c>
      <c r="G40" s="283">
        <f t="shared" si="26"/>
        <v>-67049.604480985639</v>
      </c>
      <c r="H40" s="283">
        <f t="shared" si="26"/>
        <v>-66228.479267658942</v>
      </c>
      <c r="I40" s="283">
        <f t="shared" si="26"/>
        <v>-65400.853479726742</v>
      </c>
      <c r="J40" s="283">
        <f t="shared" si="26"/>
        <v>-64566.675654306746</v>
      </c>
      <c r="K40" s="283">
        <f t="shared" si="26"/>
        <v>-63758.315413080658</v>
      </c>
      <c r="L40" s="283">
        <f t="shared" si="26"/>
        <v>-62943.555653278199</v>
      </c>
      <c r="M40" s="283">
        <f t="shared" si="26"/>
        <v>-62122.345712043971</v>
      </c>
      <c r="N40" s="283"/>
    </row>
    <row r="42" spans="1:14">
      <c r="B42" s="400">
        <f>+B34</f>
        <v>92</v>
      </c>
      <c r="C42" s="400">
        <f t="shared" ref="C42:M42" si="27">+C34</f>
        <v>123</v>
      </c>
      <c r="D42" s="400">
        <f t="shared" si="27"/>
        <v>151</v>
      </c>
      <c r="E42" s="400">
        <f t="shared" si="27"/>
        <v>182</v>
      </c>
      <c r="F42" s="400">
        <f t="shared" si="27"/>
        <v>212</v>
      </c>
      <c r="G42" s="400">
        <f t="shared" si="27"/>
        <v>243</v>
      </c>
      <c r="H42" s="400">
        <f t="shared" si="27"/>
        <v>273</v>
      </c>
      <c r="I42" s="400">
        <f t="shared" si="27"/>
        <v>304</v>
      </c>
      <c r="J42" s="400">
        <f t="shared" si="27"/>
        <v>335</v>
      </c>
      <c r="K42" s="400">
        <f t="shared" si="27"/>
        <v>365</v>
      </c>
      <c r="L42" s="400">
        <f t="shared" si="27"/>
        <v>396</v>
      </c>
      <c r="M42" s="400">
        <f t="shared" si="27"/>
        <v>426</v>
      </c>
    </row>
    <row r="43" spans="1:14">
      <c r="A43" t="s">
        <v>246</v>
      </c>
      <c r="B43" s="397">
        <f t="shared" ref="B43:M43" si="28">EDATE(B35,12)</f>
        <v>39083</v>
      </c>
      <c r="C43" s="397">
        <f t="shared" si="28"/>
        <v>39114</v>
      </c>
      <c r="D43" s="397">
        <f t="shared" si="28"/>
        <v>39142</v>
      </c>
      <c r="E43" s="397">
        <f t="shared" si="28"/>
        <v>39173</v>
      </c>
      <c r="F43" s="397">
        <f t="shared" si="28"/>
        <v>39203</v>
      </c>
      <c r="G43" s="397">
        <f t="shared" si="28"/>
        <v>39234</v>
      </c>
      <c r="H43" s="397">
        <f t="shared" si="28"/>
        <v>39264</v>
      </c>
      <c r="I43" s="397">
        <f t="shared" si="28"/>
        <v>39295</v>
      </c>
      <c r="J43" s="397">
        <f t="shared" si="28"/>
        <v>39326</v>
      </c>
      <c r="K43" s="397">
        <f t="shared" si="28"/>
        <v>39356</v>
      </c>
      <c r="L43" s="397">
        <f t="shared" si="28"/>
        <v>39387</v>
      </c>
      <c r="M43" s="397">
        <f t="shared" si="28"/>
        <v>39417</v>
      </c>
    </row>
    <row r="44" spans="1:14">
      <c r="A44" s="283" t="s">
        <v>237</v>
      </c>
      <c r="B44" s="283">
        <f>+M40</f>
        <v>-62122.345712043971</v>
      </c>
      <c r="C44" s="283">
        <f t="shared" ref="C44:M44" si="29">+B48</f>
        <v>-61294.634525441637</v>
      </c>
      <c r="D44" s="283">
        <f t="shared" si="29"/>
        <v>-60460.370625278701</v>
      </c>
      <c r="E44" s="283">
        <f t="shared" si="29"/>
        <v>-59619.502135906143</v>
      </c>
      <c r="F44" s="283">
        <f t="shared" si="29"/>
        <v>-58771.976770992718</v>
      </c>
      <c r="G44" s="283">
        <f t="shared" si="29"/>
        <v>-57917.741830273728</v>
      </c>
      <c r="H44" s="283">
        <f t="shared" si="29"/>
        <v>-57056.744196274049</v>
      </c>
      <c r="I44" s="283">
        <f t="shared" si="29"/>
        <v>-56188.930331005206</v>
      </c>
      <c r="J44" s="283">
        <f t="shared" si="29"/>
        <v>-55314.246272636316</v>
      </c>
      <c r="K44" s="283">
        <f t="shared" si="29"/>
        <v>-54432.637632138671</v>
      </c>
      <c r="L44" s="283">
        <f t="shared" si="29"/>
        <v>-53577.753232366464</v>
      </c>
      <c r="M44" s="283">
        <f t="shared" si="29"/>
        <v>-52716.100997762725</v>
      </c>
    </row>
    <row r="45" spans="1:14">
      <c r="A45" s="283" t="s">
        <v>238</v>
      </c>
      <c r="B45" s="283">
        <f>IF(+B42&lt;365,+interest!M37,+DCF!$I$59/12)</f>
        <v>1309.1489939538772</v>
      </c>
      <c r="C45" s="283">
        <f>IF(+C42&lt;365,+B45,+DCF!$I$59/12)</f>
        <v>1309.1489939538772</v>
      </c>
      <c r="D45" s="283">
        <f>IF(+D42&lt;365,+C45,+DCF!$I$59/12)</f>
        <v>1309.1489939538772</v>
      </c>
      <c r="E45" s="283">
        <f>IF(+E42&lt;365,+D45,+DCF!$I$59/12)</f>
        <v>1309.1489939538772</v>
      </c>
      <c r="F45" s="283">
        <f>IF(+F42&lt;365,+E45,+DCF!$I$59/12)</f>
        <v>1309.1489939538772</v>
      </c>
      <c r="G45" s="283">
        <f>IF(+G42&lt;365,+F45,+DCF!$I$59/12)</f>
        <v>1309.1489939538772</v>
      </c>
      <c r="H45" s="283">
        <f>IF(+H42&lt;365,+G45,+DCF!$I$59/12)</f>
        <v>1309.1489939538772</v>
      </c>
      <c r="I45" s="283">
        <f>IF(+I42&lt;365,+H45,+DCF!$I$59/12)</f>
        <v>1309.1489939538772</v>
      </c>
      <c r="J45" s="283">
        <f>IF(+J42&lt;365,+I45,+DCF!$I$59/12)</f>
        <v>1309.1489939538772</v>
      </c>
      <c r="K45" s="283">
        <f>IF(+K42&lt;365,+J45,+DCF!$I$59/12)</f>
        <v>1275.7100762562734</v>
      </c>
      <c r="L45" s="283">
        <f>IF(+L42&lt;365,+K45,+DCF!$I$59/12)</f>
        <v>1275.7100762562734</v>
      </c>
      <c r="M45" s="283">
        <f>IF(+M42&lt;365,+L45,+DCF!$I$59/12)</f>
        <v>1275.7100762562734</v>
      </c>
    </row>
    <row r="46" spans="1:14">
      <c r="A46" s="283" t="s">
        <v>239</v>
      </c>
      <c r="B46" s="283">
        <f t="shared" ref="B46:M46" si="30">+B45+B44</f>
        <v>-60813.19671809009</v>
      </c>
      <c r="C46" s="283">
        <f t="shared" si="30"/>
        <v>-59985.485531487757</v>
      </c>
      <c r="D46" s="283">
        <f t="shared" si="30"/>
        <v>-59151.221631324821</v>
      </c>
      <c r="E46" s="283">
        <f t="shared" si="30"/>
        <v>-58310.353141952262</v>
      </c>
      <c r="F46" s="283">
        <f t="shared" si="30"/>
        <v>-57462.827777038838</v>
      </c>
      <c r="G46" s="283">
        <f t="shared" si="30"/>
        <v>-56608.592836319847</v>
      </c>
      <c r="H46" s="283">
        <f t="shared" si="30"/>
        <v>-55747.595202320168</v>
      </c>
      <c r="I46" s="283">
        <f t="shared" si="30"/>
        <v>-54879.781337051325</v>
      </c>
      <c r="J46" s="283">
        <f t="shared" si="30"/>
        <v>-54005.097278682435</v>
      </c>
      <c r="K46" s="283">
        <f t="shared" si="30"/>
        <v>-53156.927555882394</v>
      </c>
      <c r="L46" s="283">
        <f t="shared" si="30"/>
        <v>-52302.043156110187</v>
      </c>
      <c r="M46" s="283">
        <f t="shared" si="30"/>
        <v>-51440.390921506449</v>
      </c>
    </row>
    <row r="47" spans="1:14">
      <c r="A47" s="283" t="s">
        <v>240</v>
      </c>
      <c r="B47" s="283">
        <f t="shared" ref="B47:M47" si="31">+B46*+$B$1/12</f>
        <v>-481.43780735154655</v>
      </c>
      <c r="C47" s="283">
        <f t="shared" si="31"/>
        <v>-474.88509379094472</v>
      </c>
      <c r="D47" s="283">
        <f t="shared" si="31"/>
        <v>-468.28050458132151</v>
      </c>
      <c r="E47" s="283">
        <f t="shared" si="31"/>
        <v>-461.6236290404554</v>
      </c>
      <c r="F47" s="283">
        <f t="shared" si="31"/>
        <v>-454.91405323489079</v>
      </c>
      <c r="G47" s="283">
        <f t="shared" si="31"/>
        <v>-448.15135995419882</v>
      </c>
      <c r="H47" s="283">
        <f t="shared" si="31"/>
        <v>-441.3351286850347</v>
      </c>
      <c r="I47" s="283">
        <f t="shared" si="31"/>
        <v>-434.46493558498969</v>
      </c>
      <c r="J47" s="283">
        <f t="shared" si="31"/>
        <v>-427.54035345623601</v>
      </c>
      <c r="K47" s="283">
        <f t="shared" si="31"/>
        <v>-420.82567648406894</v>
      </c>
      <c r="L47" s="283">
        <f t="shared" si="31"/>
        <v>-414.05784165253903</v>
      </c>
      <c r="M47" s="283">
        <f t="shared" si="31"/>
        <v>-407.23642812859271</v>
      </c>
      <c r="N47" s="322">
        <f>SUM(B47:M47)</f>
        <v>-5334.7528119448189</v>
      </c>
    </row>
    <row r="48" spans="1:14">
      <c r="A48" s="284" t="s">
        <v>241</v>
      </c>
      <c r="B48" s="283">
        <f t="shared" ref="B48:M48" si="32">+B47+B46</f>
        <v>-61294.634525441637</v>
      </c>
      <c r="C48" s="283">
        <f t="shared" si="32"/>
        <v>-60460.370625278701</v>
      </c>
      <c r="D48" s="283">
        <f t="shared" si="32"/>
        <v>-59619.502135906143</v>
      </c>
      <c r="E48" s="283">
        <f t="shared" si="32"/>
        <v>-58771.976770992718</v>
      </c>
      <c r="F48" s="283">
        <f t="shared" si="32"/>
        <v>-57917.741830273728</v>
      </c>
      <c r="G48" s="283">
        <f t="shared" si="32"/>
        <v>-57056.744196274049</v>
      </c>
      <c r="H48" s="283">
        <f t="shared" si="32"/>
        <v>-56188.930331005206</v>
      </c>
      <c r="I48" s="283">
        <f t="shared" si="32"/>
        <v>-55314.246272636316</v>
      </c>
      <c r="J48" s="283">
        <f t="shared" si="32"/>
        <v>-54432.637632138671</v>
      </c>
      <c r="K48" s="283">
        <f t="shared" si="32"/>
        <v>-53577.753232366464</v>
      </c>
      <c r="L48" s="283">
        <f t="shared" si="32"/>
        <v>-52716.100997762725</v>
      </c>
      <c r="M48" s="283">
        <f t="shared" si="32"/>
        <v>-51847.62734963504</v>
      </c>
      <c r="N48" s="283"/>
    </row>
    <row r="50" spans="1:14">
      <c r="B50" s="400">
        <f>+B42</f>
        <v>92</v>
      </c>
      <c r="C50" s="400">
        <f t="shared" ref="C50:M50" si="33">+C42</f>
        <v>123</v>
      </c>
      <c r="D50" s="400">
        <f t="shared" si="33"/>
        <v>151</v>
      </c>
      <c r="E50" s="400">
        <f t="shared" si="33"/>
        <v>182</v>
      </c>
      <c r="F50" s="400">
        <f t="shared" si="33"/>
        <v>212</v>
      </c>
      <c r="G50" s="400">
        <f t="shared" si="33"/>
        <v>243</v>
      </c>
      <c r="H50" s="400">
        <f t="shared" si="33"/>
        <v>273</v>
      </c>
      <c r="I50" s="400">
        <f t="shared" si="33"/>
        <v>304</v>
      </c>
      <c r="J50" s="400">
        <f t="shared" si="33"/>
        <v>335</v>
      </c>
      <c r="K50" s="400">
        <f t="shared" si="33"/>
        <v>365</v>
      </c>
      <c r="L50" s="400">
        <f t="shared" si="33"/>
        <v>396</v>
      </c>
      <c r="M50" s="400">
        <f t="shared" si="33"/>
        <v>426</v>
      </c>
    </row>
    <row r="51" spans="1:14">
      <c r="A51" t="s">
        <v>247</v>
      </c>
      <c r="B51" s="397">
        <f t="shared" ref="B51:M51" si="34">EDATE(B43,12)</f>
        <v>39448</v>
      </c>
      <c r="C51" s="397">
        <f t="shared" si="34"/>
        <v>39479</v>
      </c>
      <c r="D51" s="397">
        <f t="shared" si="34"/>
        <v>39508</v>
      </c>
      <c r="E51" s="397">
        <f t="shared" si="34"/>
        <v>39539</v>
      </c>
      <c r="F51" s="397">
        <f t="shared" si="34"/>
        <v>39569</v>
      </c>
      <c r="G51" s="397">
        <f t="shared" si="34"/>
        <v>39600</v>
      </c>
      <c r="H51" s="397">
        <f t="shared" si="34"/>
        <v>39630</v>
      </c>
      <c r="I51" s="397">
        <f t="shared" si="34"/>
        <v>39661</v>
      </c>
      <c r="J51" s="397">
        <f t="shared" si="34"/>
        <v>39692</v>
      </c>
      <c r="K51" s="397">
        <f t="shared" si="34"/>
        <v>39722</v>
      </c>
      <c r="L51" s="397">
        <f t="shared" si="34"/>
        <v>39753</v>
      </c>
      <c r="M51" s="397">
        <f t="shared" si="34"/>
        <v>39783</v>
      </c>
    </row>
    <row r="52" spans="1:14">
      <c r="A52" s="283" t="s">
        <v>237</v>
      </c>
      <c r="B52" s="283">
        <f>+M48</f>
        <v>-51847.62734963504</v>
      </c>
      <c r="C52" s="283">
        <f t="shared" ref="C52:M52" si="35">+B56</f>
        <v>-50972.278285126347</v>
      </c>
      <c r="D52" s="283">
        <f t="shared" si="35"/>
        <v>-50089.999373856961</v>
      </c>
      <c r="E52" s="283">
        <f t="shared" si="35"/>
        <v>-49200.735754540023</v>
      </c>
      <c r="F52" s="283">
        <f t="shared" si="35"/>
        <v>-48304.43213157016</v>
      </c>
      <c r="G52" s="283">
        <f t="shared" si="35"/>
        <v>-47401.032771585116</v>
      </c>
      <c r="H52" s="283">
        <f t="shared" si="35"/>
        <v>-46490.481500000191</v>
      </c>
      <c r="I52" s="283">
        <f t="shared" si="35"/>
        <v>-45572.721697515219</v>
      </c>
      <c r="J52" s="283">
        <f t="shared" si="35"/>
        <v>-44647.696296593909</v>
      </c>
      <c r="K52" s="283">
        <f t="shared" si="35"/>
        <v>-43715.347777915304</v>
      </c>
      <c r="L52" s="283">
        <f t="shared" si="35"/>
        <v>-42781.655349954635</v>
      </c>
      <c r="M52" s="283">
        <f t="shared" si="35"/>
        <v>-41840.571190272611</v>
      </c>
    </row>
    <row r="53" spans="1:14">
      <c r="A53" s="283" t="s">
        <v>238</v>
      </c>
      <c r="B53" s="283">
        <f>IF(+B50&lt;365,+interest!M45,+DCF!$J$59/12)</f>
        <v>1275.7100762562734</v>
      </c>
      <c r="C53" s="283">
        <f>IF(+C50&lt;365,+B53,+DCF!$J$59/12)</f>
        <v>1275.7100762562734</v>
      </c>
      <c r="D53" s="283">
        <f>IF(+D50&lt;365,+C53,+DCF!$J$59/12)</f>
        <v>1275.7100762562734</v>
      </c>
      <c r="E53" s="283">
        <f>IF(+E50&lt;365,+D53,+DCF!$J$59/12)</f>
        <v>1275.7100762562734</v>
      </c>
      <c r="F53" s="283">
        <f>IF(+F50&lt;365,+E53,+DCF!$J$59/12)</f>
        <v>1275.7100762562734</v>
      </c>
      <c r="G53" s="283">
        <f>IF(+G50&lt;365,+F53,+DCF!$J$59/12)</f>
        <v>1275.7100762562734</v>
      </c>
      <c r="H53" s="283">
        <f>IF(+H50&lt;365,+G53,+DCF!$J$59/12)</f>
        <v>1275.7100762562734</v>
      </c>
      <c r="I53" s="283">
        <f>IF(+I50&lt;365,+H53,+DCF!$J$59/12)</f>
        <v>1275.7100762562734</v>
      </c>
      <c r="J53" s="283">
        <f>IF(+J50&lt;365,+I53,+DCF!$J$59/12)</f>
        <v>1275.7100762562734</v>
      </c>
      <c r="K53" s="283">
        <f>IF(+K50&lt;365,+J53,+DCF!$J$59/12)</f>
        <v>1269.7203120653169</v>
      </c>
      <c r="L53" s="283">
        <f>IF(+L50&lt;365,+K53,+DCF!$J$59/12)</f>
        <v>1269.7203120653169</v>
      </c>
      <c r="M53" s="283">
        <f>IF(+M50&lt;365,+L53,+DCF!$J$59/12)</f>
        <v>1269.7203120653169</v>
      </c>
    </row>
    <row r="54" spans="1:14">
      <c r="A54" s="283" t="s">
        <v>239</v>
      </c>
      <c r="B54" s="283">
        <f t="shared" ref="B54:M54" si="36">+B53+B52</f>
        <v>-50571.917273378764</v>
      </c>
      <c r="C54" s="283">
        <f t="shared" si="36"/>
        <v>-49696.568208870071</v>
      </c>
      <c r="D54" s="283">
        <f t="shared" si="36"/>
        <v>-48814.289297600684</v>
      </c>
      <c r="E54" s="283">
        <f t="shared" si="36"/>
        <v>-47925.025678283746</v>
      </c>
      <c r="F54" s="283">
        <f t="shared" si="36"/>
        <v>-47028.722055313883</v>
      </c>
      <c r="G54" s="283">
        <f t="shared" si="36"/>
        <v>-46125.322695328839</v>
      </c>
      <c r="H54" s="283">
        <f t="shared" si="36"/>
        <v>-45214.771423743914</v>
      </c>
      <c r="I54" s="283">
        <f t="shared" si="36"/>
        <v>-44297.011621258942</v>
      </c>
      <c r="J54" s="283">
        <f t="shared" si="36"/>
        <v>-43371.986220337632</v>
      </c>
      <c r="K54" s="283">
        <f t="shared" si="36"/>
        <v>-42445.62746584999</v>
      </c>
      <c r="L54" s="283">
        <f t="shared" si="36"/>
        <v>-41511.935037889321</v>
      </c>
      <c r="M54" s="283">
        <f t="shared" si="36"/>
        <v>-40570.850878207297</v>
      </c>
    </row>
    <row r="55" spans="1:14">
      <c r="A55" s="283" t="s">
        <v>240</v>
      </c>
      <c r="B55" s="283">
        <f t="shared" ref="B55:M55" si="37">+B54*+$B$1/12</f>
        <v>-400.36101174758187</v>
      </c>
      <c r="C55" s="283">
        <f t="shared" si="37"/>
        <v>-393.43116498688806</v>
      </c>
      <c r="D55" s="283">
        <f t="shared" si="37"/>
        <v>-386.44645693933876</v>
      </c>
      <c r="E55" s="283">
        <f t="shared" si="37"/>
        <v>-379.40645328641295</v>
      </c>
      <c r="F55" s="283">
        <f t="shared" si="37"/>
        <v>-372.31071627123492</v>
      </c>
      <c r="G55" s="283">
        <f t="shared" si="37"/>
        <v>-365.15880467135327</v>
      </c>
      <c r="H55" s="283">
        <f t="shared" si="37"/>
        <v>-357.950273771306</v>
      </c>
      <c r="I55" s="283">
        <f t="shared" si="37"/>
        <v>-350.68467533496664</v>
      </c>
      <c r="J55" s="283">
        <f t="shared" si="37"/>
        <v>-343.36155757767295</v>
      </c>
      <c r="K55" s="283">
        <f t="shared" si="37"/>
        <v>-336.02788410464575</v>
      </c>
      <c r="L55" s="283">
        <f t="shared" si="37"/>
        <v>-328.63615238329049</v>
      </c>
      <c r="M55" s="283">
        <f t="shared" si="37"/>
        <v>-321.18590278580774</v>
      </c>
      <c r="N55" s="322">
        <f>SUM(B55:M55)</f>
        <v>-4334.9610538604993</v>
      </c>
    </row>
    <row r="56" spans="1:14">
      <c r="A56" s="284" t="s">
        <v>241</v>
      </c>
      <c r="B56" s="283">
        <f t="shared" ref="B56:M56" si="38">+B55+B54</f>
        <v>-50972.278285126347</v>
      </c>
      <c r="C56" s="283">
        <f t="shared" si="38"/>
        <v>-50089.999373856961</v>
      </c>
      <c r="D56" s="283">
        <f t="shared" si="38"/>
        <v>-49200.735754540023</v>
      </c>
      <c r="E56" s="283">
        <f t="shared" si="38"/>
        <v>-48304.43213157016</v>
      </c>
      <c r="F56" s="283">
        <f t="shared" si="38"/>
        <v>-47401.032771585116</v>
      </c>
      <c r="G56" s="283">
        <f t="shared" si="38"/>
        <v>-46490.481500000191</v>
      </c>
      <c r="H56" s="283">
        <f t="shared" si="38"/>
        <v>-45572.721697515219</v>
      </c>
      <c r="I56" s="283">
        <f t="shared" si="38"/>
        <v>-44647.696296593909</v>
      </c>
      <c r="J56" s="283">
        <f t="shared" si="38"/>
        <v>-43715.347777915304</v>
      </c>
      <c r="K56" s="283">
        <f t="shared" si="38"/>
        <v>-42781.655349954635</v>
      </c>
      <c r="L56" s="283">
        <f t="shared" si="38"/>
        <v>-41840.571190272611</v>
      </c>
      <c r="M56" s="283">
        <f t="shared" si="38"/>
        <v>-40892.036780993105</v>
      </c>
      <c r="N56" s="283"/>
    </row>
    <row r="58" spans="1:14">
      <c r="B58" s="400">
        <f>+B50</f>
        <v>92</v>
      </c>
      <c r="C58" s="400">
        <f t="shared" ref="C58:M58" si="39">+C50</f>
        <v>123</v>
      </c>
      <c r="D58" s="400">
        <f t="shared" si="39"/>
        <v>151</v>
      </c>
      <c r="E58" s="400">
        <f t="shared" si="39"/>
        <v>182</v>
      </c>
      <c r="F58" s="400">
        <f t="shared" si="39"/>
        <v>212</v>
      </c>
      <c r="G58" s="400">
        <f t="shared" si="39"/>
        <v>243</v>
      </c>
      <c r="H58" s="400">
        <f t="shared" si="39"/>
        <v>273</v>
      </c>
      <c r="I58" s="400">
        <f t="shared" si="39"/>
        <v>304</v>
      </c>
      <c r="J58" s="400">
        <f t="shared" si="39"/>
        <v>335</v>
      </c>
      <c r="K58" s="400">
        <f t="shared" si="39"/>
        <v>365</v>
      </c>
      <c r="L58" s="400">
        <f t="shared" si="39"/>
        <v>396</v>
      </c>
      <c r="M58" s="400">
        <f t="shared" si="39"/>
        <v>426</v>
      </c>
    </row>
    <row r="59" spans="1:14">
      <c r="A59" t="s">
        <v>248</v>
      </c>
      <c r="B59" s="397">
        <f t="shared" ref="B59:M59" si="40">EDATE(B51,12)</f>
        <v>39814</v>
      </c>
      <c r="C59" s="397">
        <f t="shared" si="40"/>
        <v>39845</v>
      </c>
      <c r="D59" s="397">
        <f t="shared" si="40"/>
        <v>39873</v>
      </c>
      <c r="E59" s="397">
        <f t="shared" si="40"/>
        <v>39904</v>
      </c>
      <c r="F59" s="397">
        <f t="shared" si="40"/>
        <v>39934</v>
      </c>
      <c r="G59" s="397">
        <f t="shared" si="40"/>
        <v>39965</v>
      </c>
      <c r="H59" s="397">
        <f t="shared" si="40"/>
        <v>39995</v>
      </c>
      <c r="I59" s="397">
        <f t="shared" si="40"/>
        <v>40026</v>
      </c>
      <c r="J59" s="397">
        <f t="shared" si="40"/>
        <v>40057</v>
      </c>
      <c r="K59" s="397">
        <f t="shared" si="40"/>
        <v>40087</v>
      </c>
      <c r="L59" s="397">
        <f t="shared" si="40"/>
        <v>40118</v>
      </c>
      <c r="M59" s="397">
        <f t="shared" si="40"/>
        <v>40148</v>
      </c>
    </row>
    <row r="60" spans="1:14">
      <c r="A60" s="283" t="s">
        <v>237</v>
      </c>
      <c r="B60" s="283">
        <f>+M56</f>
        <v>-40892.036780993105</v>
      </c>
      <c r="C60" s="283">
        <f t="shared" ref="C60:M60" si="41">+B64</f>
        <v>-39935.993140973471</v>
      </c>
      <c r="D60" s="283">
        <f t="shared" si="41"/>
        <v>-38972.380822137013</v>
      </c>
      <c r="E60" s="283">
        <f t="shared" si="41"/>
        <v>-38001.139905776436</v>
      </c>
      <c r="F60" s="283">
        <f t="shared" si="41"/>
        <v>-37022.209998828002</v>
      </c>
      <c r="G60" s="283">
        <f t="shared" si="41"/>
        <v>-36035.53023011623</v>
      </c>
      <c r="H60" s="283">
        <f t="shared" si="41"/>
        <v>-35041.03924656882</v>
      </c>
      <c r="I60" s="283">
        <f t="shared" si="41"/>
        <v>-34038.675209401656</v>
      </c>
      <c r="J60" s="283">
        <f t="shared" si="41"/>
        <v>-33028.375790273589</v>
      </c>
      <c r="K60" s="283">
        <f t="shared" si="41"/>
        <v>-32010.078167410753</v>
      </c>
      <c r="L60" s="283">
        <f t="shared" si="41"/>
        <v>-30968.297857261015</v>
      </c>
      <c r="M60" s="283">
        <f t="shared" si="41"/>
        <v>-29918.270119655925</v>
      </c>
    </row>
    <row r="61" spans="1:14">
      <c r="A61" s="283" t="s">
        <v>238</v>
      </c>
      <c r="B61" s="283">
        <f>IF(+B58&lt;365,+interest!M53,+DCF!$K$59/12)</f>
        <v>1269.7203120653169</v>
      </c>
      <c r="C61" s="283">
        <f>IF(+C58&lt;365,+B61,+DCF!$K$59/12)</f>
        <v>1269.7203120653169</v>
      </c>
      <c r="D61" s="283">
        <f>IF(+D58&lt;365,+C61,+DCF!$K$59/12)</f>
        <v>1269.7203120653169</v>
      </c>
      <c r="E61" s="283">
        <f>IF(+E58&lt;365,+D61,+DCF!$K$59/12)</f>
        <v>1269.7203120653169</v>
      </c>
      <c r="F61" s="283">
        <f>IF(+F58&lt;365,+E61,+DCF!$K$59/12)</f>
        <v>1269.7203120653169</v>
      </c>
      <c r="G61" s="283">
        <f>IF(+G58&lt;365,+F61,+DCF!$K$59/12)</f>
        <v>1269.7203120653169</v>
      </c>
      <c r="H61" s="283">
        <f>IF(+H58&lt;365,+G61,+DCF!$K$59/12)</f>
        <v>1269.7203120653169</v>
      </c>
      <c r="I61" s="283">
        <f>IF(+I58&lt;365,+H61,+DCF!$K$59/12)</f>
        <v>1269.7203120653169</v>
      </c>
      <c r="J61" s="283">
        <f>IF(+J58&lt;365,+I61,+DCF!$K$59/12)</f>
        <v>1269.7203120653169</v>
      </c>
      <c r="K61" s="283">
        <f>IF(+K58&lt;365,+J61,+DCF!$K$59/12)</f>
        <v>1285.0203511947805</v>
      </c>
      <c r="L61" s="283">
        <f>IF(+L58&lt;365,+K61,+DCF!$K$59/12)</f>
        <v>1285.0203511947805</v>
      </c>
      <c r="M61" s="283">
        <f>IF(+M58&lt;365,+L61,+DCF!$K$59/12)</f>
        <v>1285.0203511947805</v>
      </c>
    </row>
    <row r="62" spans="1:14">
      <c r="A62" s="283" t="s">
        <v>239</v>
      </c>
      <c r="B62" s="283">
        <f t="shared" ref="B62:M62" si="42">+B61+B60</f>
        <v>-39622.316468927791</v>
      </c>
      <c r="C62" s="283">
        <f t="shared" si="42"/>
        <v>-38666.272828908157</v>
      </c>
      <c r="D62" s="283">
        <f t="shared" si="42"/>
        <v>-37702.660510071699</v>
      </c>
      <c r="E62" s="283">
        <f t="shared" si="42"/>
        <v>-36731.419593711122</v>
      </c>
      <c r="F62" s="283">
        <f t="shared" si="42"/>
        <v>-35752.489686762689</v>
      </c>
      <c r="G62" s="283">
        <f t="shared" si="42"/>
        <v>-34765.809918050916</v>
      </c>
      <c r="H62" s="283">
        <f t="shared" si="42"/>
        <v>-33771.318934503506</v>
      </c>
      <c r="I62" s="283">
        <f t="shared" si="42"/>
        <v>-32768.954897336342</v>
      </c>
      <c r="J62" s="283">
        <f t="shared" si="42"/>
        <v>-31758.655478208271</v>
      </c>
      <c r="K62" s="283">
        <f t="shared" si="42"/>
        <v>-30725.057816215973</v>
      </c>
      <c r="L62" s="283">
        <f t="shared" si="42"/>
        <v>-29683.277506066235</v>
      </c>
      <c r="M62" s="283">
        <f t="shared" si="42"/>
        <v>-28633.249768461144</v>
      </c>
    </row>
    <row r="63" spans="1:14">
      <c r="A63" s="283" t="s">
        <v>240</v>
      </c>
      <c r="B63" s="283">
        <f t="shared" ref="B63:M63" si="43">+B62*+$B$1/12</f>
        <v>-313.67667204567834</v>
      </c>
      <c r="C63" s="283">
        <f t="shared" si="43"/>
        <v>-306.10799322885623</v>
      </c>
      <c r="D63" s="283">
        <f t="shared" si="43"/>
        <v>-298.47939570473426</v>
      </c>
      <c r="E63" s="283">
        <f t="shared" si="43"/>
        <v>-290.79040511687975</v>
      </c>
      <c r="F63" s="283">
        <f t="shared" si="43"/>
        <v>-283.04054335353794</v>
      </c>
      <c r="G63" s="283">
        <f t="shared" si="43"/>
        <v>-275.22932851790307</v>
      </c>
      <c r="H63" s="283">
        <f t="shared" si="43"/>
        <v>-267.35627489815278</v>
      </c>
      <c r="I63" s="283">
        <f t="shared" si="43"/>
        <v>-259.42089293724604</v>
      </c>
      <c r="J63" s="283">
        <f t="shared" si="43"/>
        <v>-251.42268920248216</v>
      </c>
      <c r="K63" s="283">
        <f t="shared" si="43"/>
        <v>-243.24004104504311</v>
      </c>
      <c r="L63" s="283">
        <f t="shared" si="43"/>
        <v>-234.99261358969102</v>
      </c>
      <c r="M63" s="283">
        <f t="shared" si="43"/>
        <v>-226.6798940003174</v>
      </c>
      <c r="N63" s="322">
        <f>SUM(B63:M63)</f>
        <v>-3250.4367436405219</v>
      </c>
    </row>
    <row r="64" spans="1:14">
      <c r="A64" s="284" t="s">
        <v>241</v>
      </c>
      <c r="B64" s="283">
        <f t="shared" ref="B64:M64" si="44">+B63+B62</f>
        <v>-39935.993140973471</v>
      </c>
      <c r="C64" s="283">
        <f t="shared" si="44"/>
        <v>-38972.380822137013</v>
      </c>
      <c r="D64" s="283">
        <f t="shared" si="44"/>
        <v>-38001.139905776436</v>
      </c>
      <c r="E64" s="283">
        <f t="shared" si="44"/>
        <v>-37022.209998828002</v>
      </c>
      <c r="F64" s="283">
        <f t="shared" si="44"/>
        <v>-36035.53023011623</v>
      </c>
      <c r="G64" s="283">
        <f t="shared" si="44"/>
        <v>-35041.03924656882</v>
      </c>
      <c r="H64" s="283">
        <f t="shared" si="44"/>
        <v>-34038.675209401656</v>
      </c>
      <c r="I64" s="283">
        <f t="shared" si="44"/>
        <v>-33028.375790273589</v>
      </c>
      <c r="J64" s="283">
        <f t="shared" si="44"/>
        <v>-32010.078167410753</v>
      </c>
      <c r="K64" s="283">
        <f t="shared" si="44"/>
        <v>-30968.297857261015</v>
      </c>
      <c r="L64" s="283">
        <f t="shared" si="44"/>
        <v>-29918.270119655925</v>
      </c>
      <c r="M64" s="283">
        <f t="shared" si="44"/>
        <v>-28859.929662461462</v>
      </c>
      <c r="N64" s="283"/>
    </row>
    <row r="66" spans="1:14">
      <c r="B66" s="400">
        <f>+B58</f>
        <v>92</v>
      </c>
      <c r="C66" s="400">
        <f t="shared" ref="C66:M66" si="45">+C58</f>
        <v>123</v>
      </c>
      <c r="D66" s="400">
        <f t="shared" si="45"/>
        <v>151</v>
      </c>
      <c r="E66" s="400">
        <f t="shared" si="45"/>
        <v>182</v>
      </c>
      <c r="F66" s="400">
        <f t="shared" si="45"/>
        <v>212</v>
      </c>
      <c r="G66" s="400">
        <f t="shared" si="45"/>
        <v>243</v>
      </c>
      <c r="H66" s="400">
        <f t="shared" si="45"/>
        <v>273</v>
      </c>
      <c r="I66" s="400">
        <f t="shared" si="45"/>
        <v>304</v>
      </c>
      <c r="J66" s="400">
        <f t="shared" si="45"/>
        <v>335</v>
      </c>
      <c r="K66" s="400">
        <f t="shared" si="45"/>
        <v>365</v>
      </c>
      <c r="L66" s="400">
        <f t="shared" si="45"/>
        <v>396</v>
      </c>
      <c r="M66" s="400">
        <f t="shared" si="45"/>
        <v>426</v>
      </c>
    </row>
    <row r="67" spans="1:14">
      <c r="A67" t="s">
        <v>249</v>
      </c>
      <c r="B67" s="397">
        <f t="shared" ref="B67:M67" si="46">EDATE(B59,12)</f>
        <v>40179</v>
      </c>
      <c r="C67" s="397">
        <f t="shared" si="46"/>
        <v>40210</v>
      </c>
      <c r="D67" s="397">
        <f t="shared" si="46"/>
        <v>40238</v>
      </c>
      <c r="E67" s="397">
        <f t="shared" si="46"/>
        <v>40269</v>
      </c>
      <c r="F67" s="397">
        <f t="shared" si="46"/>
        <v>40299</v>
      </c>
      <c r="G67" s="397">
        <f t="shared" si="46"/>
        <v>40330</v>
      </c>
      <c r="H67" s="397">
        <f t="shared" si="46"/>
        <v>40360</v>
      </c>
      <c r="I67" s="397">
        <f t="shared" si="46"/>
        <v>40391</v>
      </c>
      <c r="J67" s="397">
        <f t="shared" si="46"/>
        <v>40422</v>
      </c>
      <c r="K67" s="397">
        <f t="shared" si="46"/>
        <v>40452</v>
      </c>
      <c r="L67" s="397">
        <f t="shared" si="46"/>
        <v>40483</v>
      </c>
      <c r="M67" s="397">
        <f t="shared" si="46"/>
        <v>40513</v>
      </c>
    </row>
    <row r="68" spans="1:14">
      <c r="A68" s="283" t="s">
        <v>237</v>
      </c>
      <c r="B68" s="283">
        <f>+M64</f>
        <v>-28859.929662461462</v>
      </c>
      <c r="C68" s="283">
        <f t="shared" ref="C68:M68" si="47">+B72</f>
        <v>-27793.210676647544</v>
      </c>
      <c r="D68" s="283">
        <f t="shared" si="47"/>
        <v>-26718.046832195931</v>
      </c>
      <c r="E68" s="283">
        <f t="shared" si="47"/>
        <v>-25634.371273975743</v>
      </c>
      <c r="F68" s="283">
        <f t="shared" si="47"/>
        <v>-24542.116617586311</v>
      </c>
      <c r="G68" s="283">
        <f t="shared" si="47"/>
        <v>-23441.214945167128</v>
      </c>
      <c r="H68" s="283">
        <f t="shared" si="47"/>
        <v>-22331.59780117463</v>
      </c>
      <c r="I68" s="283">
        <f t="shared" si="47"/>
        <v>-21213.196188125523</v>
      </c>
      <c r="J68" s="283">
        <f t="shared" si="47"/>
        <v>-20085.940562306445</v>
      </c>
      <c r="K68" s="283">
        <f t="shared" si="47"/>
        <v>-18949.760829449631</v>
      </c>
      <c r="L68" s="283">
        <f t="shared" si="47"/>
        <v>-17810.767071306989</v>
      </c>
      <c r="M68" s="283">
        <f t="shared" si="47"/>
        <v>-16662.756279245717</v>
      </c>
    </row>
    <row r="69" spans="1:14">
      <c r="A69" s="283" t="s">
        <v>238</v>
      </c>
      <c r="B69" s="283">
        <f>IF(+B66&lt;365,+interest!M61,+DCF!$L$59/12)</f>
        <v>1285.0203511947805</v>
      </c>
      <c r="C69" s="283">
        <f>IF(+C66&lt;365,+B69,+DCF!$L$59/12)</f>
        <v>1285.0203511947805</v>
      </c>
      <c r="D69" s="283">
        <f>IF(+D66&lt;365,+C69,+DCF!$L$59/12)</f>
        <v>1285.0203511947805</v>
      </c>
      <c r="E69" s="283">
        <f>IF(+E66&lt;365,+D69,+DCF!$L$59/12)</f>
        <v>1285.0203511947805</v>
      </c>
      <c r="F69" s="283">
        <f>IF(+F66&lt;365,+E69,+DCF!$L$59/12)</f>
        <v>1285.0203511947805</v>
      </c>
      <c r="G69" s="283">
        <f>IF(+G66&lt;365,+F69,+DCF!$L$59/12)</f>
        <v>1285.0203511947805</v>
      </c>
      <c r="H69" s="283">
        <f>IF(+H66&lt;365,+G69,+DCF!$L$59/12)</f>
        <v>1285.0203511947805</v>
      </c>
      <c r="I69" s="283">
        <f>IF(+I66&lt;365,+H69,+DCF!$L$59/12)</f>
        <v>1285.0203511947805</v>
      </c>
      <c r="J69" s="283">
        <f>IF(+J66&lt;365,+I69,+DCF!$L$59/12)</f>
        <v>1285.0203511947805</v>
      </c>
      <c r="K69" s="283">
        <f>IF(+K66&lt;365,+J69,+DCF!$L$59/12)</f>
        <v>1278.8881667225644</v>
      </c>
      <c r="L69" s="283">
        <f>IF(+L66&lt;365,+K69,+DCF!$L$59/12)</f>
        <v>1278.8881667225644</v>
      </c>
      <c r="M69" s="283">
        <f>IF(+M66&lt;365,+L69,+DCF!$L$59/12)</f>
        <v>1278.8881667225644</v>
      </c>
    </row>
    <row r="70" spans="1:14">
      <c r="A70" s="283" t="s">
        <v>239</v>
      </c>
      <c r="B70" s="283">
        <f t="shared" ref="B70:M70" si="48">+B69+B68</f>
        <v>-27574.909311266681</v>
      </c>
      <c r="C70" s="283">
        <f t="shared" si="48"/>
        <v>-26508.190325452764</v>
      </c>
      <c r="D70" s="283">
        <f t="shared" si="48"/>
        <v>-25433.02648100115</v>
      </c>
      <c r="E70" s="283">
        <f t="shared" si="48"/>
        <v>-24349.350922780963</v>
      </c>
      <c r="F70" s="283">
        <f t="shared" si="48"/>
        <v>-23257.096266391531</v>
      </c>
      <c r="G70" s="283">
        <f t="shared" si="48"/>
        <v>-22156.194593972348</v>
      </c>
      <c r="H70" s="283">
        <f t="shared" si="48"/>
        <v>-21046.57744997985</v>
      </c>
      <c r="I70" s="283">
        <f t="shared" si="48"/>
        <v>-19928.175836930743</v>
      </c>
      <c r="J70" s="283">
        <f t="shared" si="48"/>
        <v>-18800.920211111665</v>
      </c>
      <c r="K70" s="283">
        <f t="shared" si="48"/>
        <v>-17670.872662727066</v>
      </c>
      <c r="L70" s="283">
        <f t="shared" si="48"/>
        <v>-16531.878904584424</v>
      </c>
      <c r="M70" s="283">
        <f t="shared" si="48"/>
        <v>-15383.868112523152</v>
      </c>
    </row>
    <row r="71" spans="1:14">
      <c r="A71" s="283" t="s">
        <v>240</v>
      </c>
      <c r="B71" s="283">
        <f t="shared" ref="B71:M71" si="49">+B70*+$B$1/12</f>
        <v>-218.30136538086126</v>
      </c>
      <c r="C71" s="283">
        <f t="shared" si="49"/>
        <v>-209.85650674316773</v>
      </c>
      <c r="D71" s="283">
        <f t="shared" si="49"/>
        <v>-201.34479297459245</v>
      </c>
      <c r="E71" s="283">
        <f t="shared" si="49"/>
        <v>-192.76569480534928</v>
      </c>
      <c r="F71" s="283">
        <f t="shared" si="49"/>
        <v>-184.11867877559962</v>
      </c>
      <c r="G71" s="283">
        <f t="shared" si="49"/>
        <v>-175.4032072022811</v>
      </c>
      <c r="H71" s="283">
        <f t="shared" si="49"/>
        <v>-166.6187381456738</v>
      </c>
      <c r="I71" s="283">
        <f t="shared" si="49"/>
        <v>-157.76472537570172</v>
      </c>
      <c r="J71" s="283">
        <f t="shared" si="49"/>
        <v>-148.84061833796736</v>
      </c>
      <c r="K71" s="283">
        <f t="shared" si="49"/>
        <v>-139.89440857992261</v>
      </c>
      <c r="L71" s="283">
        <f t="shared" si="49"/>
        <v>-130.87737466129337</v>
      </c>
      <c r="M71" s="283">
        <f t="shared" si="49"/>
        <v>-121.78895589080828</v>
      </c>
      <c r="N71" s="322">
        <f>SUM(B71:M71)</f>
        <v>-2047.5750668732185</v>
      </c>
    </row>
    <row r="72" spans="1:14">
      <c r="A72" s="284" t="s">
        <v>241</v>
      </c>
      <c r="B72" s="283">
        <f t="shared" ref="B72:M72" si="50">+B71+B70</f>
        <v>-27793.210676647544</v>
      </c>
      <c r="C72" s="283">
        <f t="shared" si="50"/>
        <v>-26718.046832195931</v>
      </c>
      <c r="D72" s="283">
        <f t="shared" si="50"/>
        <v>-25634.371273975743</v>
      </c>
      <c r="E72" s="283">
        <f t="shared" si="50"/>
        <v>-24542.116617586311</v>
      </c>
      <c r="F72" s="283">
        <f t="shared" si="50"/>
        <v>-23441.214945167128</v>
      </c>
      <c r="G72" s="283">
        <f t="shared" si="50"/>
        <v>-22331.59780117463</v>
      </c>
      <c r="H72" s="283">
        <f t="shared" si="50"/>
        <v>-21213.196188125523</v>
      </c>
      <c r="I72" s="283">
        <f t="shared" si="50"/>
        <v>-20085.940562306445</v>
      </c>
      <c r="J72" s="283">
        <f t="shared" si="50"/>
        <v>-18949.760829449631</v>
      </c>
      <c r="K72" s="283">
        <f t="shared" si="50"/>
        <v>-17810.767071306989</v>
      </c>
      <c r="L72" s="283">
        <f t="shared" si="50"/>
        <v>-16662.756279245717</v>
      </c>
      <c r="M72" s="283">
        <f t="shared" si="50"/>
        <v>-15505.657068413961</v>
      </c>
      <c r="N72" s="283"/>
    </row>
    <row r="74" spans="1:14">
      <c r="B74" s="400">
        <f>+B66</f>
        <v>92</v>
      </c>
      <c r="C74" s="400">
        <f t="shared" ref="C74:M74" si="51">+C66</f>
        <v>123</v>
      </c>
      <c r="D74" s="400">
        <f t="shared" si="51"/>
        <v>151</v>
      </c>
      <c r="E74" s="400">
        <f t="shared" si="51"/>
        <v>182</v>
      </c>
      <c r="F74" s="400">
        <f t="shared" si="51"/>
        <v>212</v>
      </c>
      <c r="G74" s="400">
        <f t="shared" si="51"/>
        <v>243</v>
      </c>
      <c r="H74" s="400">
        <f t="shared" si="51"/>
        <v>273</v>
      </c>
      <c r="I74" s="400">
        <f t="shared" si="51"/>
        <v>304</v>
      </c>
      <c r="J74" s="400">
        <f t="shared" si="51"/>
        <v>335</v>
      </c>
      <c r="K74" s="400">
        <f t="shared" si="51"/>
        <v>365</v>
      </c>
      <c r="L74" s="400">
        <f t="shared" si="51"/>
        <v>396</v>
      </c>
      <c r="M74" s="400">
        <f t="shared" si="51"/>
        <v>426</v>
      </c>
    </row>
    <row r="75" spans="1:14">
      <c r="A75" t="s">
        <v>250</v>
      </c>
      <c r="B75" s="397">
        <f t="shared" ref="B75:M75" si="52">EDATE(B67,12)</f>
        <v>40544</v>
      </c>
      <c r="C75" s="397">
        <f t="shared" si="52"/>
        <v>40575</v>
      </c>
      <c r="D75" s="397">
        <f t="shared" si="52"/>
        <v>40603</v>
      </c>
      <c r="E75" s="397">
        <f t="shared" si="52"/>
        <v>40634</v>
      </c>
      <c r="F75" s="397">
        <f t="shared" si="52"/>
        <v>40664</v>
      </c>
      <c r="G75" s="397">
        <f t="shared" si="52"/>
        <v>40695</v>
      </c>
      <c r="H75" s="397">
        <f t="shared" si="52"/>
        <v>40725</v>
      </c>
      <c r="I75" s="397">
        <f t="shared" si="52"/>
        <v>40756</v>
      </c>
      <c r="J75" s="397">
        <f t="shared" si="52"/>
        <v>40787</v>
      </c>
      <c r="K75" s="397">
        <f t="shared" si="52"/>
        <v>40817</v>
      </c>
      <c r="L75" s="397">
        <f t="shared" si="52"/>
        <v>40848</v>
      </c>
      <c r="M75" s="397">
        <f t="shared" si="52"/>
        <v>40878</v>
      </c>
    </row>
    <row r="76" spans="1:14">
      <c r="A76" s="283" t="s">
        <v>237</v>
      </c>
      <c r="B76" s="283">
        <f>+M72</f>
        <v>-15505.657068413961</v>
      </c>
      <c r="C76" s="283">
        <f t="shared" ref="C76:M76" si="53">+B80</f>
        <v>-14339.397488829785</v>
      </c>
      <c r="D76" s="283">
        <f t="shared" si="53"/>
        <v>-13163.905020907236</v>
      </c>
      <c r="E76" s="283">
        <f t="shared" si="53"/>
        <v>-11979.106570946966</v>
      </c>
      <c r="F76" s="283">
        <f t="shared" si="53"/>
        <v>-10784.928466591176</v>
      </c>
      <c r="G76" s="283">
        <f t="shared" si="53"/>
        <v>-9581.2964522425718</v>
      </c>
      <c r="H76" s="283">
        <f t="shared" si="53"/>
        <v>-8368.1356844470392</v>
      </c>
      <c r="I76" s="283">
        <f t="shared" si="53"/>
        <v>-7145.3707272397942</v>
      </c>
      <c r="J76" s="283">
        <f t="shared" si="53"/>
        <v>-5912.925547454658</v>
      </c>
      <c r="K76" s="283">
        <f t="shared" si="53"/>
        <v>-4670.7235099962227</v>
      </c>
      <c r="L76" s="283">
        <f t="shared" si="53"/>
        <v>-3436.6724977270928</v>
      </c>
      <c r="M76" s="283">
        <f t="shared" si="53"/>
        <v>-2192.8519149441659</v>
      </c>
    </row>
    <row r="77" spans="1:14">
      <c r="A77" s="283" t="s">
        <v>238</v>
      </c>
      <c r="B77" s="283">
        <f>IF(+B74&lt;365,+interest!M69,+DCF!$M$59/12)</f>
        <v>1278.8881667225644</v>
      </c>
      <c r="C77" s="283">
        <f>IF(+C74&lt;365,+B77,+DCF!$M$59/12)</f>
        <v>1278.8881667225644</v>
      </c>
      <c r="D77" s="283">
        <f>IF(+D74&lt;365,+C77,+DCF!$M$59/12)</f>
        <v>1278.8881667225644</v>
      </c>
      <c r="E77" s="283">
        <f>IF(+E74&lt;365,+D77,+DCF!$M$59/12)</f>
        <v>1278.8881667225644</v>
      </c>
      <c r="F77" s="283">
        <f>IF(+F74&lt;365,+E77,+DCF!$M$59/12)</f>
        <v>1278.8881667225644</v>
      </c>
      <c r="G77" s="283">
        <f>IF(+G74&lt;365,+F77,+DCF!$M$59/12)</f>
        <v>1278.8881667225644</v>
      </c>
      <c r="H77" s="283">
        <f>IF(+H74&lt;365,+G77,+DCF!$M$59/12)</f>
        <v>1278.8881667225644</v>
      </c>
      <c r="I77" s="283">
        <f>IF(+I74&lt;365,+H77,+DCF!$M$59/12)</f>
        <v>1278.8881667225644</v>
      </c>
      <c r="J77" s="283">
        <f>IF(+J74&lt;365,+I77,+DCF!$M$59/12)</f>
        <v>1278.8881667225644</v>
      </c>
      <c r="K77" s="283">
        <f>IF(+K74&lt;365,+J77,+DCF!$M$59/12)</f>
        <v>1261.0443059676891</v>
      </c>
      <c r="L77" s="283">
        <f>IF(+L74&lt;365,+K77,+DCF!$M$59/12)</f>
        <v>1261.0443059676891</v>
      </c>
      <c r="M77" s="283">
        <f>IF(+M74&lt;365,+L77,+DCF!$M$59/12)</f>
        <v>1261.0443059676891</v>
      </c>
    </row>
    <row r="78" spans="1:14">
      <c r="A78" s="283" t="s">
        <v>239</v>
      </c>
      <c r="B78" s="283">
        <f t="shared" ref="B78:M78" si="54">+B77+B76</f>
        <v>-14226.768901691396</v>
      </c>
      <c r="C78" s="283">
        <f t="shared" si="54"/>
        <v>-13060.50932210722</v>
      </c>
      <c r="D78" s="283">
        <f t="shared" si="54"/>
        <v>-11885.016854184671</v>
      </c>
      <c r="E78" s="283">
        <f t="shared" si="54"/>
        <v>-10700.218404224401</v>
      </c>
      <c r="F78" s="283">
        <f t="shared" si="54"/>
        <v>-9506.0402998686113</v>
      </c>
      <c r="G78" s="283">
        <f t="shared" si="54"/>
        <v>-8302.4082855200068</v>
      </c>
      <c r="H78" s="283">
        <f t="shared" si="54"/>
        <v>-7089.2475177244751</v>
      </c>
      <c r="I78" s="283">
        <f t="shared" si="54"/>
        <v>-5866.48256051723</v>
      </c>
      <c r="J78" s="283">
        <f t="shared" si="54"/>
        <v>-4634.0373807320939</v>
      </c>
      <c r="K78" s="283">
        <f t="shared" si="54"/>
        <v>-3409.6792040285336</v>
      </c>
      <c r="L78" s="283">
        <f t="shared" si="54"/>
        <v>-2175.6281917594038</v>
      </c>
      <c r="M78" s="283">
        <f t="shared" si="54"/>
        <v>-931.80760897647679</v>
      </c>
    </row>
    <row r="79" spans="1:14">
      <c r="A79" s="283" t="s">
        <v>240</v>
      </c>
      <c r="B79" s="283">
        <f t="shared" ref="B79:M79" si="55">+B78*+$B$1/12</f>
        <v>-112.62858713839022</v>
      </c>
      <c r="C79" s="283">
        <f t="shared" si="55"/>
        <v>-103.3956988000155</v>
      </c>
      <c r="D79" s="283">
        <f t="shared" si="55"/>
        <v>-94.089716762295311</v>
      </c>
      <c r="E79" s="283">
        <f t="shared" si="55"/>
        <v>-84.710062366776512</v>
      </c>
      <c r="F79" s="283">
        <f t="shared" si="55"/>
        <v>-75.256152373959836</v>
      </c>
      <c r="G79" s="283">
        <f t="shared" si="55"/>
        <v>-65.727398927033391</v>
      </c>
      <c r="H79" s="283">
        <f t="shared" si="55"/>
        <v>-56.123209515318763</v>
      </c>
      <c r="I79" s="283">
        <f t="shared" si="55"/>
        <v>-46.442986937428067</v>
      </c>
      <c r="J79" s="283">
        <f t="shared" si="55"/>
        <v>-36.686129264129079</v>
      </c>
      <c r="K79" s="283">
        <f t="shared" si="55"/>
        <v>-26.993293698559224</v>
      </c>
      <c r="L79" s="283">
        <f t="shared" si="55"/>
        <v>-17.223723184761948</v>
      </c>
      <c r="M79" s="283">
        <f t="shared" si="55"/>
        <v>-7.3768102377304414</v>
      </c>
      <c r="N79" s="322">
        <f>SUM(B79:M79)</f>
        <v>-726.65376920639824</v>
      </c>
    </row>
    <row r="80" spans="1:14">
      <c r="A80" s="284" t="s">
        <v>241</v>
      </c>
      <c r="B80" s="283">
        <f t="shared" ref="B80:M80" si="56">+B79+B78</f>
        <v>-14339.397488829785</v>
      </c>
      <c r="C80" s="283">
        <f t="shared" si="56"/>
        <v>-13163.905020907236</v>
      </c>
      <c r="D80" s="283">
        <f t="shared" si="56"/>
        <v>-11979.106570946966</v>
      </c>
      <c r="E80" s="283">
        <f t="shared" si="56"/>
        <v>-10784.928466591176</v>
      </c>
      <c r="F80" s="283">
        <f t="shared" si="56"/>
        <v>-9581.2964522425718</v>
      </c>
      <c r="G80" s="283">
        <f t="shared" si="56"/>
        <v>-8368.1356844470392</v>
      </c>
      <c r="H80" s="283">
        <f t="shared" si="56"/>
        <v>-7145.3707272397942</v>
      </c>
      <c r="I80" s="283">
        <f t="shared" si="56"/>
        <v>-5912.925547454658</v>
      </c>
      <c r="J80" s="283">
        <f t="shared" si="56"/>
        <v>-4670.7235099962227</v>
      </c>
      <c r="K80" s="283">
        <f t="shared" si="56"/>
        <v>-3436.6724977270928</v>
      </c>
      <c r="L80" s="283">
        <f t="shared" si="56"/>
        <v>-2192.8519149441659</v>
      </c>
      <c r="M80" s="283">
        <f t="shared" si="56"/>
        <v>-939.1844192142072</v>
      </c>
      <c r="N80" s="283"/>
    </row>
    <row r="82" spans="1:14">
      <c r="B82" s="400">
        <f>+B74</f>
        <v>92</v>
      </c>
      <c r="C82" s="400">
        <f t="shared" ref="C82:M82" si="57">+C74</f>
        <v>123</v>
      </c>
      <c r="D82" s="400">
        <f t="shared" si="57"/>
        <v>151</v>
      </c>
      <c r="E82" s="400">
        <f t="shared" si="57"/>
        <v>182</v>
      </c>
      <c r="F82" s="400">
        <f t="shared" si="57"/>
        <v>212</v>
      </c>
      <c r="G82" s="400">
        <f t="shared" si="57"/>
        <v>243</v>
      </c>
      <c r="H82" s="400">
        <f t="shared" si="57"/>
        <v>273</v>
      </c>
      <c r="I82" s="400">
        <f t="shared" si="57"/>
        <v>304</v>
      </c>
      <c r="J82" s="400">
        <f t="shared" si="57"/>
        <v>335</v>
      </c>
      <c r="K82" s="400">
        <f t="shared" si="57"/>
        <v>365</v>
      </c>
      <c r="L82" s="400">
        <f t="shared" si="57"/>
        <v>396</v>
      </c>
      <c r="M82" s="400">
        <f t="shared" si="57"/>
        <v>426</v>
      </c>
      <c r="N82" s="4"/>
    </row>
    <row r="83" spans="1:14">
      <c r="A83" t="s">
        <v>279</v>
      </c>
      <c r="B83" s="397">
        <f t="shared" ref="B83:M83" si="58">EDATE(B75,12)</f>
        <v>40909</v>
      </c>
      <c r="C83" s="397">
        <f t="shared" si="58"/>
        <v>40940</v>
      </c>
      <c r="D83" s="397">
        <f t="shared" si="58"/>
        <v>40969</v>
      </c>
      <c r="E83" s="397">
        <f t="shared" si="58"/>
        <v>41000</v>
      </c>
      <c r="F83" s="397">
        <f t="shared" si="58"/>
        <v>41030</v>
      </c>
      <c r="G83" s="397">
        <f t="shared" si="58"/>
        <v>41061</v>
      </c>
      <c r="H83" s="397">
        <f t="shared" si="58"/>
        <v>41091</v>
      </c>
      <c r="I83" s="397">
        <f t="shared" si="58"/>
        <v>41122</v>
      </c>
      <c r="J83" s="397">
        <f t="shared" si="58"/>
        <v>41153</v>
      </c>
      <c r="K83" s="397">
        <f t="shared" si="58"/>
        <v>41183</v>
      </c>
      <c r="L83" s="397">
        <f t="shared" si="58"/>
        <v>41214</v>
      </c>
      <c r="M83" s="397">
        <f t="shared" si="58"/>
        <v>41244</v>
      </c>
    </row>
    <row r="84" spans="1:14">
      <c r="A84" s="283" t="s">
        <v>237</v>
      </c>
      <c r="B84" s="283">
        <f>+M80</f>
        <v>-939.1844192142072</v>
      </c>
      <c r="C84" s="283">
        <f t="shared" ref="C84:M84" si="59">+B88</f>
        <v>324.40794419028026</v>
      </c>
      <c r="D84" s="283">
        <f t="shared" si="59"/>
        <v>1598.0037471383866</v>
      </c>
      <c r="E84" s="283">
        <f t="shared" si="59"/>
        <v>2881.6821835264986</v>
      </c>
      <c r="F84" s="283">
        <f t="shared" si="59"/>
        <v>4175.5230742026833</v>
      </c>
      <c r="G84" s="283">
        <f t="shared" si="59"/>
        <v>5479.6068719300547</v>
      </c>
      <c r="H84" s="283">
        <f t="shared" si="59"/>
        <v>6794.0146663894338</v>
      </c>
      <c r="I84" s="283">
        <f t="shared" si="59"/>
        <v>8118.8281892216164</v>
      </c>
      <c r="J84" s="283">
        <f t="shared" si="59"/>
        <v>9454.1298191095539</v>
      </c>
      <c r="K84" s="283">
        <f t="shared" si="59"/>
        <v>10800.002586900771</v>
      </c>
      <c r="L84" s="283">
        <f t="shared" si="59"/>
        <v>12167.997887247406</v>
      </c>
      <c r="M84" s="283">
        <f t="shared" si="59"/>
        <v>13546.823150388451</v>
      </c>
    </row>
    <row r="85" spans="1:14">
      <c r="A85" s="283" t="s">
        <v>238</v>
      </c>
      <c r="B85" s="283">
        <f>IF(+B82&lt;365,+interest!M77,+DCF!$N$59/12)</f>
        <v>1261.0443059676891</v>
      </c>
      <c r="C85" s="283">
        <f>IF(+C82&lt;365,+B85,+DCF!$N$59/12)</f>
        <v>1261.0443059676891</v>
      </c>
      <c r="D85" s="283">
        <f>IF(+D82&lt;365,+C85,+DCF!$N$59/12)</f>
        <v>1261.0443059676891</v>
      </c>
      <c r="E85" s="283">
        <f>IF(+E82&lt;365,+D85,+DCF!$N$59/12)</f>
        <v>1261.0443059676891</v>
      </c>
      <c r="F85" s="283">
        <f>IF(+F82&lt;365,+E85,+DCF!$N$59/12)</f>
        <v>1261.0443059676891</v>
      </c>
      <c r="G85" s="283">
        <f>IF(+G82&lt;365,+F85,+DCF!$N$59/12)</f>
        <v>1261.0443059676891</v>
      </c>
      <c r="H85" s="283">
        <f>IF(+H82&lt;365,+G85,+DCF!$N$59/12)</f>
        <v>1261.0443059676891</v>
      </c>
      <c r="I85" s="283">
        <f>IF(+I82&lt;365,+H85,+DCF!$N$59/12)</f>
        <v>1261.0443059676891</v>
      </c>
      <c r="J85" s="283">
        <f>IF(+J82&lt;365,+I85,+DCF!$N$59/12)</f>
        <v>1261.0443059676891</v>
      </c>
      <c r="K85" s="283">
        <f>IF(+K82&lt;365,+J85,+DCF!$N$59/12)</f>
        <v>1272.4219395125299</v>
      </c>
      <c r="L85" s="283">
        <f>IF(+L82&lt;365,+K85,+DCF!$N$59/12)</f>
        <v>1272.4219395125299</v>
      </c>
      <c r="M85" s="283">
        <f>IF(+M82&lt;365,+L85,+DCF!$N$59/12)</f>
        <v>1272.4219395125299</v>
      </c>
    </row>
    <row r="86" spans="1:14">
      <c r="A86" s="283" t="s">
        <v>239</v>
      </c>
      <c r="B86" s="283">
        <f t="shared" ref="B86:M86" si="60">+B85+B84</f>
        <v>321.85988675348187</v>
      </c>
      <c r="C86" s="283">
        <f t="shared" si="60"/>
        <v>1585.4522501579693</v>
      </c>
      <c r="D86" s="283">
        <f t="shared" si="60"/>
        <v>2859.0480531060757</v>
      </c>
      <c r="E86" s="283">
        <f t="shared" si="60"/>
        <v>4142.7264894941873</v>
      </c>
      <c r="F86" s="283">
        <f t="shared" si="60"/>
        <v>5436.5673801703724</v>
      </c>
      <c r="G86" s="283">
        <f t="shared" si="60"/>
        <v>6740.6511778977438</v>
      </c>
      <c r="H86" s="283">
        <f t="shared" si="60"/>
        <v>8055.0589723571229</v>
      </c>
      <c r="I86" s="283">
        <f t="shared" si="60"/>
        <v>9379.8724951893055</v>
      </c>
      <c r="J86" s="283">
        <f t="shared" si="60"/>
        <v>10715.174125077243</v>
      </c>
      <c r="K86" s="283">
        <f t="shared" si="60"/>
        <v>12072.424526413301</v>
      </c>
      <c r="L86" s="283">
        <f t="shared" si="60"/>
        <v>13440.419826759935</v>
      </c>
      <c r="M86" s="283">
        <f t="shared" si="60"/>
        <v>14819.24508990098</v>
      </c>
    </row>
    <row r="87" spans="1:14">
      <c r="A87" s="283" t="s">
        <v>240</v>
      </c>
      <c r="B87" s="283">
        <f t="shared" ref="B87:M87" si="61">+B86*+$B$1/12</f>
        <v>2.5480574367983979</v>
      </c>
      <c r="C87" s="283">
        <f t="shared" si="61"/>
        <v>12.551496980417257</v>
      </c>
      <c r="D87" s="283">
        <f t="shared" si="61"/>
        <v>22.634130420423102</v>
      </c>
      <c r="E87" s="283">
        <f t="shared" si="61"/>
        <v>32.796584708495651</v>
      </c>
      <c r="F87" s="283">
        <f t="shared" si="61"/>
        <v>43.039491759682114</v>
      </c>
      <c r="G87" s="283">
        <f t="shared" si="61"/>
        <v>53.363488491690475</v>
      </c>
      <c r="H87" s="283">
        <f t="shared" si="61"/>
        <v>63.769216864493892</v>
      </c>
      <c r="I87" s="283">
        <f t="shared" si="61"/>
        <v>74.257323920248666</v>
      </c>
      <c r="J87" s="283">
        <f t="shared" si="61"/>
        <v>84.828461823528173</v>
      </c>
      <c r="K87" s="283">
        <f t="shared" si="61"/>
        <v>95.573360834105301</v>
      </c>
      <c r="L87" s="283">
        <f t="shared" si="61"/>
        <v>106.40332362851615</v>
      </c>
      <c r="M87" s="283">
        <f t="shared" si="61"/>
        <v>117.31902362838275</v>
      </c>
      <c r="N87" s="322">
        <f>SUM(B87:M87)</f>
        <v>709.08396049678197</v>
      </c>
    </row>
    <row r="88" spans="1:14">
      <c r="A88" s="284" t="s">
        <v>241</v>
      </c>
      <c r="B88" s="283">
        <f t="shared" ref="B88:M88" si="62">+B87+B86</f>
        <v>324.40794419028026</v>
      </c>
      <c r="C88" s="283">
        <f t="shared" si="62"/>
        <v>1598.0037471383866</v>
      </c>
      <c r="D88" s="283">
        <f t="shared" si="62"/>
        <v>2881.6821835264986</v>
      </c>
      <c r="E88" s="283">
        <f t="shared" si="62"/>
        <v>4175.5230742026833</v>
      </c>
      <c r="F88" s="283">
        <f t="shared" si="62"/>
        <v>5479.6068719300547</v>
      </c>
      <c r="G88" s="283">
        <f t="shared" si="62"/>
        <v>6794.0146663894338</v>
      </c>
      <c r="H88" s="283">
        <f t="shared" si="62"/>
        <v>8118.8281892216164</v>
      </c>
      <c r="I88" s="283">
        <f t="shared" si="62"/>
        <v>9454.1298191095539</v>
      </c>
      <c r="J88" s="283">
        <f t="shared" si="62"/>
        <v>10800.002586900771</v>
      </c>
      <c r="K88" s="283">
        <f t="shared" si="62"/>
        <v>12167.997887247406</v>
      </c>
      <c r="L88" s="283">
        <f t="shared" si="62"/>
        <v>13546.823150388451</v>
      </c>
      <c r="M88" s="283">
        <f t="shared" si="62"/>
        <v>14936.564113529363</v>
      </c>
      <c r="N88" s="283"/>
    </row>
    <row r="90" spans="1:14">
      <c r="B90" s="400">
        <f>+B82</f>
        <v>92</v>
      </c>
      <c r="C90" s="400">
        <f t="shared" ref="C90:M90" si="63">+C82</f>
        <v>123</v>
      </c>
      <c r="D90" s="400">
        <f t="shared" si="63"/>
        <v>151</v>
      </c>
      <c r="E90" s="400">
        <f t="shared" si="63"/>
        <v>182</v>
      </c>
      <c r="F90" s="400">
        <f t="shared" si="63"/>
        <v>212</v>
      </c>
      <c r="G90" s="400">
        <f t="shared" si="63"/>
        <v>243</v>
      </c>
      <c r="H90" s="400">
        <f t="shared" si="63"/>
        <v>273</v>
      </c>
      <c r="I90" s="400">
        <f t="shared" si="63"/>
        <v>304</v>
      </c>
      <c r="J90" s="400">
        <f t="shared" si="63"/>
        <v>335</v>
      </c>
      <c r="K90" s="400">
        <f t="shared" si="63"/>
        <v>365</v>
      </c>
      <c r="L90" s="400">
        <f t="shared" si="63"/>
        <v>396</v>
      </c>
      <c r="M90" s="400">
        <f t="shared" si="63"/>
        <v>426</v>
      </c>
    </row>
    <row r="91" spans="1:14">
      <c r="A91" t="s">
        <v>280</v>
      </c>
      <c r="B91" s="397">
        <f t="shared" ref="B91:M91" si="64">EDATE(B83,12)</f>
        <v>41275</v>
      </c>
      <c r="C91" s="397">
        <f t="shared" si="64"/>
        <v>41306</v>
      </c>
      <c r="D91" s="397">
        <f t="shared" si="64"/>
        <v>41334</v>
      </c>
      <c r="E91" s="397">
        <f t="shared" si="64"/>
        <v>41365</v>
      </c>
      <c r="F91" s="397">
        <f t="shared" si="64"/>
        <v>41395</v>
      </c>
      <c r="G91" s="397">
        <f t="shared" si="64"/>
        <v>41426</v>
      </c>
      <c r="H91" s="397">
        <f t="shared" si="64"/>
        <v>41456</v>
      </c>
      <c r="I91" s="397">
        <f t="shared" si="64"/>
        <v>41487</v>
      </c>
      <c r="J91" s="397">
        <f t="shared" si="64"/>
        <v>41518</v>
      </c>
      <c r="K91" s="397">
        <f t="shared" si="64"/>
        <v>41548</v>
      </c>
      <c r="L91" s="397">
        <f t="shared" si="64"/>
        <v>41579</v>
      </c>
      <c r="M91" s="397">
        <f t="shared" si="64"/>
        <v>41609</v>
      </c>
    </row>
    <row r="92" spans="1:14">
      <c r="A92" s="283" t="s">
        <v>237</v>
      </c>
      <c r="B92" s="283">
        <f>+M88</f>
        <v>14936.564113529363</v>
      </c>
      <c r="C92" s="283">
        <f t="shared" ref="C92:M92" si="65">+B96</f>
        <v>16337.307192628474</v>
      </c>
      <c r="D92" s="283">
        <f t="shared" si="65"/>
        <v>17749.139487770455</v>
      </c>
      <c r="E92" s="283">
        <f t="shared" si="65"/>
        <v>19172.148788582308</v>
      </c>
      <c r="F92" s="283">
        <f t="shared" si="65"/>
        <v>20606.423579692255</v>
      </c>
      <c r="G92" s="283">
        <f t="shared" si="65"/>
        <v>22052.05304623182</v>
      </c>
      <c r="H92" s="283">
        <f t="shared" si="65"/>
        <v>23509.127079381491</v>
      </c>
      <c r="I92" s="283">
        <f t="shared" si="65"/>
        <v>24977.736281960264</v>
      </c>
      <c r="J92" s="283">
        <f t="shared" si="65"/>
        <v>26457.971974059452</v>
      </c>
      <c r="K92" s="283">
        <f t="shared" si="65"/>
        <v>27949.926198721092</v>
      </c>
      <c r="L92" s="283">
        <f t="shared" si="65"/>
        <v>29454.071920692306</v>
      </c>
      <c r="M92" s="283">
        <f t="shared" si="65"/>
        <v>30970.12546296246</v>
      </c>
    </row>
    <row r="93" spans="1:14">
      <c r="A93" s="283" t="s">
        <v>238</v>
      </c>
      <c r="B93" s="283">
        <f>IF(+B90&lt;365,+interest!M85,+DCF!$O$59/12)</f>
        <v>1272.4219395125299</v>
      </c>
      <c r="C93" s="283">
        <f>IF(+C90&lt;365,+B93,+DCF!$O$59/12)</f>
        <v>1272.4219395125299</v>
      </c>
      <c r="D93" s="283">
        <f>IF(+D90&lt;365,+C93,+DCF!$O$59/12)</f>
        <v>1272.4219395125299</v>
      </c>
      <c r="E93" s="283">
        <f>IF(+E90&lt;365,+D93,+DCF!$O$59/12)</f>
        <v>1272.4219395125299</v>
      </c>
      <c r="F93" s="283">
        <f>IF(+F90&lt;365,+E93,+DCF!$O$59/12)</f>
        <v>1272.4219395125299</v>
      </c>
      <c r="G93" s="283">
        <f>IF(+G90&lt;365,+F93,+DCF!$O$59/12)</f>
        <v>1272.4219395125299</v>
      </c>
      <c r="H93" s="283">
        <f>IF(+H90&lt;365,+G93,+DCF!$O$59/12)</f>
        <v>1272.4219395125299</v>
      </c>
      <c r="I93" s="283">
        <f>IF(+I90&lt;365,+H93,+DCF!$O$59/12)</f>
        <v>1272.4219395125299</v>
      </c>
      <c r="J93" s="283">
        <f>IF(+J90&lt;365,+I93,+DCF!$O$59/12)</f>
        <v>1272.4219395125299</v>
      </c>
      <c r="K93" s="283">
        <f>IF(+K90&lt;365,+J93,+DCF!$O$59/12)</f>
        <v>1272.7991463229473</v>
      </c>
      <c r="L93" s="283">
        <f>IF(+L90&lt;365,+K93,+DCF!$O$59/12)</f>
        <v>1272.7991463229473</v>
      </c>
      <c r="M93" s="283">
        <f>IF(+M90&lt;365,+L93,+DCF!$O$59/12)</f>
        <v>1272.7991463229473</v>
      </c>
    </row>
    <row r="94" spans="1:14">
      <c r="A94" s="283" t="s">
        <v>239</v>
      </c>
      <c r="B94" s="283">
        <f t="shared" ref="B94:M94" si="66">+B93+B92</f>
        <v>16208.986053041892</v>
      </c>
      <c r="C94" s="283">
        <f t="shared" si="66"/>
        <v>17609.729132141005</v>
      </c>
      <c r="D94" s="283">
        <f t="shared" si="66"/>
        <v>19021.561427282984</v>
      </c>
      <c r="E94" s="283">
        <f t="shared" si="66"/>
        <v>20444.570728094837</v>
      </c>
      <c r="F94" s="283">
        <f t="shared" si="66"/>
        <v>21878.845519204784</v>
      </c>
      <c r="G94" s="283">
        <f t="shared" si="66"/>
        <v>23324.474985744349</v>
      </c>
      <c r="H94" s="283">
        <f t="shared" si="66"/>
        <v>24781.54901889402</v>
      </c>
      <c r="I94" s="283">
        <f t="shared" si="66"/>
        <v>26250.158221472793</v>
      </c>
      <c r="J94" s="283">
        <f t="shared" si="66"/>
        <v>27730.393913571981</v>
      </c>
      <c r="K94" s="283">
        <f t="shared" si="66"/>
        <v>29222.72534504404</v>
      </c>
      <c r="L94" s="283">
        <f t="shared" si="66"/>
        <v>30726.871067015254</v>
      </c>
      <c r="M94" s="283">
        <f t="shared" si="66"/>
        <v>32242.924609285408</v>
      </c>
    </row>
    <row r="95" spans="1:14">
      <c r="A95" s="283" t="s">
        <v>240</v>
      </c>
      <c r="B95" s="283">
        <f t="shared" ref="B95:M95" si="67">+B94*+$B$1/12</f>
        <v>128.32113958658164</v>
      </c>
      <c r="C95" s="283">
        <f t="shared" si="67"/>
        <v>139.41035562944964</v>
      </c>
      <c r="D95" s="283">
        <f t="shared" si="67"/>
        <v>150.58736129932365</v>
      </c>
      <c r="E95" s="283">
        <f t="shared" si="67"/>
        <v>161.85285159741747</v>
      </c>
      <c r="F95" s="283">
        <f t="shared" si="67"/>
        <v>173.20752702703786</v>
      </c>
      <c r="G95" s="283">
        <f t="shared" si="67"/>
        <v>184.65209363714277</v>
      </c>
      <c r="H95" s="283">
        <f t="shared" si="67"/>
        <v>196.18726306624433</v>
      </c>
      <c r="I95" s="283">
        <f t="shared" si="67"/>
        <v>207.8137525866596</v>
      </c>
      <c r="J95" s="283">
        <f t="shared" si="67"/>
        <v>219.53228514911152</v>
      </c>
      <c r="K95" s="283">
        <f t="shared" si="67"/>
        <v>231.34657564826531</v>
      </c>
      <c r="L95" s="283">
        <f t="shared" si="67"/>
        <v>243.2543959472041</v>
      </c>
      <c r="M95" s="283">
        <f t="shared" si="67"/>
        <v>255.25648649017614</v>
      </c>
      <c r="N95" s="322">
        <f>SUM(B95:M95)</f>
        <v>2291.4220876646141</v>
      </c>
    </row>
    <row r="96" spans="1:14">
      <c r="A96" s="284" t="s">
        <v>241</v>
      </c>
      <c r="B96" s="283">
        <f t="shared" ref="B96:M96" si="68">+B95+B94</f>
        <v>16337.307192628474</v>
      </c>
      <c r="C96" s="283">
        <f t="shared" si="68"/>
        <v>17749.139487770455</v>
      </c>
      <c r="D96" s="283">
        <f t="shared" si="68"/>
        <v>19172.148788582308</v>
      </c>
      <c r="E96" s="283">
        <f t="shared" si="68"/>
        <v>20606.423579692255</v>
      </c>
      <c r="F96" s="283">
        <f t="shared" si="68"/>
        <v>22052.05304623182</v>
      </c>
      <c r="G96" s="283">
        <f t="shared" si="68"/>
        <v>23509.127079381491</v>
      </c>
      <c r="H96" s="283">
        <f t="shared" si="68"/>
        <v>24977.736281960264</v>
      </c>
      <c r="I96" s="283">
        <f t="shared" si="68"/>
        <v>26457.971974059452</v>
      </c>
      <c r="J96" s="283">
        <f t="shared" si="68"/>
        <v>27949.926198721092</v>
      </c>
      <c r="K96" s="283">
        <f t="shared" si="68"/>
        <v>29454.071920692306</v>
      </c>
      <c r="L96" s="283">
        <f t="shared" si="68"/>
        <v>30970.12546296246</v>
      </c>
      <c r="M96" s="283">
        <f t="shared" si="68"/>
        <v>32498.181095775584</v>
      </c>
      <c r="N96" s="283"/>
    </row>
    <row r="98" spans="1:14">
      <c r="B98" s="400">
        <f>+B90</f>
        <v>92</v>
      </c>
      <c r="C98" s="400">
        <f t="shared" ref="C98:M98" si="69">+C90</f>
        <v>123</v>
      </c>
      <c r="D98" s="400">
        <f t="shared" si="69"/>
        <v>151</v>
      </c>
      <c r="E98" s="400">
        <f t="shared" si="69"/>
        <v>182</v>
      </c>
      <c r="F98" s="400">
        <f t="shared" si="69"/>
        <v>212</v>
      </c>
      <c r="G98" s="400">
        <f t="shared" si="69"/>
        <v>243</v>
      </c>
      <c r="H98" s="400">
        <f t="shared" si="69"/>
        <v>273</v>
      </c>
      <c r="I98" s="400">
        <f t="shared" si="69"/>
        <v>304</v>
      </c>
      <c r="J98" s="400">
        <f t="shared" si="69"/>
        <v>335</v>
      </c>
      <c r="K98" s="400">
        <f t="shared" si="69"/>
        <v>365</v>
      </c>
      <c r="L98" s="400">
        <f t="shared" si="69"/>
        <v>396</v>
      </c>
      <c r="M98" s="400">
        <f t="shared" si="69"/>
        <v>426</v>
      </c>
    </row>
    <row r="99" spans="1:14">
      <c r="A99" t="s">
        <v>281</v>
      </c>
      <c r="B99" s="397">
        <f t="shared" ref="B99:M99" si="70">EDATE(B91,12)</f>
        <v>41640</v>
      </c>
      <c r="C99" s="397">
        <f t="shared" si="70"/>
        <v>41671</v>
      </c>
      <c r="D99" s="397">
        <f t="shared" si="70"/>
        <v>41699</v>
      </c>
      <c r="E99" s="397">
        <f t="shared" si="70"/>
        <v>41730</v>
      </c>
      <c r="F99" s="397">
        <f t="shared" si="70"/>
        <v>41760</v>
      </c>
      <c r="G99" s="397">
        <f t="shared" si="70"/>
        <v>41791</v>
      </c>
      <c r="H99" s="397">
        <f t="shared" si="70"/>
        <v>41821</v>
      </c>
      <c r="I99" s="397">
        <f t="shared" si="70"/>
        <v>41852</v>
      </c>
      <c r="J99" s="397">
        <f t="shared" si="70"/>
        <v>41883</v>
      </c>
      <c r="K99" s="397">
        <f t="shared" si="70"/>
        <v>41913</v>
      </c>
      <c r="L99" s="397">
        <f t="shared" si="70"/>
        <v>41944</v>
      </c>
      <c r="M99" s="397">
        <f t="shared" si="70"/>
        <v>41974</v>
      </c>
    </row>
    <row r="100" spans="1:14">
      <c r="A100" s="283" t="s">
        <v>237</v>
      </c>
      <c r="B100" s="283">
        <f>+M96</f>
        <v>32498.181095775584</v>
      </c>
      <c r="C100" s="283">
        <f t="shared" ref="C100:M100" si="71">+B104</f>
        <v>34038.333835681806</v>
      </c>
      <c r="D100" s="283">
        <f t="shared" si="71"/>
        <v>35590.679451445627</v>
      </c>
      <c r="E100" s="283">
        <f t="shared" si="71"/>
        <v>37155.314470000907</v>
      </c>
      <c r="F100" s="283">
        <f t="shared" si="71"/>
        <v>38732.336182453088</v>
      </c>
      <c r="G100" s="283">
        <f t="shared" si="71"/>
        <v>40321.842650128849</v>
      </c>
      <c r="H100" s="283">
        <f t="shared" si="71"/>
        <v>41923.932710673704</v>
      </c>
      <c r="I100" s="283">
        <f t="shared" si="71"/>
        <v>43538.705984197877</v>
      </c>
      <c r="J100" s="283">
        <f t="shared" si="71"/>
        <v>45166.262879470785</v>
      </c>
      <c r="K100" s="283">
        <f t="shared" si="71"/>
        <v>46806.704600164601</v>
      </c>
      <c r="L100" s="283">
        <f t="shared" si="71"/>
        <v>48453.995205965359</v>
      </c>
      <c r="M100" s="283">
        <f t="shared" si="71"/>
        <v>50114.32686239537</v>
      </c>
    </row>
    <row r="101" spans="1:14">
      <c r="A101" s="283" t="s">
        <v>238</v>
      </c>
      <c r="B101" s="283">
        <f>IF(+B98&lt;365,+interest!M93,+DCF!$P$59/12)</f>
        <v>1272.7991463229473</v>
      </c>
      <c r="C101" s="283">
        <f>IF(+C98&lt;365,+B101,+DCF!$P$59/12)</f>
        <v>1272.7991463229473</v>
      </c>
      <c r="D101" s="283">
        <f>IF(+D98&lt;365,+C101,+DCF!$P$59/12)</f>
        <v>1272.7991463229473</v>
      </c>
      <c r="E101" s="283">
        <f>IF(+E98&lt;365,+D101,+DCF!$P$59/12)</f>
        <v>1272.7991463229473</v>
      </c>
      <c r="F101" s="283">
        <f>IF(+F98&lt;365,+E101,+DCF!$P$59/12)</f>
        <v>1272.7991463229473</v>
      </c>
      <c r="G101" s="283">
        <f>IF(+G98&lt;365,+F101,+DCF!$P$59/12)</f>
        <v>1272.7991463229473</v>
      </c>
      <c r="H101" s="283">
        <f>IF(+H98&lt;365,+G101,+DCF!$P$59/12)</f>
        <v>1272.7991463229473</v>
      </c>
      <c r="I101" s="283">
        <f>IF(+I98&lt;365,+H101,+DCF!$P$59/12)</f>
        <v>1272.7991463229473</v>
      </c>
      <c r="J101" s="283">
        <f>IF(+J98&lt;365,+I101,+DCF!$P$59/12)</f>
        <v>1272.7991463229473</v>
      </c>
      <c r="K101" s="283">
        <f>IF(+K98&lt;365,+J101,+DCF!$P$59/12)</f>
        <v>1266.7094115414145</v>
      </c>
      <c r="L101" s="283">
        <f>IF(+L98&lt;365,+K101,+DCF!$P$59/12)</f>
        <v>1266.7094115414145</v>
      </c>
      <c r="M101" s="283">
        <f>IF(+M98&lt;365,+L101,+DCF!$P$59/12)</f>
        <v>1266.7094115414145</v>
      </c>
    </row>
    <row r="102" spans="1:14">
      <c r="A102" s="283" t="s">
        <v>239</v>
      </c>
      <c r="B102" s="283">
        <f t="shared" ref="B102:M102" si="72">+B101+B100</f>
        <v>33770.980242098529</v>
      </c>
      <c r="C102" s="283">
        <f t="shared" si="72"/>
        <v>35311.132982004754</v>
      </c>
      <c r="D102" s="283">
        <f t="shared" si="72"/>
        <v>36863.478597768575</v>
      </c>
      <c r="E102" s="283">
        <f t="shared" si="72"/>
        <v>38428.113616323855</v>
      </c>
      <c r="F102" s="283">
        <f t="shared" si="72"/>
        <v>40005.135328776036</v>
      </c>
      <c r="G102" s="283">
        <f t="shared" si="72"/>
        <v>41594.641796451797</v>
      </c>
      <c r="H102" s="283">
        <f t="shared" si="72"/>
        <v>43196.731856996652</v>
      </c>
      <c r="I102" s="283">
        <f t="shared" si="72"/>
        <v>44811.505130520825</v>
      </c>
      <c r="J102" s="283">
        <f t="shared" si="72"/>
        <v>46439.062025793733</v>
      </c>
      <c r="K102" s="283">
        <f t="shared" si="72"/>
        <v>48073.414011706016</v>
      </c>
      <c r="L102" s="283">
        <f t="shared" si="72"/>
        <v>49720.704617506774</v>
      </c>
      <c r="M102" s="283">
        <f t="shared" si="72"/>
        <v>51381.036273936785</v>
      </c>
    </row>
    <row r="103" spans="1:14">
      <c r="A103" s="283" t="s">
        <v>240</v>
      </c>
      <c r="B103" s="283">
        <f t="shared" ref="B103:M103" si="73">+B102*+$B$1/12</f>
        <v>267.35359358328003</v>
      </c>
      <c r="C103" s="283">
        <f t="shared" si="73"/>
        <v>279.54646944087096</v>
      </c>
      <c r="D103" s="283">
        <f t="shared" si="73"/>
        <v>291.83587223233457</v>
      </c>
      <c r="E103" s="283">
        <f t="shared" si="73"/>
        <v>304.22256612923053</v>
      </c>
      <c r="F103" s="283">
        <f t="shared" si="73"/>
        <v>316.70732135281031</v>
      </c>
      <c r="G103" s="283">
        <f t="shared" si="73"/>
        <v>329.2909142219101</v>
      </c>
      <c r="H103" s="283">
        <f t="shared" si="73"/>
        <v>341.97412720122355</v>
      </c>
      <c r="I103" s="283">
        <f t="shared" si="73"/>
        <v>354.75774894995652</v>
      </c>
      <c r="J103" s="283">
        <f t="shared" si="73"/>
        <v>367.64257437086707</v>
      </c>
      <c r="K103" s="283">
        <f t="shared" si="73"/>
        <v>380.58119425933933</v>
      </c>
      <c r="L103" s="283">
        <f t="shared" si="73"/>
        <v>393.62224488859533</v>
      </c>
      <c r="M103" s="283">
        <f t="shared" si="73"/>
        <v>406.76653716866622</v>
      </c>
      <c r="N103" s="322">
        <f>SUM(B103:M103)</f>
        <v>4034.301163799084</v>
      </c>
    </row>
    <row r="104" spans="1:14">
      <c r="A104" s="284" t="s">
        <v>241</v>
      </c>
      <c r="B104" s="283">
        <f t="shared" ref="B104:M104" si="74">+B103+B102</f>
        <v>34038.333835681806</v>
      </c>
      <c r="C104" s="283">
        <f t="shared" si="74"/>
        <v>35590.679451445627</v>
      </c>
      <c r="D104" s="283">
        <f t="shared" si="74"/>
        <v>37155.314470000907</v>
      </c>
      <c r="E104" s="283">
        <f t="shared" si="74"/>
        <v>38732.336182453088</v>
      </c>
      <c r="F104" s="283">
        <f t="shared" si="74"/>
        <v>40321.842650128849</v>
      </c>
      <c r="G104" s="283">
        <f t="shared" si="74"/>
        <v>41923.932710673704</v>
      </c>
      <c r="H104" s="283">
        <f t="shared" si="74"/>
        <v>43538.705984197877</v>
      </c>
      <c r="I104" s="283">
        <f t="shared" si="74"/>
        <v>45166.262879470785</v>
      </c>
      <c r="J104" s="283">
        <f t="shared" si="74"/>
        <v>46806.704600164601</v>
      </c>
      <c r="K104" s="283">
        <f t="shared" si="74"/>
        <v>48453.995205965359</v>
      </c>
      <c r="L104" s="283">
        <f t="shared" si="74"/>
        <v>50114.32686239537</v>
      </c>
      <c r="M104" s="283">
        <f t="shared" si="74"/>
        <v>51787.802811105452</v>
      </c>
      <c r="N104" s="283"/>
    </row>
    <row r="106" spans="1:14">
      <c r="B106" s="400">
        <f>+B98</f>
        <v>92</v>
      </c>
      <c r="C106" s="400">
        <f t="shared" ref="C106:M106" si="75">+C98</f>
        <v>123</v>
      </c>
      <c r="D106" s="400">
        <f t="shared" si="75"/>
        <v>151</v>
      </c>
      <c r="E106" s="400">
        <f t="shared" si="75"/>
        <v>182</v>
      </c>
      <c r="F106" s="400">
        <f t="shared" si="75"/>
        <v>212</v>
      </c>
      <c r="G106" s="400">
        <f t="shared" si="75"/>
        <v>243</v>
      </c>
      <c r="H106" s="400">
        <f t="shared" si="75"/>
        <v>273</v>
      </c>
      <c r="I106" s="400">
        <f t="shared" si="75"/>
        <v>304</v>
      </c>
      <c r="J106" s="400">
        <f t="shared" si="75"/>
        <v>335</v>
      </c>
      <c r="K106" s="400">
        <f t="shared" si="75"/>
        <v>365</v>
      </c>
      <c r="L106" s="400">
        <f t="shared" si="75"/>
        <v>396</v>
      </c>
      <c r="M106" s="400">
        <f t="shared" si="75"/>
        <v>426</v>
      </c>
    </row>
    <row r="107" spans="1:14">
      <c r="A107" t="s">
        <v>282</v>
      </c>
      <c r="B107" s="397">
        <f t="shared" ref="B107:M107" si="76">EDATE(B99,12)</f>
        <v>42005</v>
      </c>
      <c r="C107" s="397">
        <f t="shared" si="76"/>
        <v>42036</v>
      </c>
      <c r="D107" s="397">
        <f t="shared" si="76"/>
        <v>42064</v>
      </c>
      <c r="E107" s="397">
        <f t="shared" si="76"/>
        <v>42095</v>
      </c>
      <c r="F107" s="397">
        <f t="shared" si="76"/>
        <v>42125</v>
      </c>
      <c r="G107" s="397">
        <f t="shared" si="76"/>
        <v>42156</v>
      </c>
      <c r="H107" s="397">
        <f t="shared" si="76"/>
        <v>42186</v>
      </c>
      <c r="I107" s="397">
        <f t="shared" si="76"/>
        <v>42217</v>
      </c>
      <c r="J107" s="397">
        <f t="shared" si="76"/>
        <v>42248</v>
      </c>
      <c r="K107" s="397">
        <f t="shared" si="76"/>
        <v>42278</v>
      </c>
      <c r="L107" s="397">
        <f t="shared" si="76"/>
        <v>42309</v>
      </c>
      <c r="M107" s="397">
        <f t="shared" si="76"/>
        <v>42339</v>
      </c>
    </row>
    <row r="108" spans="1:14">
      <c r="A108" s="283" t="s">
        <v>237</v>
      </c>
      <c r="B108" s="283">
        <f>+M104</f>
        <v>51787.802811105452</v>
      </c>
      <c r="C108" s="283">
        <f t="shared" ref="C108:M108" si="77">+B112</f>
        <v>53474.527111076153</v>
      </c>
      <c r="D108" s="283">
        <f t="shared" si="77"/>
        <v>55174.604645088293</v>
      </c>
      <c r="E108" s="283">
        <f t="shared" si="77"/>
        <v>56888.141126244693</v>
      </c>
      <c r="F108" s="283">
        <f t="shared" si="77"/>
        <v>58615.243104543581</v>
      </c>
      <c r="G108" s="283">
        <f t="shared" si="77"/>
        <v>60356.017973504</v>
      </c>
      <c r="H108" s="283">
        <f t="shared" si="77"/>
        <v>62110.573976843691</v>
      </c>
      <c r="I108" s="283">
        <f t="shared" si="77"/>
        <v>63879.020215209821</v>
      </c>
      <c r="J108" s="283">
        <f t="shared" si="77"/>
        <v>65661.466652963019</v>
      </c>
      <c r="K108" s="283">
        <f t="shared" si="77"/>
        <v>67458.024125015087</v>
      </c>
      <c r="L108" s="283">
        <f t="shared" si="77"/>
        <v>69292.085946696854</v>
      </c>
      <c r="M108" s="283">
        <f t="shared" si="77"/>
        <v>71140.667424466941</v>
      </c>
    </row>
    <row r="109" spans="1:14">
      <c r="A109" s="283" t="s">
        <v>238</v>
      </c>
      <c r="B109" s="283">
        <f>IF(+B106&lt;365,+interest!M101,+DCF!$Q$59/12)</f>
        <v>1266.7094115414145</v>
      </c>
      <c r="C109" s="283">
        <f>IF(+C106&lt;365,+B109,+DCF!$Q$59/12)</f>
        <v>1266.7094115414145</v>
      </c>
      <c r="D109" s="283">
        <f>IF(+D106&lt;365,+C109,+DCF!$Q$59/12)</f>
        <v>1266.7094115414145</v>
      </c>
      <c r="E109" s="283">
        <f>IF(+E106&lt;365,+D109,+DCF!$Q$59/12)</f>
        <v>1266.7094115414145</v>
      </c>
      <c r="F109" s="283">
        <f>IF(+F106&lt;365,+E109,+DCF!$Q$59/12)</f>
        <v>1266.7094115414145</v>
      </c>
      <c r="G109" s="283">
        <f>IF(+G106&lt;365,+F109,+DCF!$Q$59/12)</f>
        <v>1266.7094115414145</v>
      </c>
      <c r="H109" s="283">
        <f>IF(+H106&lt;365,+G109,+DCF!$Q$59/12)</f>
        <v>1266.7094115414145</v>
      </c>
      <c r="I109" s="283">
        <f>IF(+I106&lt;365,+H109,+DCF!$Q$59/12)</f>
        <v>1266.7094115414145</v>
      </c>
      <c r="J109" s="283">
        <f>IF(+J106&lt;365,+I109,+DCF!$Q$59/12)</f>
        <v>1266.7094115414145</v>
      </c>
      <c r="K109" s="283">
        <f>IF(+K106&lt;365,+J109,+DCF!$Q$59/12)</f>
        <v>1289.8081495084591</v>
      </c>
      <c r="L109" s="283">
        <f>IF(+L106&lt;365,+K109,+DCF!$Q$59/12)</f>
        <v>1289.8081495084591</v>
      </c>
      <c r="M109" s="283">
        <f>IF(+M106&lt;365,+L109,+DCF!$Q$59/12)</f>
        <v>1289.8081495084591</v>
      </c>
    </row>
    <row r="110" spans="1:14">
      <c r="A110" s="283" t="s">
        <v>239</v>
      </c>
      <c r="B110" s="283">
        <f t="shared" ref="B110:M110" si="78">+B109+B108</f>
        <v>53054.512222646867</v>
      </c>
      <c r="C110" s="283">
        <f t="shared" si="78"/>
        <v>54741.236522617568</v>
      </c>
      <c r="D110" s="283">
        <f t="shared" si="78"/>
        <v>56441.314056629708</v>
      </c>
      <c r="E110" s="283">
        <f t="shared" si="78"/>
        <v>58154.850537786107</v>
      </c>
      <c r="F110" s="283">
        <f t="shared" si="78"/>
        <v>59881.952516084995</v>
      </c>
      <c r="G110" s="283">
        <f t="shared" si="78"/>
        <v>61622.727385045415</v>
      </c>
      <c r="H110" s="283">
        <f t="shared" si="78"/>
        <v>63377.283388385105</v>
      </c>
      <c r="I110" s="283">
        <f t="shared" si="78"/>
        <v>65145.729626751236</v>
      </c>
      <c r="J110" s="283">
        <f t="shared" si="78"/>
        <v>66928.176064504427</v>
      </c>
      <c r="K110" s="283">
        <f t="shared" si="78"/>
        <v>68747.832274523549</v>
      </c>
      <c r="L110" s="283">
        <f t="shared" si="78"/>
        <v>70581.894096205317</v>
      </c>
      <c r="M110" s="283">
        <f t="shared" si="78"/>
        <v>72430.475573975404</v>
      </c>
    </row>
    <row r="111" spans="1:14">
      <c r="A111" s="283" t="s">
        <v>240</v>
      </c>
      <c r="B111" s="283">
        <f t="shared" ref="B111:M111" si="79">+B110*+$B$1/12</f>
        <v>420.01488842928774</v>
      </c>
      <c r="C111" s="283">
        <f t="shared" si="79"/>
        <v>433.36812247072243</v>
      </c>
      <c r="D111" s="283">
        <f t="shared" si="79"/>
        <v>446.82706961498519</v>
      </c>
      <c r="E111" s="283">
        <f t="shared" si="79"/>
        <v>460.39256675747333</v>
      </c>
      <c r="F111" s="283">
        <f t="shared" si="79"/>
        <v>474.06545741900624</v>
      </c>
      <c r="G111" s="283">
        <f t="shared" si="79"/>
        <v>487.84659179827622</v>
      </c>
      <c r="H111" s="283">
        <f t="shared" si="79"/>
        <v>501.73682682471548</v>
      </c>
      <c r="I111" s="283">
        <f t="shared" si="79"/>
        <v>515.73702621178063</v>
      </c>
      <c r="J111" s="283">
        <f t="shared" si="79"/>
        <v>529.84806051066005</v>
      </c>
      <c r="K111" s="283">
        <f t="shared" si="79"/>
        <v>544.25367217331143</v>
      </c>
      <c r="L111" s="283">
        <f t="shared" si="79"/>
        <v>558.77332826162547</v>
      </c>
      <c r="M111" s="283">
        <f t="shared" si="79"/>
        <v>573.40793162730529</v>
      </c>
      <c r="N111" s="322">
        <f>SUM(B111:M111)</f>
        <v>5946.2715420991499</v>
      </c>
    </row>
    <row r="112" spans="1:14">
      <c r="A112" s="284" t="s">
        <v>241</v>
      </c>
      <c r="B112" s="283">
        <f t="shared" ref="B112:M112" si="80">+B111+B110</f>
        <v>53474.527111076153</v>
      </c>
      <c r="C112" s="283">
        <f t="shared" si="80"/>
        <v>55174.604645088293</v>
      </c>
      <c r="D112" s="283">
        <f t="shared" si="80"/>
        <v>56888.141126244693</v>
      </c>
      <c r="E112" s="283">
        <f t="shared" si="80"/>
        <v>58615.243104543581</v>
      </c>
      <c r="F112" s="283">
        <f t="shared" si="80"/>
        <v>60356.017973504</v>
      </c>
      <c r="G112" s="283">
        <f t="shared" si="80"/>
        <v>62110.573976843691</v>
      </c>
      <c r="H112" s="283">
        <f t="shared" si="80"/>
        <v>63879.020215209821</v>
      </c>
      <c r="I112" s="283">
        <f t="shared" si="80"/>
        <v>65661.466652963019</v>
      </c>
      <c r="J112" s="283">
        <f t="shared" si="80"/>
        <v>67458.024125015087</v>
      </c>
      <c r="K112" s="283">
        <f t="shared" si="80"/>
        <v>69292.085946696854</v>
      </c>
      <c r="L112" s="283">
        <f t="shared" si="80"/>
        <v>71140.667424466941</v>
      </c>
      <c r="M112" s="283">
        <f t="shared" si="80"/>
        <v>73003.883505602702</v>
      </c>
      <c r="N112" s="283"/>
    </row>
    <row r="114" spans="1:14">
      <c r="B114" s="400">
        <f>+B106</f>
        <v>92</v>
      </c>
      <c r="C114" s="400">
        <f t="shared" ref="C114:M114" si="81">+C106</f>
        <v>123</v>
      </c>
      <c r="D114" s="400">
        <f t="shared" si="81"/>
        <v>151</v>
      </c>
      <c r="E114" s="400">
        <f t="shared" si="81"/>
        <v>182</v>
      </c>
      <c r="F114" s="400">
        <f t="shared" si="81"/>
        <v>212</v>
      </c>
      <c r="G114" s="400">
        <f t="shared" si="81"/>
        <v>243</v>
      </c>
      <c r="H114" s="400">
        <f t="shared" si="81"/>
        <v>273</v>
      </c>
      <c r="I114" s="400">
        <f t="shared" si="81"/>
        <v>304</v>
      </c>
      <c r="J114" s="400">
        <f t="shared" si="81"/>
        <v>335</v>
      </c>
      <c r="K114" s="400">
        <f t="shared" si="81"/>
        <v>365</v>
      </c>
      <c r="L114" s="400">
        <f t="shared" si="81"/>
        <v>396</v>
      </c>
      <c r="M114" s="400">
        <f t="shared" si="81"/>
        <v>426</v>
      </c>
    </row>
    <row r="115" spans="1:14">
      <c r="A115" t="s">
        <v>283</v>
      </c>
      <c r="B115" s="397">
        <f t="shared" ref="B115:M115" si="82">EDATE(B107,12)</f>
        <v>42370</v>
      </c>
      <c r="C115" s="397">
        <f t="shared" si="82"/>
        <v>42401</v>
      </c>
      <c r="D115" s="397">
        <f t="shared" si="82"/>
        <v>42430</v>
      </c>
      <c r="E115" s="397">
        <f t="shared" si="82"/>
        <v>42461</v>
      </c>
      <c r="F115" s="397">
        <f t="shared" si="82"/>
        <v>42491</v>
      </c>
      <c r="G115" s="397">
        <f t="shared" si="82"/>
        <v>42522</v>
      </c>
      <c r="H115" s="397">
        <f t="shared" si="82"/>
        <v>42552</v>
      </c>
      <c r="I115" s="397">
        <f t="shared" si="82"/>
        <v>42583</v>
      </c>
      <c r="J115" s="397">
        <f t="shared" si="82"/>
        <v>42614</v>
      </c>
      <c r="K115" s="397">
        <f t="shared" si="82"/>
        <v>42644</v>
      </c>
      <c r="L115" s="397">
        <f t="shared" si="82"/>
        <v>42675</v>
      </c>
      <c r="M115" s="397">
        <f t="shared" si="82"/>
        <v>42705</v>
      </c>
    </row>
    <row r="116" spans="1:14">
      <c r="A116" s="283" t="s">
        <v>237</v>
      </c>
      <c r="B116" s="283">
        <f>+M112</f>
        <v>73003.883505602702</v>
      </c>
      <c r="C116" s="283">
        <f t="shared" ref="C116:M116" si="83">+B120</f>
        <v>74881.850047380794</v>
      </c>
      <c r="D116" s="283">
        <f t="shared" si="83"/>
        <v>76774.683824281296</v>
      </c>
      <c r="E116" s="283">
        <f t="shared" si="83"/>
        <v>78682.502535248932</v>
      </c>
      <c r="F116" s="283">
        <f t="shared" si="83"/>
        <v>80605.424811011719</v>
      </c>
      <c r="G116" s="283">
        <f t="shared" si="83"/>
        <v>82543.57022145763</v>
      </c>
      <c r="H116" s="283">
        <f t="shared" si="83"/>
        <v>84497.059283069568</v>
      </c>
      <c r="I116" s="283">
        <f t="shared" si="83"/>
        <v>86466.013466419274</v>
      </c>
      <c r="J116" s="283">
        <f t="shared" si="83"/>
        <v>88450.555203720491</v>
      </c>
      <c r="K116" s="283">
        <f t="shared" si="83"/>
        <v>90450.807896442013</v>
      </c>
      <c r="L116" s="283">
        <f t="shared" si="83"/>
        <v>92439.46703985348</v>
      </c>
      <c r="M116" s="283">
        <f t="shared" si="83"/>
        <v>94443.869734816952</v>
      </c>
    </row>
    <row r="117" spans="1:14">
      <c r="A117" s="283" t="s">
        <v>238</v>
      </c>
      <c r="B117" s="283">
        <f>IF(+B114&lt;365,+interest!M109,+DCF!$R$59/12)</f>
        <v>1289.8081495084591</v>
      </c>
      <c r="C117" s="283">
        <f>IF(+C114&lt;365,+B117,+DCF!$R$59/12)</f>
        <v>1289.8081495084591</v>
      </c>
      <c r="D117" s="283">
        <f>IF(+D114&lt;365,+C117,+DCF!$R$59/12)</f>
        <v>1289.8081495084591</v>
      </c>
      <c r="E117" s="283">
        <f>IF(+E114&lt;365,+D117,+DCF!$R$59/12)</f>
        <v>1289.8081495084591</v>
      </c>
      <c r="F117" s="283">
        <f>IF(+F114&lt;365,+E117,+DCF!$R$59/12)</f>
        <v>1289.8081495084591</v>
      </c>
      <c r="G117" s="283">
        <f>IF(+G114&lt;365,+F117,+DCF!$R$59/12)</f>
        <v>1289.8081495084591</v>
      </c>
      <c r="H117" s="283">
        <f>IF(+H114&lt;365,+G117,+DCF!$R$59/12)</f>
        <v>1289.8081495084591</v>
      </c>
      <c r="I117" s="283">
        <f>IF(+I114&lt;365,+H117,+DCF!$R$59/12)</f>
        <v>1289.8081495084591</v>
      </c>
      <c r="J117" s="283">
        <f>IF(+J114&lt;365,+I117,+DCF!$R$59/12)</f>
        <v>1289.8081495084591</v>
      </c>
      <c r="K117" s="283">
        <f>IF(+K114&lt;365,+J117,+DCF!$R$59/12)</f>
        <v>1262.5947061410052</v>
      </c>
      <c r="L117" s="283">
        <f>IF(+L114&lt;365,+K117,+DCF!$R$59/12)</f>
        <v>1262.5947061410052</v>
      </c>
      <c r="M117" s="283">
        <f>IF(+M114&lt;365,+L117,+DCF!$R$59/12)</f>
        <v>1262.5947061410052</v>
      </c>
    </row>
    <row r="118" spans="1:14">
      <c r="A118" s="283" t="s">
        <v>239</v>
      </c>
      <c r="B118" s="283">
        <f t="shared" ref="B118:M118" si="84">+B117+B116</f>
        <v>74293.691655111164</v>
      </c>
      <c r="C118" s="283">
        <f t="shared" si="84"/>
        <v>76171.658196889257</v>
      </c>
      <c r="D118" s="283">
        <f t="shared" si="84"/>
        <v>78064.491973789758</v>
      </c>
      <c r="E118" s="283">
        <f t="shared" si="84"/>
        <v>79972.310684757394</v>
      </c>
      <c r="F118" s="283">
        <f t="shared" si="84"/>
        <v>81895.232960520181</v>
      </c>
      <c r="G118" s="283">
        <f t="shared" si="84"/>
        <v>83833.378370966093</v>
      </c>
      <c r="H118" s="283">
        <f t="shared" si="84"/>
        <v>85786.86743257803</v>
      </c>
      <c r="I118" s="283">
        <f t="shared" si="84"/>
        <v>87755.821615927736</v>
      </c>
      <c r="J118" s="283">
        <f t="shared" si="84"/>
        <v>89740.363353228953</v>
      </c>
      <c r="K118" s="283">
        <f t="shared" si="84"/>
        <v>91713.402602583024</v>
      </c>
      <c r="L118" s="283">
        <f t="shared" si="84"/>
        <v>93702.061745994492</v>
      </c>
      <c r="M118" s="283">
        <f t="shared" si="84"/>
        <v>95706.464440957963</v>
      </c>
    </row>
    <row r="119" spans="1:14">
      <c r="A119" s="283" t="s">
        <v>240</v>
      </c>
      <c r="B119" s="283">
        <f t="shared" ref="B119:M119" si="85">+B118*+$B$1/12</f>
        <v>588.1583922696301</v>
      </c>
      <c r="C119" s="283">
        <f t="shared" si="85"/>
        <v>603.02562739203995</v>
      </c>
      <c r="D119" s="283">
        <f t="shared" si="85"/>
        <v>618.01056145916891</v>
      </c>
      <c r="E119" s="283">
        <f t="shared" si="85"/>
        <v>633.11412625432934</v>
      </c>
      <c r="F119" s="283">
        <f t="shared" si="85"/>
        <v>648.33726093745145</v>
      </c>
      <c r="G119" s="283">
        <f t="shared" si="85"/>
        <v>663.68091210348155</v>
      </c>
      <c r="H119" s="283">
        <f t="shared" si="85"/>
        <v>679.14603384124268</v>
      </c>
      <c r="I119" s="283">
        <f t="shared" si="85"/>
        <v>694.73358779276123</v>
      </c>
      <c r="J119" s="283">
        <f t="shared" si="85"/>
        <v>710.4445432130625</v>
      </c>
      <c r="K119" s="283">
        <f t="shared" si="85"/>
        <v>726.06443727044905</v>
      </c>
      <c r="L119" s="283">
        <f t="shared" si="85"/>
        <v>741.80798882245642</v>
      </c>
      <c r="M119" s="283">
        <f t="shared" si="85"/>
        <v>757.67617682425055</v>
      </c>
      <c r="N119" s="322">
        <f>SUM(B119:M119)</f>
        <v>8064.1996481803235</v>
      </c>
    </row>
    <row r="120" spans="1:14">
      <c r="A120" s="284" t="s">
        <v>241</v>
      </c>
      <c r="B120" s="283">
        <f t="shared" ref="B120:M120" si="86">+B119+B118</f>
        <v>74881.850047380794</v>
      </c>
      <c r="C120" s="283">
        <f t="shared" si="86"/>
        <v>76774.683824281296</v>
      </c>
      <c r="D120" s="283">
        <f t="shared" si="86"/>
        <v>78682.502535248932</v>
      </c>
      <c r="E120" s="283">
        <f t="shared" si="86"/>
        <v>80605.424811011719</v>
      </c>
      <c r="F120" s="283">
        <f t="shared" si="86"/>
        <v>82543.57022145763</v>
      </c>
      <c r="G120" s="283">
        <f t="shared" si="86"/>
        <v>84497.059283069568</v>
      </c>
      <c r="H120" s="283">
        <f t="shared" si="86"/>
        <v>86466.013466419274</v>
      </c>
      <c r="I120" s="283">
        <f t="shared" si="86"/>
        <v>88450.555203720491</v>
      </c>
      <c r="J120" s="283">
        <f t="shared" si="86"/>
        <v>90450.807896442013</v>
      </c>
      <c r="K120" s="283">
        <f t="shared" si="86"/>
        <v>92439.46703985348</v>
      </c>
      <c r="L120" s="283">
        <f t="shared" si="86"/>
        <v>94443.869734816952</v>
      </c>
      <c r="M120" s="283">
        <f t="shared" si="86"/>
        <v>96464.140617782221</v>
      </c>
      <c r="N120" s="283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D2" sqref="D2"/>
    </sheetView>
  </sheetViews>
  <sheetFormatPr defaultColWidth="17.6640625" defaultRowHeight="13.2"/>
  <cols>
    <col min="1" max="1" width="15.109375" customWidth="1"/>
    <col min="9" max="10" width="26.6640625" customWidth="1"/>
  </cols>
  <sheetData>
    <row r="1" spans="1:10" ht="15.6">
      <c r="A1" s="316" t="s">
        <v>295</v>
      </c>
    </row>
    <row r="2" spans="1:10" ht="15.6">
      <c r="A2" s="317" t="s">
        <v>296</v>
      </c>
      <c r="B2" s="318">
        <f>+D5</f>
        <v>0</v>
      </c>
      <c r="C2" t="s">
        <v>297</v>
      </c>
      <c r="D2" s="284">
        <f>IF(DCF!D17="Y",+DCF!C11,0)</f>
        <v>0</v>
      </c>
      <c r="E2" s="338">
        <v>1</v>
      </c>
      <c r="F2" s="283"/>
    </row>
    <row r="3" spans="1:10" ht="15.6">
      <c r="A3" s="317" t="s">
        <v>298</v>
      </c>
      <c r="B3" s="319">
        <v>8.5000000000000006E-2</v>
      </c>
      <c r="C3" t="s">
        <v>299</v>
      </c>
      <c r="D3" s="339">
        <v>0</v>
      </c>
      <c r="F3" s="283"/>
      <c r="I3" s="320"/>
    </row>
    <row r="4" spans="1:10" ht="15.6">
      <c r="A4" s="317" t="s">
        <v>300</v>
      </c>
      <c r="B4" s="321">
        <v>20</v>
      </c>
      <c r="C4" t="s">
        <v>108</v>
      </c>
      <c r="D4" s="340">
        <f>+D2*E4</f>
        <v>0</v>
      </c>
      <c r="E4" s="335">
        <v>0.3</v>
      </c>
      <c r="F4" s="283"/>
    </row>
    <row r="5" spans="1:10">
      <c r="A5" s="323" t="s">
        <v>301</v>
      </c>
      <c r="B5" s="324">
        <f>PMT(B3/12,B4*12,-B2)</f>
        <v>0</v>
      </c>
      <c r="C5" t="s">
        <v>302</v>
      </c>
      <c r="D5" s="341">
        <f>+D2-D4</f>
        <v>0</v>
      </c>
      <c r="E5" s="324"/>
      <c r="F5" s="324"/>
      <c r="G5" s="324"/>
      <c r="H5" s="324"/>
      <c r="I5" s="324"/>
    </row>
    <row r="6" spans="1:10">
      <c r="A6" s="324"/>
      <c r="B6" s="324"/>
      <c r="C6" s="324"/>
      <c r="D6" s="324"/>
      <c r="E6" s="324"/>
      <c r="F6" s="324"/>
      <c r="G6" s="324"/>
      <c r="H6" s="324"/>
      <c r="I6" s="324"/>
    </row>
    <row r="7" spans="1:10" ht="15.6">
      <c r="A7" s="325" t="s">
        <v>303</v>
      </c>
      <c r="B7" s="325" t="s">
        <v>304</v>
      </c>
      <c r="C7" s="325" t="s">
        <v>296</v>
      </c>
      <c r="D7" s="325" t="s">
        <v>298</v>
      </c>
      <c r="E7" s="325" t="s">
        <v>27</v>
      </c>
      <c r="F7" s="325" t="s">
        <v>305</v>
      </c>
      <c r="G7" s="324"/>
      <c r="H7" s="326"/>
      <c r="I7" s="326"/>
      <c r="J7" s="320"/>
    </row>
    <row r="8" spans="1:10" ht="15.6">
      <c r="A8" s="327"/>
      <c r="B8" s="328" t="s">
        <v>306</v>
      </c>
      <c r="C8" s="328" t="s">
        <v>307</v>
      </c>
      <c r="D8" s="328" t="s">
        <v>307</v>
      </c>
      <c r="E8" s="328" t="s">
        <v>307</v>
      </c>
      <c r="F8" s="328" t="s">
        <v>306</v>
      </c>
      <c r="G8" s="324"/>
      <c r="H8" s="329"/>
      <c r="I8" s="329"/>
      <c r="J8" s="330"/>
    </row>
    <row r="9" spans="1:10" s="301" customFormat="1" ht="15.6">
      <c r="A9" s="331">
        <v>1</v>
      </c>
      <c r="B9" s="332">
        <f>B2</f>
        <v>0</v>
      </c>
      <c r="C9" s="332">
        <f t="shared" ref="C9:C40" si="0">B9-F9</f>
        <v>0</v>
      </c>
      <c r="D9" s="332">
        <f t="shared" ref="D9:D40" si="1">E9-C9</f>
        <v>0</v>
      </c>
      <c r="E9" s="332">
        <f>PMT($B$3/12,$B$4*12,-$B$2)</f>
        <v>0</v>
      </c>
      <c r="F9" s="332">
        <f t="shared" ref="F9:F40" si="2">PV($B$3/12,($B$4*12-A9),-$B$5)</f>
        <v>0</v>
      </c>
      <c r="G9" s="332"/>
      <c r="H9" s="333"/>
      <c r="I9" s="333"/>
      <c r="J9" s="333"/>
    </row>
    <row r="10" spans="1:10" s="301" customFormat="1">
      <c r="A10" s="331">
        <v>2</v>
      </c>
      <c r="B10" s="332">
        <f t="shared" ref="B10:B41" si="3">F9</f>
        <v>0</v>
      </c>
      <c r="C10" s="332">
        <f t="shared" si="0"/>
        <v>0</v>
      </c>
      <c r="D10" s="332">
        <f t="shared" si="1"/>
        <v>0</v>
      </c>
      <c r="E10" s="332">
        <f t="shared" ref="E10:E41" si="4">PMT($B$3/12,$B$4*12,-$B$9)</f>
        <v>0</v>
      </c>
      <c r="F10" s="332">
        <f t="shared" si="2"/>
        <v>0</v>
      </c>
      <c r="G10" s="332"/>
      <c r="H10" s="332"/>
      <c r="I10" s="332"/>
    </row>
    <row r="11" spans="1:10" s="301" customFormat="1">
      <c r="A11" s="331">
        <v>3</v>
      </c>
      <c r="B11" s="332">
        <f t="shared" si="3"/>
        <v>0</v>
      </c>
      <c r="C11" s="332">
        <f t="shared" si="0"/>
        <v>0</v>
      </c>
      <c r="D11" s="332">
        <f t="shared" si="1"/>
        <v>0</v>
      </c>
      <c r="E11" s="332">
        <f t="shared" si="4"/>
        <v>0</v>
      </c>
      <c r="F11" s="332">
        <f t="shared" si="2"/>
        <v>0</v>
      </c>
      <c r="G11" s="332"/>
      <c r="H11" s="332"/>
      <c r="I11" s="332"/>
    </row>
    <row r="12" spans="1:10" s="301" customFormat="1">
      <c r="A12" s="331">
        <v>4</v>
      </c>
      <c r="B12" s="332">
        <f t="shared" si="3"/>
        <v>0</v>
      </c>
      <c r="C12" s="332">
        <f t="shared" si="0"/>
        <v>0</v>
      </c>
      <c r="D12" s="332">
        <f t="shared" si="1"/>
        <v>0</v>
      </c>
      <c r="E12" s="332">
        <f t="shared" si="4"/>
        <v>0</v>
      </c>
      <c r="F12" s="332">
        <f t="shared" si="2"/>
        <v>0</v>
      </c>
      <c r="G12" s="332"/>
      <c r="H12" s="332"/>
      <c r="I12" s="332"/>
    </row>
    <row r="13" spans="1:10" s="301" customFormat="1">
      <c r="A13" s="331">
        <v>5</v>
      </c>
      <c r="B13" s="332">
        <f t="shared" si="3"/>
        <v>0</v>
      </c>
      <c r="C13" s="332">
        <f t="shared" si="0"/>
        <v>0</v>
      </c>
      <c r="D13" s="332">
        <f t="shared" si="1"/>
        <v>0</v>
      </c>
      <c r="E13" s="332">
        <f t="shared" si="4"/>
        <v>0</v>
      </c>
      <c r="F13" s="332">
        <f t="shared" si="2"/>
        <v>0</v>
      </c>
      <c r="G13" s="332"/>
      <c r="H13" s="332"/>
      <c r="I13" s="332"/>
    </row>
    <row r="14" spans="1:10" s="301" customFormat="1">
      <c r="A14" s="331">
        <v>6</v>
      </c>
      <c r="B14" s="332">
        <f t="shared" si="3"/>
        <v>0</v>
      </c>
      <c r="C14" s="332">
        <f t="shared" si="0"/>
        <v>0</v>
      </c>
      <c r="D14" s="332">
        <f t="shared" si="1"/>
        <v>0</v>
      </c>
      <c r="E14" s="332">
        <f t="shared" si="4"/>
        <v>0</v>
      </c>
      <c r="F14" s="332">
        <f t="shared" si="2"/>
        <v>0</v>
      </c>
      <c r="G14" s="332"/>
      <c r="H14" s="332"/>
      <c r="I14" s="332"/>
    </row>
    <row r="15" spans="1:10" s="301" customFormat="1">
      <c r="A15" s="331">
        <v>7</v>
      </c>
      <c r="B15" s="332">
        <f t="shared" si="3"/>
        <v>0</v>
      </c>
      <c r="C15" s="332">
        <f t="shared" si="0"/>
        <v>0</v>
      </c>
      <c r="D15" s="332">
        <f t="shared" si="1"/>
        <v>0</v>
      </c>
      <c r="E15" s="332">
        <f t="shared" si="4"/>
        <v>0</v>
      </c>
      <c r="F15" s="332">
        <f t="shared" si="2"/>
        <v>0</v>
      </c>
      <c r="G15" s="332"/>
      <c r="H15" s="332"/>
      <c r="I15" s="332"/>
    </row>
    <row r="16" spans="1:10" s="301" customFormat="1">
      <c r="A16" s="331">
        <v>8</v>
      </c>
      <c r="B16" s="332">
        <f t="shared" si="3"/>
        <v>0</v>
      </c>
      <c r="C16" s="332">
        <f t="shared" si="0"/>
        <v>0</v>
      </c>
      <c r="D16" s="332">
        <f t="shared" si="1"/>
        <v>0</v>
      </c>
      <c r="E16" s="332">
        <f t="shared" si="4"/>
        <v>0</v>
      </c>
      <c r="F16" s="332">
        <f t="shared" si="2"/>
        <v>0</v>
      </c>
      <c r="G16" s="332"/>
      <c r="H16" s="332"/>
      <c r="I16" s="332"/>
    </row>
    <row r="17" spans="1:9" s="301" customFormat="1">
      <c r="A17" s="331">
        <v>9</v>
      </c>
      <c r="B17" s="332">
        <f t="shared" si="3"/>
        <v>0</v>
      </c>
      <c r="C17" s="332">
        <f t="shared" si="0"/>
        <v>0</v>
      </c>
      <c r="D17" s="332">
        <f t="shared" si="1"/>
        <v>0</v>
      </c>
      <c r="E17" s="332">
        <f t="shared" si="4"/>
        <v>0</v>
      </c>
      <c r="F17" s="332">
        <f t="shared" si="2"/>
        <v>0</v>
      </c>
      <c r="G17" s="332"/>
      <c r="H17" s="332"/>
      <c r="I17" s="332"/>
    </row>
    <row r="18" spans="1:9" s="301" customFormat="1">
      <c r="A18" s="331">
        <v>10</v>
      </c>
      <c r="B18" s="332">
        <f t="shared" si="3"/>
        <v>0</v>
      </c>
      <c r="C18" s="332">
        <f t="shared" si="0"/>
        <v>0</v>
      </c>
      <c r="D18" s="332">
        <f t="shared" si="1"/>
        <v>0</v>
      </c>
      <c r="E18" s="332">
        <f t="shared" si="4"/>
        <v>0</v>
      </c>
      <c r="F18" s="332">
        <f t="shared" si="2"/>
        <v>0</v>
      </c>
      <c r="G18" s="332"/>
      <c r="H18" s="332"/>
      <c r="I18" s="332"/>
    </row>
    <row r="19" spans="1:9" s="301" customFormat="1">
      <c r="A19" s="331">
        <v>11</v>
      </c>
      <c r="B19" s="332">
        <f t="shared" si="3"/>
        <v>0</v>
      </c>
      <c r="C19" s="332">
        <f t="shared" si="0"/>
        <v>0</v>
      </c>
      <c r="D19" s="332">
        <f t="shared" si="1"/>
        <v>0</v>
      </c>
      <c r="E19" s="332">
        <f t="shared" si="4"/>
        <v>0</v>
      </c>
      <c r="F19" s="332">
        <f t="shared" si="2"/>
        <v>0</v>
      </c>
      <c r="G19" s="332"/>
      <c r="H19" s="332"/>
      <c r="I19" s="332"/>
    </row>
    <row r="20" spans="1:9" s="301" customFormat="1">
      <c r="A20" s="331">
        <v>12</v>
      </c>
      <c r="B20" s="332">
        <f t="shared" si="3"/>
        <v>0</v>
      </c>
      <c r="C20" s="332">
        <f t="shared" si="0"/>
        <v>0</v>
      </c>
      <c r="D20" s="332">
        <f t="shared" si="1"/>
        <v>0</v>
      </c>
      <c r="E20" s="332">
        <f t="shared" si="4"/>
        <v>0</v>
      </c>
      <c r="F20" s="332">
        <f t="shared" si="2"/>
        <v>0</v>
      </c>
      <c r="G20" s="342">
        <f>SUM(C9:C20)</f>
        <v>0</v>
      </c>
      <c r="H20" s="342">
        <f>SUM(D9:D20)</f>
        <v>0</v>
      </c>
      <c r="I20" s="332"/>
    </row>
    <row r="21" spans="1:9" s="301" customFormat="1">
      <c r="A21" s="331">
        <v>13</v>
      </c>
      <c r="B21" s="332">
        <f t="shared" si="3"/>
        <v>0</v>
      </c>
      <c r="C21" s="332">
        <f t="shared" si="0"/>
        <v>0</v>
      </c>
      <c r="D21" s="332">
        <f t="shared" si="1"/>
        <v>0</v>
      </c>
      <c r="E21" s="332">
        <f t="shared" si="4"/>
        <v>0</v>
      </c>
      <c r="F21" s="332">
        <f t="shared" si="2"/>
        <v>0</v>
      </c>
      <c r="G21" s="332"/>
      <c r="H21" s="332"/>
      <c r="I21" s="332"/>
    </row>
    <row r="22" spans="1:9" s="301" customFormat="1">
      <c r="A22" s="331">
        <v>14</v>
      </c>
      <c r="B22" s="332">
        <f t="shared" si="3"/>
        <v>0</v>
      </c>
      <c r="C22" s="332">
        <f t="shared" si="0"/>
        <v>0</v>
      </c>
      <c r="D22" s="332">
        <f t="shared" si="1"/>
        <v>0</v>
      </c>
      <c r="E22" s="332">
        <f t="shared" si="4"/>
        <v>0</v>
      </c>
      <c r="F22" s="332">
        <f t="shared" si="2"/>
        <v>0</v>
      </c>
      <c r="G22" s="332"/>
      <c r="H22" s="332"/>
      <c r="I22" s="332"/>
    </row>
    <row r="23" spans="1:9" s="301" customFormat="1">
      <c r="A23" s="331">
        <v>15</v>
      </c>
      <c r="B23" s="332">
        <f t="shared" si="3"/>
        <v>0</v>
      </c>
      <c r="C23" s="332">
        <f t="shared" si="0"/>
        <v>0</v>
      </c>
      <c r="D23" s="332">
        <f t="shared" si="1"/>
        <v>0</v>
      </c>
      <c r="E23" s="332">
        <f t="shared" si="4"/>
        <v>0</v>
      </c>
      <c r="F23" s="332">
        <f t="shared" si="2"/>
        <v>0</v>
      </c>
      <c r="G23" s="332"/>
      <c r="H23" s="332"/>
      <c r="I23" s="332"/>
    </row>
    <row r="24" spans="1:9" s="301" customFormat="1">
      <c r="A24" s="331">
        <v>16</v>
      </c>
      <c r="B24" s="332">
        <f t="shared" si="3"/>
        <v>0</v>
      </c>
      <c r="C24" s="332">
        <f t="shared" si="0"/>
        <v>0</v>
      </c>
      <c r="D24" s="332">
        <f t="shared" si="1"/>
        <v>0</v>
      </c>
      <c r="E24" s="332">
        <f t="shared" si="4"/>
        <v>0</v>
      </c>
      <c r="F24" s="332">
        <f t="shared" si="2"/>
        <v>0</v>
      </c>
      <c r="G24" s="332"/>
      <c r="H24" s="332"/>
      <c r="I24" s="332"/>
    </row>
    <row r="25" spans="1:9" s="301" customFormat="1">
      <c r="A25" s="331">
        <v>17</v>
      </c>
      <c r="B25" s="332">
        <f t="shared" si="3"/>
        <v>0</v>
      </c>
      <c r="C25" s="332">
        <f t="shared" si="0"/>
        <v>0</v>
      </c>
      <c r="D25" s="332">
        <f t="shared" si="1"/>
        <v>0</v>
      </c>
      <c r="E25" s="332">
        <f t="shared" si="4"/>
        <v>0</v>
      </c>
      <c r="F25" s="332">
        <f t="shared" si="2"/>
        <v>0</v>
      </c>
      <c r="G25" s="332"/>
      <c r="H25" s="332"/>
      <c r="I25" s="332"/>
    </row>
    <row r="26" spans="1:9" s="301" customFormat="1">
      <c r="A26" s="331">
        <v>18</v>
      </c>
      <c r="B26" s="332">
        <f t="shared" si="3"/>
        <v>0</v>
      </c>
      <c r="C26" s="332">
        <f t="shared" si="0"/>
        <v>0</v>
      </c>
      <c r="D26" s="332">
        <f t="shared" si="1"/>
        <v>0</v>
      </c>
      <c r="E26" s="332">
        <f t="shared" si="4"/>
        <v>0</v>
      </c>
      <c r="F26" s="332">
        <f t="shared" si="2"/>
        <v>0</v>
      </c>
      <c r="G26" s="332"/>
      <c r="H26" s="332"/>
      <c r="I26" s="332"/>
    </row>
    <row r="27" spans="1:9" s="301" customFormat="1">
      <c r="A27" s="331">
        <v>19</v>
      </c>
      <c r="B27" s="332">
        <f t="shared" si="3"/>
        <v>0</v>
      </c>
      <c r="C27" s="332">
        <f t="shared" si="0"/>
        <v>0</v>
      </c>
      <c r="D27" s="332">
        <f t="shared" si="1"/>
        <v>0</v>
      </c>
      <c r="E27" s="332">
        <f t="shared" si="4"/>
        <v>0</v>
      </c>
      <c r="F27" s="332">
        <f t="shared" si="2"/>
        <v>0</v>
      </c>
      <c r="G27" s="332"/>
      <c r="H27" s="332"/>
      <c r="I27" s="332"/>
    </row>
    <row r="28" spans="1:9" s="301" customFormat="1">
      <c r="A28" s="331">
        <v>20</v>
      </c>
      <c r="B28" s="332">
        <f t="shared" si="3"/>
        <v>0</v>
      </c>
      <c r="C28" s="332">
        <f t="shared" si="0"/>
        <v>0</v>
      </c>
      <c r="D28" s="332">
        <f t="shared" si="1"/>
        <v>0</v>
      </c>
      <c r="E28" s="332">
        <f t="shared" si="4"/>
        <v>0</v>
      </c>
      <c r="F28" s="332">
        <f t="shared" si="2"/>
        <v>0</v>
      </c>
      <c r="G28" s="332"/>
      <c r="H28" s="332"/>
      <c r="I28" s="332"/>
    </row>
    <row r="29" spans="1:9" s="301" customFormat="1">
      <c r="A29" s="331">
        <v>21</v>
      </c>
      <c r="B29" s="332">
        <f t="shared" si="3"/>
        <v>0</v>
      </c>
      <c r="C29" s="332">
        <f t="shared" si="0"/>
        <v>0</v>
      </c>
      <c r="D29" s="332">
        <f t="shared" si="1"/>
        <v>0</v>
      </c>
      <c r="E29" s="332">
        <f t="shared" si="4"/>
        <v>0</v>
      </c>
      <c r="F29" s="332">
        <f t="shared" si="2"/>
        <v>0</v>
      </c>
      <c r="G29" s="332"/>
      <c r="H29" s="332"/>
      <c r="I29" s="332"/>
    </row>
    <row r="30" spans="1:9" s="301" customFormat="1">
      <c r="A30" s="331">
        <v>22</v>
      </c>
      <c r="B30" s="332">
        <f t="shared" si="3"/>
        <v>0</v>
      </c>
      <c r="C30" s="332">
        <f t="shared" si="0"/>
        <v>0</v>
      </c>
      <c r="D30" s="332">
        <f t="shared" si="1"/>
        <v>0</v>
      </c>
      <c r="E30" s="332">
        <f t="shared" si="4"/>
        <v>0</v>
      </c>
      <c r="F30" s="332">
        <f t="shared" si="2"/>
        <v>0</v>
      </c>
      <c r="G30" s="332"/>
      <c r="H30" s="332"/>
      <c r="I30" s="332"/>
    </row>
    <row r="31" spans="1:9" s="301" customFormat="1">
      <c r="A31" s="331">
        <v>23</v>
      </c>
      <c r="B31" s="332">
        <f t="shared" si="3"/>
        <v>0</v>
      </c>
      <c r="C31" s="332">
        <f t="shared" si="0"/>
        <v>0</v>
      </c>
      <c r="D31" s="332">
        <f t="shared" si="1"/>
        <v>0</v>
      </c>
      <c r="E31" s="332">
        <f t="shared" si="4"/>
        <v>0</v>
      </c>
      <c r="F31" s="332">
        <f t="shared" si="2"/>
        <v>0</v>
      </c>
      <c r="G31" s="332"/>
      <c r="H31" s="332"/>
      <c r="I31" s="332"/>
    </row>
    <row r="32" spans="1:9" s="301" customFormat="1">
      <c r="A32" s="331">
        <v>24</v>
      </c>
      <c r="B32" s="332">
        <f t="shared" si="3"/>
        <v>0</v>
      </c>
      <c r="C32" s="332">
        <f t="shared" si="0"/>
        <v>0</v>
      </c>
      <c r="D32" s="332">
        <f t="shared" si="1"/>
        <v>0</v>
      </c>
      <c r="E32" s="332">
        <f t="shared" si="4"/>
        <v>0</v>
      </c>
      <c r="F32" s="332">
        <f t="shared" si="2"/>
        <v>0</v>
      </c>
      <c r="G32" s="342">
        <f>SUM(C21:C32)</f>
        <v>0</v>
      </c>
      <c r="H32" s="342">
        <f>SUM(D21:D32)</f>
        <v>0</v>
      </c>
      <c r="I32" s="332"/>
    </row>
    <row r="33" spans="1:9" s="301" customFormat="1">
      <c r="A33" s="331">
        <v>25</v>
      </c>
      <c r="B33" s="332">
        <f t="shared" si="3"/>
        <v>0</v>
      </c>
      <c r="C33" s="332">
        <f t="shared" si="0"/>
        <v>0</v>
      </c>
      <c r="D33" s="332">
        <f t="shared" si="1"/>
        <v>0</v>
      </c>
      <c r="E33" s="332">
        <f t="shared" si="4"/>
        <v>0</v>
      </c>
      <c r="F33" s="332">
        <f t="shared" si="2"/>
        <v>0</v>
      </c>
      <c r="G33" s="332"/>
      <c r="H33" s="332"/>
      <c r="I33" s="332"/>
    </row>
    <row r="34" spans="1:9" s="301" customFormat="1">
      <c r="A34" s="331">
        <v>26</v>
      </c>
      <c r="B34" s="332">
        <f t="shared" si="3"/>
        <v>0</v>
      </c>
      <c r="C34" s="332">
        <f t="shared" si="0"/>
        <v>0</v>
      </c>
      <c r="D34" s="332">
        <f t="shared" si="1"/>
        <v>0</v>
      </c>
      <c r="E34" s="332">
        <f t="shared" si="4"/>
        <v>0</v>
      </c>
      <c r="F34" s="332">
        <f t="shared" si="2"/>
        <v>0</v>
      </c>
      <c r="G34" s="332"/>
      <c r="H34" s="332"/>
      <c r="I34" s="332"/>
    </row>
    <row r="35" spans="1:9" s="301" customFormat="1">
      <c r="A35" s="331">
        <v>27</v>
      </c>
      <c r="B35" s="332">
        <f t="shared" si="3"/>
        <v>0</v>
      </c>
      <c r="C35" s="332">
        <f t="shared" si="0"/>
        <v>0</v>
      </c>
      <c r="D35" s="332">
        <f t="shared" si="1"/>
        <v>0</v>
      </c>
      <c r="E35" s="332">
        <f t="shared" si="4"/>
        <v>0</v>
      </c>
      <c r="F35" s="332">
        <f t="shared" si="2"/>
        <v>0</v>
      </c>
      <c r="G35" s="332"/>
      <c r="H35" s="332"/>
      <c r="I35" s="332"/>
    </row>
    <row r="36" spans="1:9" s="301" customFormat="1">
      <c r="A36" s="331">
        <v>28</v>
      </c>
      <c r="B36" s="332">
        <f t="shared" si="3"/>
        <v>0</v>
      </c>
      <c r="C36" s="332">
        <f t="shared" si="0"/>
        <v>0</v>
      </c>
      <c r="D36" s="332">
        <f t="shared" si="1"/>
        <v>0</v>
      </c>
      <c r="E36" s="332">
        <f t="shared" si="4"/>
        <v>0</v>
      </c>
      <c r="F36" s="332">
        <f t="shared" si="2"/>
        <v>0</v>
      </c>
      <c r="G36" s="332"/>
      <c r="H36" s="332"/>
      <c r="I36" s="332"/>
    </row>
    <row r="37" spans="1:9" s="301" customFormat="1">
      <c r="A37" s="331">
        <v>29</v>
      </c>
      <c r="B37" s="332">
        <f t="shared" si="3"/>
        <v>0</v>
      </c>
      <c r="C37" s="332">
        <f t="shared" si="0"/>
        <v>0</v>
      </c>
      <c r="D37" s="332">
        <f t="shared" si="1"/>
        <v>0</v>
      </c>
      <c r="E37" s="332">
        <f t="shared" si="4"/>
        <v>0</v>
      </c>
      <c r="F37" s="332">
        <f t="shared" si="2"/>
        <v>0</v>
      </c>
      <c r="G37" s="332"/>
      <c r="H37" s="332"/>
      <c r="I37" s="332"/>
    </row>
    <row r="38" spans="1:9" s="301" customFormat="1">
      <c r="A38" s="331">
        <v>30</v>
      </c>
      <c r="B38" s="332">
        <f t="shared" si="3"/>
        <v>0</v>
      </c>
      <c r="C38" s="332">
        <f t="shared" si="0"/>
        <v>0</v>
      </c>
      <c r="D38" s="332">
        <f t="shared" si="1"/>
        <v>0</v>
      </c>
      <c r="E38" s="332">
        <f t="shared" si="4"/>
        <v>0</v>
      </c>
      <c r="F38" s="332">
        <f t="shared" si="2"/>
        <v>0</v>
      </c>
      <c r="G38" s="332"/>
      <c r="H38" s="332"/>
      <c r="I38" s="332"/>
    </row>
    <row r="39" spans="1:9" s="301" customFormat="1">
      <c r="A39" s="331">
        <v>31</v>
      </c>
      <c r="B39" s="332">
        <f t="shared" si="3"/>
        <v>0</v>
      </c>
      <c r="C39" s="332">
        <f t="shared" si="0"/>
        <v>0</v>
      </c>
      <c r="D39" s="332">
        <f t="shared" si="1"/>
        <v>0</v>
      </c>
      <c r="E39" s="332">
        <f t="shared" si="4"/>
        <v>0</v>
      </c>
      <c r="F39" s="332">
        <f t="shared" si="2"/>
        <v>0</v>
      </c>
      <c r="G39" s="332"/>
      <c r="H39" s="332"/>
      <c r="I39" s="332"/>
    </row>
    <row r="40" spans="1:9" s="301" customFormat="1">
      <c r="A40" s="331">
        <v>32</v>
      </c>
      <c r="B40" s="332">
        <f t="shared" si="3"/>
        <v>0</v>
      </c>
      <c r="C40" s="332">
        <f t="shared" si="0"/>
        <v>0</v>
      </c>
      <c r="D40" s="332">
        <f t="shared" si="1"/>
        <v>0</v>
      </c>
      <c r="E40" s="332">
        <f t="shared" si="4"/>
        <v>0</v>
      </c>
      <c r="F40" s="332">
        <f t="shared" si="2"/>
        <v>0</v>
      </c>
      <c r="G40" s="332"/>
      <c r="H40" s="332"/>
      <c r="I40" s="332"/>
    </row>
    <row r="41" spans="1:9" s="301" customFormat="1">
      <c r="A41" s="331">
        <v>33</v>
      </c>
      <c r="B41" s="332">
        <f t="shared" si="3"/>
        <v>0</v>
      </c>
      <c r="C41" s="332">
        <f t="shared" ref="C41:C72" si="5">B41-F41</f>
        <v>0</v>
      </c>
      <c r="D41" s="332">
        <f t="shared" ref="D41:D72" si="6">E41-C41</f>
        <v>0</v>
      </c>
      <c r="E41" s="332">
        <f t="shared" si="4"/>
        <v>0</v>
      </c>
      <c r="F41" s="332">
        <f t="shared" ref="F41:F72" si="7">PV($B$3/12,($B$4*12-A41),-$B$5)</f>
        <v>0</v>
      </c>
      <c r="G41" s="332"/>
      <c r="H41" s="332"/>
      <c r="I41" s="332"/>
    </row>
    <row r="42" spans="1:9" s="301" customFormat="1">
      <c r="A42" s="331">
        <v>34</v>
      </c>
      <c r="B42" s="332">
        <f t="shared" ref="B42:B73" si="8">F41</f>
        <v>0</v>
      </c>
      <c r="C42" s="332">
        <f t="shared" si="5"/>
        <v>0</v>
      </c>
      <c r="D42" s="332">
        <f t="shared" si="6"/>
        <v>0</v>
      </c>
      <c r="E42" s="332">
        <f t="shared" ref="E42:E73" si="9">PMT($B$3/12,$B$4*12,-$B$9)</f>
        <v>0</v>
      </c>
      <c r="F42" s="332">
        <f t="shared" si="7"/>
        <v>0</v>
      </c>
      <c r="G42" s="332"/>
      <c r="H42" s="332"/>
      <c r="I42" s="332"/>
    </row>
    <row r="43" spans="1:9" s="301" customFormat="1">
      <c r="A43" s="331">
        <v>35</v>
      </c>
      <c r="B43" s="332">
        <f t="shared" si="8"/>
        <v>0</v>
      </c>
      <c r="C43" s="332">
        <f t="shared" si="5"/>
        <v>0</v>
      </c>
      <c r="D43" s="332">
        <f t="shared" si="6"/>
        <v>0</v>
      </c>
      <c r="E43" s="332">
        <f t="shared" si="9"/>
        <v>0</v>
      </c>
      <c r="F43" s="332">
        <f t="shared" si="7"/>
        <v>0</v>
      </c>
      <c r="G43" s="332"/>
      <c r="H43" s="332"/>
      <c r="I43" s="332"/>
    </row>
    <row r="44" spans="1:9" s="301" customFormat="1">
      <c r="A44" s="331">
        <v>36</v>
      </c>
      <c r="B44" s="332">
        <f t="shared" si="8"/>
        <v>0</v>
      </c>
      <c r="C44" s="332">
        <f t="shared" si="5"/>
        <v>0</v>
      </c>
      <c r="D44" s="332">
        <f t="shared" si="6"/>
        <v>0</v>
      </c>
      <c r="E44" s="332">
        <f t="shared" si="9"/>
        <v>0</v>
      </c>
      <c r="F44" s="332">
        <f t="shared" si="7"/>
        <v>0</v>
      </c>
      <c r="G44" s="342">
        <f>SUM(C33:C44)</f>
        <v>0</v>
      </c>
      <c r="H44" s="342">
        <f>SUM(D33:D44)</f>
        <v>0</v>
      </c>
      <c r="I44" s="332"/>
    </row>
    <row r="45" spans="1:9" s="301" customFormat="1">
      <c r="A45" s="331">
        <v>37</v>
      </c>
      <c r="B45" s="332">
        <f t="shared" si="8"/>
        <v>0</v>
      </c>
      <c r="C45" s="332">
        <f t="shared" si="5"/>
        <v>0</v>
      </c>
      <c r="D45" s="332">
        <f t="shared" si="6"/>
        <v>0</v>
      </c>
      <c r="E45" s="332">
        <f t="shared" si="9"/>
        <v>0</v>
      </c>
      <c r="F45" s="332">
        <f t="shared" si="7"/>
        <v>0</v>
      </c>
      <c r="G45" s="332"/>
      <c r="H45" s="332"/>
      <c r="I45" s="332"/>
    </row>
    <row r="46" spans="1:9" s="301" customFormat="1">
      <c r="A46" s="331">
        <v>38</v>
      </c>
      <c r="B46" s="332">
        <f t="shared" si="8"/>
        <v>0</v>
      </c>
      <c r="C46" s="332">
        <f t="shared" si="5"/>
        <v>0</v>
      </c>
      <c r="D46" s="332">
        <f t="shared" si="6"/>
        <v>0</v>
      </c>
      <c r="E46" s="332">
        <f t="shared" si="9"/>
        <v>0</v>
      </c>
      <c r="F46" s="332">
        <f t="shared" si="7"/>
        <v>0</v>
      </c>
      <c r="G46" s="332"/>
      <c r="H46" s="332"/>
      <c r="I46" s="332"/>
    </row>
    <row r="47" spans="1:9" s="301" customFormat="1">
      <c r="A47" s="331">
        <v>39</v>
      </c>
      <c r="B47" s="332">
        <f t="shared" si="8"/>
        <v>0</v>
      </c>
      <c r="C47" s="332">
        <f t="shared" si="5"/>
        <v>0</v>
      </c>
      <c r="D47" s="332">
        <f t="shared" si="6"/>
        <v>0</v>
      </c>
      <c r="E47" s="332">
        <f t="shared" si="9"/>
        <v>0</v>
      </c>
      <c r="F47" s="332">
        <f t="shared" si="7"/>
        <v>0</v>
      </c>
      <c r="G47" s="332"/>
      <c r="H47" s="332"/>
      <c r="I47" s="332"/>
    </row>
    <row r="48" spans="1:9" s="301" customFormat="1">
      <c r="A48" s="331">
        <v>40</v>
      </c>
      <c r="B48" s="332">
        <f t="shared" si="8"/>
        <v>0</v>
      </c>
      <c r="C48" s="332">
        <f t="shared" si="5"/>
        <v>0</v>
      </c>
      <c r="D48" s="332">
        <f t="shared" si="6"/>
        <v>0</v>
      </c>
      <c r="E48" s="332">
        <f t="shared" si="9"/>
        <v>0</v>
      </c>
      <c r="F48" s="332">
        <f t="shared" si="7"/>
        <v>0</v>
      </c>
      <c r="G48" s="332"/>
      <c r="H48" s="332"/>
      <c r="I48" s="332"/>
    </row>
    <row r="49" spans="1:9" s="301" customFormat="1">
      <c r="A49" s="331">
        <v>41</v>
      </c>
      <c r="B49" s="332">
        <f t="shared" si="8"/>
        <v>0</v>
      </c>
      <c r="C49" s="332">
        <f t="shared" si="5"/>
        <v>0</v>
      </c>
      <c r="D49" s="332">
        <f t="shared" si="6"/>
        <v>0</v>
      </c>
      <c r="E49" s="332">
        <f t="shared" si="9"/>
        <v>0</v>
      </c>
      <c r="F49" s="332">
        <f t="shared" si="7"/>
        <v>0</v>
      </c>
      <c r="G49" s="332"/>
      <c r="H49" s="332"/>
      <c r="I49" s="332"/>
    </row>
    <row r="50" spans="1:9" s="301" customFormat="1">
      <c r="A50" s="331">
        <v>42</v>
      </c>
      <c r="B50" s="332">
        <f t="shared" si="8"/>
        <v>0</v>
      </c>
      <c r="C50" s="332">
        <f t="shared" si="5"/>
        <v>0</v>
      </c>
      <c r="D50" s="332">
        <f t="shared" si="6"/>
        <v>0</v>
      </c>
      <c r="E50" s="332">
        <f t="shared" si="9"/>
        <v>0</v>
      </c>
      <c r="F50" s="332">
        <f t="shared" si="7"/>
        <v>0</v>
      </c>
      <c r="G50" s="332"/>
      <c r="H50" s="332"/>
      <c r="I50" s="332"/>
    </row>
    <row r="51" spans="1:9" s="301" customFormat="1">
      <c r="A51" s="331">
        <v>43</v>
      </c>
      <c r="B51" s="332">
        <f t="shared" si="8"/>
        <v>0</v>
      </c>
      <c r="C51" s="332">
        <f t="shared" si="5"/>
        <v>0</v>
      </c>
      <c r="D51" s="332">
        <f t="shared" si="6"/>
        <v>0</v>
      </c>
      <c r="E51" s="332">
        <f t="shared" si="9"/>
        <v>0</v>
      </c>
      <c r="F51" s="332">
        <f t="shared" si="7"/>
        <v>0</v>
      </c>
      <c r="G51" s="332"/>
      <c r="H51" s="332"/>
      <c r="I51" s="332"/>
    </row>
    <row r="52" spans="1:9" s="301" customFormat="1">
      <c r="A52" s="331">
        <v>44</v>
      </c>
      <c r="B52" s="332">
        <f t="shared" si="8"/>
        <v>0</v>
      </c>
      <c r="C52" s="332">
        <f t="shared" si="5"/>
        <v>0</v>
      </c>
      <c r="D52" s="332">
        <f t="shared" si="6"/>
        <v>0</v>
      </c>
      <c r="E52" s="332">
        <f t="shared" si="9"/>
        <v>0</v>
      </c>
      <c r="F52" s="332">
        <f t="shared" si="7"/>
        <v>0</v>
      </c>
      <c r="G52" s="332"/>
      <c r="H52" s="332"/>
      <c r="I52" s="332"/>
    </row>
    <row r="53" spans="1:9" s="301" customFormat="1">
      <c r="A53" s="331">
        <v>45</v>
      </c>
      <c r="B53" s="332">
        <f t="shared" si="8"/>
        <v>0</v>
      </c>
      <c r="C53" s="332">
        <f t="shared" si="5"/>
        <v>0</v>
      </c>
      <c r="D53" s="332">
        <f t="shared" si="6"/>
        <v>0</v>
      </c>
      <c r="E53" s="332">
        <f t="shared" si="9"/>
        <v>0</v>
      </c>
      <c r="F53" s="332">
        <f t="shared" si="7"/>
        <v>0</v>
      </c>
      <c r="G53" s="332"/>
      <c r="H53" s="332"/>
      <c r="I53" s="332"/>
    </row>
    <row r="54" spans="1:9" s="301" customFormat="1">
      <c r="A54" s="331">
        <v>46</v>
      </c>
      <c r="B54" s="332">
        <f t="shared" si="8"/>
        <v>0</v>
      </c>
      <c r="C54" s="332">
        <f t="shared" si="5"/>
        <v>0</v>
      </c>
      <c r="D54" s="332">
        <f t="shared" si="6"/>
        <v>0</v>
      </c>
      <c r="E54" s="332">
        <f t="shared" si="9"/>
        <v>0</v>
      </c>
      <c r="F54" s="332">
        <f t="shared" si="7"/>
        <v>0</v>
      </c>
      <c r="G54" s="332"/>
      <c r="H54" s="332"/>
      <c r="I54" s="332"/>
    </row>
    <row r="55" spans="1:9" s="301" customFormat="1">
      <c r="A55" s="331">
        <v>47</v>
      </c>
      <c r="B55" s="332">
        <f t="shared" si="8"/>
        <v>0</v>
      </c>
      <c r="C55" s="332">
        <f t="shared" si="5"/>
        <v>0</v>
      </c>
      <c r="D55" s="332">
        <f t="shared" si="6"/>
        <v>0</v>
      </c>
      <c r="E55" s="332">
        <f t="shared" si="9"/>
        <v>0</v>
      </c>
      <c r="F55" s="332">
        <f t="shared" si="7"/>
        <v>0</v>
      </c>
      <c r="G55" s="332"/>
      <c r="H55" s="332"/>
      <c r="I55" s="332"/>
    </row>
    <row r="56" spans="1:9" s="301" customFormat="1">
      <c r="A56" s="331">
        <v>48</v>
      </c>
      <c r="B56" s="332">
        <f t="shared" si="8"/>
        <v>0</v>
      </c>
      <c r="C56" s="332">
        <f t="shared" si="5"/>
        <v>0</v>
      </c>
      <c r="D56" s="332">
        <f t="shared" si="6"/>
        <v>0</v>
      </c>
      <c r="E56" s="332">
        <f t="shared" si="9"/>
        <v>0</v>
      </c>
      <c r="F56" s="332">
        <f t="shared" si="7"/>
        <v>0</v>
      </c>
      <c r="G56" s="342">
        <f>SUM(C45:C56)</f>
        <v>0</v>
      </c>
      <c r="H56" s="342">
        <f>SUM(D45:D56)</f>
        <v>0</v>
      </c>
      <c r="I56" s="332"/>
    </row>
    <row r="57" spans="1:9" s="301" customFormat="1">
      <c r="A57" s="331">
        <v>49</v>
      </c>
      <c r="B57" s="332">
        <f t="shared" si="8"/>
        <v>0</v>
      </c>
      <c r="C57" s="332">
        <f t="shared" si="5"/>
        <v>0</v>
      </c>
      <c r="D57" s="332">
        <f t="shared" si="6"/>
        <v>0</v>
      </c>
      <c r="E57" s="332">
        <f t="shared" si="9"/>
        <v>0</v>
      </c>
      <c r="F57" s="332">
        <f t="shared" si="7"/>
        <v>0</v>
      </c>
      <c r="G57" s="332"/>
      <c r="H57" s="332"/>
      <c r="I57" s="332"/>
    </row>
    <row r="58" spans="1:9" s="301" customFormat="1">
      <c r="A58" s="331">
        <v>50</v>
      </c>
      <c r="B58" s="332">
        <f t="shared" si="8"/>
        <v>0</v>
      </c>
      <c r="C58" s="332">
        <f t="shared" si="5"/>
        <v>0</v>
      </c>
      <c r="D58" s="332">
        <f t="shared" si="6"/>
        <v>0</v>
      </c>
      <c r="E58" s="332">
        <f t="shared" si="9"/>
        <v>0</v>
      </c>
      <c r="F58" s="332">
        <f t="shared" si="7"/>
        <v>0</v>
      </c>
      <c r="G58" s="332"/>
      <c r="H58" s="332"/>
      <c r="I58" s="332"/>
    </row>
    <row r="59" spans="1:9" s="301" customFormat="1">
      <c r="A59" s="331">
        <v>51</v>
      </c>
      <c r="B59" s="332">
        <f t="shared" si="8"/>
        <v>0</v>
      </c>
      <c r="C59" s="332">
        <f t="shared" si="5"/>
        <v>0</v>
      </c>
      <c r="D59" s="332">
        <f t="shared" si="6"/>
        <v>0</v>
      </c>
      <c r="E59" s="332">
        <f t="shared" si="9"/>
        <v>0</v>
      </c>
      <c r="F59" s="332">
        <f t="shared" si="7"/>
        <v>0</v>
      </c>
      <c r="G59" s="332"/>
      <c r="H59" s="332"/>
      <c r="I59" s="332"/>
    </row>
    <row r="60" spans="1:9" s="301" customFormat="1">
      <c r="A60" s="331">
        <v>52</v>
      </c>
      <c r="B60" s="332">
        <f t="shared" si="8"/>
        <v>0</v>
      </c>
      <c r="C60" s="332">
        <f t="shared" si="5"/>
        <v>0</v>
      </c>
      <c r="D60" s="332">
        <f t="shared" si="6"/>
        <v>0</v>
      </c>
      <c r="E60" s="332">
        <f t="shared" si="9"/>
        <v>0</v>
      </c>
      <c r="F60" s="332">
        <f t="shared" si="7"/>
        <v>0</v>
      </c>
      <c r="G60" s="332"/>
      <c r="H60" s="332"/>
      <c r="I60" s="332"/>
    </row>
    <row r="61" spans="1:9" s="301" customFormat="1">
      <c r="A61" s="331">
        <v>53</v>
      </c>
      <c r="B61" s="332">
        <f t="shared" si="8"/>
        <v>0</v>
      </c>
      <c r="C61" s="332">
        <f t="shared" si="5"/>
        <v>0</v>
      </c>
      <c r="D61" s="332">
        <f t="shared" si="6"/>
        <v>0</v>
      </c>
      <c r="E61" s="332">
        <f t="shared" si="9"/>
        <v>0</v>
      </c>
      <c r="F61" s="332">
        <f t="shared" si="7"/>
        <v>0</v>
      </c>
      <c r="G61" s="332"/>
      <c r="H61" s="332"/>
      <c r="I61" s="332"/>
    </row>
    <row r="62" spans="1:9" s="301" customFormat="1">
      <c r="A62" s="331">
        <v>54</v>
      </c>
      <c r="B62" s="332">
        <f t="shared" si="8"/>
        <v>0</v>
      </c>
      <c r="C62" s="332">
        <f t="shared" si="5"/>
        <v>0</v>
      </c>
      <c r="D62" s="332">
        <f t="shared" si="6"/>
        <v>0</v>
      </c>
      <c r="E62" s="332">
        <f t="shared" si="9"/>
        <v>0</v>
      </c>
      <c r="F62" s="332">
        <f t="shared" si="7"/>
        <v>0</v>
      </c>
      <c r="G62" s="332"/>
      <c r="H62" s="332"/>
      <c r="I62" s="332"/>
    </row>
    <row r="63" spans="1:9" s="301" customFormat="1">
      <c r="A63" s="331">
        <v>55</v>
      </c>
      <c r="B63" s="332">
        <f t="shared" si="8"/>
        <v>0</v>
      </c>
      <c r="C63" s="332">
        <f t="shared" si="5"/>
        <v>0</v>
      </c>
      <c r="D63" s="332">
        <f t="shared" si="6"/>
        <v>0</v>
      </c>
      <c r="E63" s="332">
        <f t="shared" si="9"/>
        <v>0</v>
      </c>
      <c r="F63" s="332">
        <f t="shared" si="7"/>
        <v>0</v>
      </c>
      <c r="G63" s="332"/>
      <c r="H63" s="332"/>
      <c r="I63" s="332"/>
    </row>
    <row r="64" spans="1:9" s="301" customFormat="1">
      <c r="A64" s="331">
        <v>56</v>
      </c>
      <c r="B64" s="332">
        <f t="shared" si="8"/>
        <v>0</v>
      </c>
      <c r="C64" s="332">
        <f t="shared" si="5"/>
        <v>0</v>
      </c>
      <c r="D64" s="332">
        <f t="shared" si="6"/>
        <v>0</v>
      </c>
      <c r="E64" s="332">
        <f t="shared" si="9"/>
        <v>0</v>
      </c>
      <c r="F64" s="332">
        <f t="shared" si="7"/>
        <v>0</v>
      </c>
      <c r="G64" s="332"/>
      <c r="H64" s="332"/>
      <c r="I64" s="332"/>
    </row>
    <row r="65" spans="1:9" s="301" customFormat="1">
      <c r="A65" s="331">
        <v>57</v>
      </c>
      <c r="B65" s="332">
        <f t="shared" si="8"/>
        <v>0</v>
      </c>
      <c r="C65" s="332">
        <f t="shared" si="5"/>
        <v>0</v>
      </c>
      <c r="D65" s="332">
        <f t="shared" si="6"/>
        <v>0</v>
      </c>
      <c r="E65" s="332">
        <f t="shared" si="9"/>
        <v>0</v>
      </c>
      <c r="F65" s="332">
        <f t="shared" si="7"/>
        <v>0</v>
      </c>
      <c r="G65" s="332"/>
      <c r="H65" s="332"/>
      <c r="I65" s="332"/>
    </row>
    <row r="66" spans="1:9" s="301" customFormat="1">
      <c r="A66" s="331">
        <v>58</v>
      </c>
      <c r="B66" s="332">
        <f t="shared" si="8"/>
        <v>0</v>
      </c>
      <c r="C66" s="332">
        <f t="shared" si="5"/>
        <v>0</v>
      </c>
      <c r="D66" s="332">
        <f t="shared" si="6"/>
        <v>0</v>
      </c>
      <c r="E66" s="332">
        <f t="shared" si="9"/>
        <v>0</v>
      </c>
      <c r="F66" s="332">
        <f t="shared" si="7"/>
        <v>0</v>
      </c>
      <c r="G66" s="332"/>
      <c r="H66" s="332"/>
      <c r="I66" s="332"/>
    </row>
    <row r="67" spans="1:9" s="301" customFormat="1">
      <c r="A67" s="331">
        <v>59</v>
      </c>
      <c r="B67" s="332">
        <f t="shared" si="8"/>
        <v>0</v>
      </c>
      <c r="C67" s="332">
        <f t="shared" si="5"/>
        <v>0</v>
      </c>
      <c r="D67" s="332">
        <f t="shared" si="6"/>
        <v>0</v>
      </c>
      <c r="E67" s="332">
        <f t="shared" si="9"/>
        <v>0</v>
      </c>
      <c r="F67" s="332">
        <f t="shared" si="7"/>
        <v>0</v>
      </c>
      <c r="G67" s="332"/>
      <c r="H67" s="332"/>
      <c r="I67" s="332"/>
    </row>
    <row r="68" spans="1:9" s="301" customFormat="1">
      <c r="A68" s="331">
        <v>60</v>
      </c>
      <c r="B68" s="332">
        <f t="shared" si="8"/>
        <v>0</v>
      </c>
      <c r="C68" s="332">
        <f t="shared" si="5"/>
        <v>0</v>
      </c>
      <c r="D68" s="332">
        <f t="shared" si="6"/>
        <v>0</v>
      </c>
      <c r="E68" s="332">
        <f t="shared" si="9"/>
        <v>0</v>
      </c>
      <c r="F68" s="332">
        <f t="shared" si="7"/>
        <v>0</v>
      </c>
      <c r="G68" s="342">
        <f>SUM(C57:C68)</f>
        <v>0</v>
      </c>
      <c r="H68" s="342">
        <f>SUM(D57:D68)</f>
        <v>0</v>
      </c>
      <c r="I68" s="332"/>
    </row>
    <row r="69" spans="1:9" s="301" customFormat="1">
      <c r="A69" s="331">
        <f t="shared" ref="A69:A100" si="10">+A68+1</f>
        <v>61</v>
      </c>
      <c r="B69" s="332">
        <f t="shared" si="8"/>
        <v>0</v>
      </c>
      <c r="C69" s="332">
        <f t="shared" si="5"/>
        <v>0</v>
      </c>
      <c r="D69" s="332">
        <f t="shared" si="6"/>
        <v>0</v>
      </c>
      <c r="E69" s="332">
        <f t="shared" si="9"/>
        <v>0</v>
      </c>
      <c r="F69" s="332">
        <f t="shared" si="7"/>
        <v>0</v>
      </c>
      <c r="G69" s="332"/>
      <c r="H69" s="332"/>
      <c r="I69" s="332"/>
    </row>
    <row r="70" spans="1:9" s="301" customFormat="1">
      <c r="A70" s="331">
        <f t="shared" si="10"/>
        <v>62</v>
      </c>
      <c r="B70" s="332">
        <f t="shared" si="8"/>
        <v>0</v>
      </c>
      <c r="C70" s="332">
        <f t="shared" si="5"/>
        <v>0</v>
      </c>
      <c r="D70" s="332">
        <f t="shared" si="6"/>
        <v>0</v>
      </c>
      <c r="E70" s="332">
        <f t="shared" si="9"/>
        <v>0</v>
      </c>
      <c r="F70" s="332">
        <f t="shared" si="7"/>
        <v>0</v>
      </c>
      <c r="G70" s="332"/>
      <c r="H70" s="332"/>
      <c r="I70" s="332"/>
    </row>
    <row r="71" spans="1:9" s="301" customFormat="1">
      <c r="A71" s="331">
        <f t="shared" si="10"/>
        <v>63</v>
      </c>
      <c r="B71" s="332">
        <f t="shared" si="8"/>
        <v>0</v>
      </c>
      <c r="C71" s="332">
        <f t="shared" si="5"/>
        <v>0</v>
      </c>
      <c r="D71" s="332">
        <f t="shared" si="6"/>
        <v>0</v>
      </c>
      <c r="E71" s="332">
        <f t="shared" si="9"/>
        <v>0</v>
      </c>
      <c r="F71" s="332">
        <f t="shared" si="7"/>
        <v>0</v>
      </c>
      <c r="G71" s="332"/>
      <c r="H71" s="332"/>
      <c r="I71" s="332"/>
    </row>
    <row r="72" spans="1:9" s="301" customFormat="1">
      <c r="A72" s="331">
        <f t="shared" si="10"/>
        <v>64</v>
      </c>
      <c r="B72" s="332">
        <f t="shared" si="8"/>
        <v>0</v>
      </c>
      <c r="C72" s="332">
        <f t="shared" si="5"/>
        <v>0</v>
      </c>
      <c r="D72" s="332">
        <f t="shared" si="6"/>
        <v>0</v>
      </c>
      <c r="E72" s="332">
        <f t="shared" si="9"/>
        <v>0</v>
      </c>
      <c r="F72" s="332">
        <f t="shared" si="7"/>
        <v>0</v>
      </c>
      <c r="G72" s="332"/>
      <c r="H72" s="332"/>
      <c r="I72" s="332"/>
    </row>
    <row r="73" spans="1:9" s="301" customFormat="1">
      <c r="A73" s="331">
        <f t="shared" si="10"/>
        <v>65</v>
      </c>
      <c r="B73" s="332">
        <f t="shared" si="8"/>
        <v>0</v>
      </c>
      <c r="C73" s="332">
        <f t="shared" ref="C73:C104" si="11">B73-F73</f>
        <v>0</v>
      </c>
      <c r="D73" s="332">
        <f t="shared" ref="D73:D104" si="12">E73-C73</f>
        <v>0</v>
      </c>
      <c r="E73" s="332">
        <f t="shared" si="9"/>
        <v>0</v>
      </c>
      <c r="F73" s="332">
        <f t="shared" ref="F73:F104" si="13">PV($B$3/12,($B$4*12-A73),-$B$5)</f>
        <v>0</v>
      </c>
      <c r="G73" s="332"/>
      <c r="H73" s="332"/>
      <c r="I73" s="332"/>
    </row>
    <row r="74" spans="1:9" s="301" customFormat="1">
      <c r="A74" s="331">
        <f t="shared" si="10"/>
        <v>66</v>
      </c>
      <c r="B74" s="332">
        <f t="shared" ref="B74:B105" si="14">F73</f>
        <v>0</v>
      </c>
      <c r="C74" s="332">
        <f t="shared" si="11"/>
        <v>0</v>
      </c>
      <c r="D74" s="332">
        <f t="shared" si="12"/>
        <v>0</v>
      </c>
      <c r="E74" s="332">
        <f t="shared" ref="E74:E105" si="15">PMT($B$3/12,$B$4*12,-$B$9)</f>
        <v>0</v>
      </c>
      <c r="F74" s="332">
        <f t="shared" si="13"/>
        <v>0</v>
      </c>
      <c r="G74" s="332"/>
      <c r="H74" s="332"/>
      <c r="I74" s="332"/>
    </row>
    <row r="75" spans="1:9" s="301" customFormat="1">
      <c r="A75" s="331">
        <f t="shared" si="10"/>
        <v>67</v>
      </c>
      <c r="B75" s="332">
        <f t="shared" si="14"/>
        <v>0</v>
      </c>
      <c r="C75" s="332">
        <f t="shared" si="11"/>
        <v>0</v>
      </c>
      <c r="D75" s="332">
        <f t="shared" si="12"/>
        <v>0</v>
      </c>
      <c r="E75" s="332">
        <f t="shared" si="15"/>
        <v>0</v>
      </c>
      <c r="F75" s="332">
        <f t="shared" si="13"/>
        <v>0</v>
      </c>
      <c r="G75" s="332"/>
      <c r="H75" s="332"/>
      <c r="I75" s="332"/>
    </row>
    <row r="76" spans="1:9" s="301" customFormat="1">
      <c r="A76" s="331">
        <f t="shared" si="10"/>
        <v>68</v>
      </c>
      <c r="B76" s="332">
        <f t="shared" si="14"/>
        <v>0</v>
      </c>
      <c r="C76" s="332">
        <f t="shared" si="11"/>
        <v>0</v>
      </c>
      <c r="D76" s="332">
        <f t="shared" si="12"/>
        <v>0</v>
      </c>
      <c r="E76" s="332">
        <f t="shared" si="15"/>
        <v>0</v>
      </c>
      <c r="F76" s="332">
        <f t="shared" si="13"/>
        <v>0</v>
      </c>
      <c r="G76" s="332"/>
      <c r="H76" s="332"/>
      <c r="I76" s="332"/>
    </row>
    <row r="77" spans="1:9" s="301" customFormat="1">
      <c r="A77" s="331">
        <f t="shared" si="10"/>
        <v>69</v>
      </c>
      <c r="B77" s="332">
        <f t="shared" si="14"/>
        <v>0</v>
      </c>
      <c r="C77" s="332">
        <f t="shared" si="11"/>
        <v>0</v>
      </c>
      <c r="D77" s="332">
        <f t="shared" si="12"/>
        <v>0</v>
      </c>
      <c r="E77" s="332">
        <f t="shared" si="15"/>
        <v>0</v>
      </c>
      <c r="F77" s="332">
        <f t="shared" si="13"/>
        <v>0</v>
      </c>
      <c r="G77" s="332"/>
      <c r="H77" s="332"/>
      <c r="I77" s="332"/>
    </row>
    <row r="78" spans="1:9" s="301" customFormat="1">
      <c r="A78" s="331">
        <f t="shared" si="10"/>
        <v>70</v>
      </c>
      <c r="B78" s="332">
        <f t="shared" si="14"/>
        <v>0</v>
      </c>
      <c r="C78" s="332">
        <f t="shared" si="11"/>
        <v>0</v>
      </c>
      <c r="D78" s="332">
        <f t="shared" si="12"/>
        <v>0</v>
      </c>
      <c r="E78" s="332">
        <f t="shared" si="15"/>
        <v>0</v>
      </c>
      <c r="F78" s="332">
        <f t="shared" si="13"/>
        <v>0</v>
      </c>
      <c r="G78" s="332"/>
      <c r="H78" s="332"/>
      <c r="I78" s="332"/>
    </row>
    <row r="79" spans="1:9" s="301" customFormat="1">
      <c r="A79" s="331">
        <f t="shared" si="10"/>
        <v>71</v>
      </c>
      <c r="B79" s="332">
        <f t="shared" si="14"/>
        <v>0</v>
      </c>
      <c r="C79" s="332">
        <f t="shared" si="11"/>
        <v>0</v>
      </c>
      <c r="D79" s="332">
        <f t="shared" si="12"/>
        <v>0</v>
      </c>
      <c r="E79" s="332">
        <f t="shared" si="15"/>
        <v>0</v>
      </c>
      <c r="F79" s="332">
        <f t="shared" si="13"/>
        <v>0</v>
      </c>
      <c r="G79" s="332"/>
      <c r="H79" s="332"/>
      <c r="I79" s="332"/>
    </row>
    <row r="80" spans="1:9" s="301" customFormat="1">
      <c r="A80" s="331">
        <f t="shared" si="10"/>
        <v>72</v>
      </c>
      <c r="B80" s="332">
        <f t="shared" si="14"/>
        <v>0</v>
      </c>
      <c r="C80" s="332">
        <f t="shared" si="11"/>
        <v>0</v>
      </c>
      <c r="D80" s="332">
        <f t="shared" si="12"/>
        <v>0</v>
      </c>
      <c r="E80" s="332">
        <f t="shared" si="15"/>
        <v>0</v>
      </c>
      <c r="F80" s="332">
        <f t="shared" si="13"/>
        <v>0</v>
      </c>
      <c r="G80" s="342">
        <f>SUM(C69:C80)</f>
        <v>0</v>
      </c>
      <c r="H80" s="342">
        <f>SUM(D69:D80)</f>
        <v>0</v>
      </c>
      <c r="I80" s="332"/>
    </row>
    <row r="81" spans="1:9" s="301" customFormat="1">
      <c r="A81" s="331">
        <f t="shared" si="10"/>
        <v>73</v>
      </c>
      <c r="B81" s="332">
        <f t="shared" si="14"/>
        <v>0</v>
      </c>
      <c r="C81" s="332">
        <f t="shared" si="11"/>
        <v>0</v>
      </c>
      <c r="D81" s="332">
        <f t="shared" si="12"/>
        <v>0</v>
      </c>
      <c r="E81" s="332">
        <f t="shared" si="15"/>
        <v>0</v>
      </c>
      <c r="F81" s="332">
        <f t="shared" si="13"/>
        <v>0</v>
      </c>
      <c r="G81" s="332"/>
      <c r="H81" s="332"/>
      <c r="I81" s="332"/>
    </row>
    <row r="82" spans="1:9" s="301" customFormat="1">
      <c r="A82" s="331">
        <f t="shared" si="10"/>
        <v>74</v>
      </c>
      <c r="B82" s="332">
        <f t="shared" si="14"/>
        <v>0</v>
      </c>
      <c r="C82" s="332">
        <f t="shared" si="11"/>
        <v>0</v>
      </c>
      <c r="D82" s="332">
        <f t="shared" si="12"/>
        <v>0</v>
      </c>
      <c r="E82" s="332">
        <f t="shared" si="15"/>
        <v>0</v>
      </c>
      <c r="F82" s="332">
        <f t="shared" si="13"/>
        <v>0</v>
      </c>
      <c r="G82" s="332"/>
      <c r="H82" s="332"/>
      <c r="I82" s="332"/>
    </row>
    <row r="83" spans="1:9" s="301" customFormat="1">
      <c r="A83" s="331">
        <f t="shared" si="10"/>
        <v>75</v>
      </c>
      <c r="B83" s="332">
        <f t="shared" si="14"/>
        <v>0</v>
      </c>
      <c r="C83" s="332">
        <f t="shared" si="11"/>
        <v>0</v>
      </c>
      <c r="D83" s="332">
        <f t="shared" si="12"/>
        <v>0</v>
      </c>
      <c r="E83" s="332">
        <f t="shared" si="15"/>
        <v>0</v>
      </c>
      <c r="F83" s="332">
        <f t="shared" si="13"/>
        <v>0</v>
      </c>
      <c r="G83" s="332"/>
      <c r="H83" s="332"/>
      <c r="I83" s="332"/>
    </row>
    <row r="84" spans="1:9" s="301" customFormat="1">
      <c r="A84" s="331">
        <f t="shared" si="10"/>
        <v>76</v>
      </c>
      <c r="B84" s="332">
        <f t="shared" si="14"/>
        <v>0</v>
      </c>
      <c r="C84" s="332">
        <f t="shared" si="11"/>
        <v>0</v>
      </c>
      <c r="D84" s="332">
        <f t="shared" si="12"/>
        <v>0</v>
      </c>
      <c r="E84" s="332">
        <f t="shared" si="15"/>
        <v>0</v>
      </c>
      <c r="F84" s="332">
        <f t="shared" si="13"/>
        <v>0</v>
      </c>
      <c r="G84" s="332"/>
      <c r="H84" s="332"/>
      <c r="I84" s="332"/>
    </row>
    <row r="85" spans="1:9" s="301" customFormat="1">
      <c r="A85" s="331">
        <f t="shared" si="10"/>
        <v>77</v>
      </c>
      <c r="B85" s="332">
        <f t="shared" si="14"/>
        <v>0</v>
      </c>
      <c r="C85" s="332">
        <f t="shared" si="11"/>
        <v>0</v>
      </c>
      <c r="D85" s="332">
        <f t="shared" si="12"/>
        <v>0</v>
      </c>
      <c r="E85" s="332">
        <f t="shared" si="15"/>
        <v>0</v>
      </c>
      <c r="F85" s="332">
        <f t="shared" si="13"/>
        <v>0</v>
      </c>
      <c r="G85" s="332"/>
      <c r="H85" s="332"/>
      <c r="I85" s="332"/>
    </row>
    <row r="86" spans="1:9" s="301" customFormat="1">
      <c r="A86" s="331">
        <f t="shared" si="10"/>
        <v>78</v>
      </c>
      <c r="B86" s="332">
        <f t="shared" si="14"/>
        <v>0</v>
      </c>
      <c r="C86" s="332">
        <f t="shared" si="11"/>
        <v>0</v>
      </c>
      <c r="D86" s="332">
        <f t="shared" si="12"/>
        <v>0</v>
      </c>
      <c r="E86" s="332">
        <f t="shared" si="15"/>
        <v>0</v>
      </c>
      <c r="F86" s="332">
        <f t="shared" si="13"/>
        <v>0</v>
      </c>
      <c r="G86" s="332"/>
      <c r="H86" s="332"/>
      <c r="I86" s="332"/>
    </row>
    <row r="87" spans="1:9" s="301" customFormat="1">
      <c r="A87" s="331">
        <f t="shared" si="10"/>
        <v>79</v>
      </c>
      <c r="B87" s="332">
        <f t="shared" si="14"/>
        <v>0</v>
      </c>
      <c r="C87" s="332">
        <f t="shared" si="11"/>
        <v>0</v>
      </c>
      <c r="D87" s="332">
        <f t="shared" si="12"/>
        <v>0</v>
      </c>
      <c r="E87" s="332">
        <f t="shared" si="15"/>
        <v>0</v>
      </c>
      <c r="F87" s="332">
        <f t="shared" si="13"/>
        <v>0</v>
      </c>
      <c r="G87" s="332"/>
      <c r="H87" s="332"/>
      <c r="I87" s="332"/>
    </row>
    <row r="88" spans="1:9" s="301" customFormat="1">
      <c r="A88" s="331">
        <f t="shared" si="10"/>
        <v>80</v>
      </c>
      <c r="B88" s="332">
        <f t="shared" si="14"/>
        <v>0</v>
      </c>
      <c r="C88" s="332">
        <f t="shared" si="11"/>
        <v>0</v>
      </c>
      <c r="D88" s="332">
        <f t="shared" si="12"/>
        <v>0</v>
      </c>
      <c r="E88" s="332">
        <f t="shared" si="15"/>
        <v>0</v>
      </c>
      <c r="F88" s="332">
        <f t="shared" si="13"/>
        <v>0</v>
      </c>
      <c r="G88" s="332"/>
      <c r="H88" s="332"/>
      <c r="I88" s="332"/>
    </row>
    <row r="89" spans="1:9" s="301" customFormat="1">
      <c r="A89" s="331">
        <f t="shared" si="10"/>
        <v>81</v>
      </c>
      <c r="B89" s="332">
        <f t="shared" si="14"/>
        <v>0</v>
      </c>
      <c r="C89" s="332">
        <f t="shared" si="11"/>
        <v>0</v>
      </c>
      <c r="D89" s="332">
        <f t="shared" si="12"/>
        <v>0</v>
      </c>
      <c r="E89" s="332">
        <f t="shared" si="15"/>
        <v>0</v>
      </c>
      <c r="F89" s="332">
        <f t="shared" si="13"/>
        <v>0</v>
      </c>
      <c r="G89" s="332"/>
      <c r="H89" s="332"/>
      <c r="I89" s="332"/>
    </row>
    <row r="90" spans="1:9" s="301" customFormat="1">
      <c r="A90" s="331">
        <f t="shared" si="10"/>
        <v>82</v>
      </c>
      <c r="B90" s="332">
        <f t="shared" si="14"/>
        <v>0</v>
      </c>
      <c r="C90" s="332">
        <f t="shared" si="11"/>
        <v>0</v>
      </c>
      <c r="D90" s="332">
        <f t="shared" si="12"/>
        <v>0</v>
      </c>
      <c r="E90" s="332">
        <f t="shared" si="15"/>
        <v>0</v>
      </c>
      <c r="F90" s="332">
        <f t="shared" si="13"/>
        <v>0</v>
      </c>
    </row>
    <row r="91" spans="1:9" s="301" customFormat="1">
      <c r="A91" s="331">
        <f t="shared" si="10"/>
        <v>83</v>
      </c>
      <c r="B91" s="332">
        <f t="shared" si="14"/>
        <v>0</v>
      </c>
      <c r="C91" s="332">
        <f t="shared" si="11"/>
        <v>0</v>
      </c>
      <c r="D91" s="332">
        <f t="shared" si="12"/>
        <v>0</v>
      </c>
      <c r="E91" s="332">
        <f t="shared" si="15"/>
        <v>0</v>
      </c>
      <c r="F91" s="332">
        <f t="shared" si="13"/>
        <v>0</v>
      </c>
    </row>
    <row r="92" spans="1:9" s="301" customFormat="1">
      <c r="A92" s="331">
        <f t="shared" si="10"/>
        <v>84</v>
      </c>
      <c r="B92" s="332">
        <f t="shared" si="14"/>
        <v>0</v>
      </c>
      <c r="C92" s="332">
        <f t="shared" si="11"/>
        <v>0</v>
      </c>
      <c r="D92" s="332">
        <f t="shared" si="12"/>
        <v>0</v>
      </c>
      <c r="E92" s="332">
        <f t="shared" si="15"/>
        <v>0</v>
      </c>
      <c r="F92" s="332">
        <f t="shared" si="13"/>
        <v>0</v>
      </c>
      <c r="G92" s="342">
        <f>SUM(C81:C92)</f>
        <v>0</v>
      </c>
      <c r="H92" s="342">
        <f>SUM(D81:D92)</f>
        <v>0</v>
      </c>
    </row>
    <row r="93" spans="1:9" s="301" customFormat="1">
      <c r="A93" s="331">
        <f t="shared" si="10"/>
        <v>85</v>
      </c>
      <c r="B93" s="332">
        <f t="shared" si="14"/>
        <v>0</v>
      </c>
      <c r="C93" s="332">
        <f t="shared" si="11"/>
        <v>0</v>
      </c>
      <c r="D93" s="332">
        <f t="shared" si="12"/>
        <v>0</v>
      </c>
      <c r="E93" s="332">
        <f t="shared" si="15"/>
        <v>0</v>
      </c>
      <c r="F93" s="332">
        <f t="shared" si="13"/>
        <v>0</v>
      </c>
    </row>
    <row r="94" spans="1:9" s="301" customFormat="1">
      <c r="A94" s="331">
        <f t="shared" si="10"/>
        <v>86</v>
      </c>
      <c r="B94" s="332">
        <f t="shared" si="14"/>
        <v>0</v>
      </c>
      <c r="C94" s="332">
        <f t="shared" si="11"/>
        <v>0</v>
      </c>
      <c r="D94" s="332">
        <f t="shared" si="12"/>
        <v>0</v>
      </c>
      <c r="E94" s="332">
        <f t="shared" si="15"/>
        <v>0</v>
      </c>
      <c r="F94" s="332">
        <f t="shared" si="13"/>
        <v>0</v>
      </c>
    </row>
    <row r="95" spans="1:9" s="301" customFormat="1">
      <c r="A95" s="331">
        <f t="shared" si="10"/>
        <v>87</v>
      </c>
      <c r="B95" s="332">
        <f t="shared" si="14"/>
        <v>0</v>
      </c>
      <c r="C95" s="332">
        <f t="shared" si="11"/>
        <v>0</v>
      </c>
      <c r="D95" s="332">
        <f t="shared" si="12"/>
        <v>0</v>
      </c>
      <c r="E95" s="332">
        <f t="shared" si="15"/>
        <v>0</v>
      </c>
      <c r="F95" s="332">
        <f t="shared" si="13"/>
        <v>0</v>
      </c>
    </row>
    <row r="96" spans="1:9" s="301" customFormat="1">
      <c r="A96" s="331">
        <f t="shared" si="10"/>
        <v>88</v>
      </c>
      <c r="B96" s="332">
        <f t="shared" si="14"/>
        <v>0</v>
      </c>
      <c r="C96" s="332">
        <f t="shared" si="11"/>
        <v>0</v>
      </c>
      <c r="D96" s="332">
        <f t="shared" si="12"/>
        <v>0</v>
      </c>
      <c r="E96" s="332">
        <f t="shared" si="15"/>
        <v>0</v>
      </c>
      <c r="F96" s="332">
        <f t="shared" si="13"/>
        <v>0</v>
      </c>
    </row>
    <row r="97" spans="1:8" s="301" customFormat="1">
      <c r="A97" s="331">
        <f t="shared" si="10"/>
        <v>89</v>
      </c>
      <c r="B97" s="332">
        <f t="shared" si="14"/>
        <v>0</v>
      </c>
      <c r="C97" s="332">
        <f t="shared" si="11"/>
        <v>0</v>
      </c>
      <c r="D97" s="332">
        <f t="shared" si="12"/>
        <v>0</v>
      </c>
      <c r="E97" s="332">
        <f t="shared" si="15"/>
        <v>0</v>
      </c>
      <c r="F97" s="332">
        <f t="shared" si="13"/>
        <v>0</v>
      </c>
    </row>
    <row r="98" spans="1:8" s="301" customFormat="1">
      <c r="A98" s="331">
        <f t="shared" si="10"/>
        <v>90</v>
      </c>
      <c r="B98" s="332">
        <f t="shared" si="14"/>
        <v>0</v>
      </c>
      <c r="C98" s="332">
        <f t="shared" si="11"/>
        <v>0</v>
      </c>
      <c r="D98" s="332">
        <f t="shared" si="12"/>
        <v>0</v>
      </c>
      <c r="E98" s="332">
        <f t="shared" si="15"/>
        <v>0</v>
      </c>
      <c r="F98" s="332">
        <f t="shared" si="13"/>
        <v>0</v>
      </c>
    </row>
    <row r="99" spans="1:8" s="301" customFormat="1">
      <c r="A99" s="331">
        <f t="shared" si="10"/>
        <v>91</v>
      </c>
      <c r="B99" s="332">
        <f t="shared" si="14"/>
        <v>0</v>
      </c>
      <c r="C99" s="332">
        <f t="shared" si="11"/>
        <v>0</v>
      </c>
      <c r="D99" s="332">
        <f t="shared" si="12"/>
        <v>0</v>
      </c>
      <c r="E99" s="332">
        <f t="shared" si="15"/>
        <v>0</v>
      </c>
      <c r="F99" s="332">
        <f t="shared" si="13"/>
        <v>0</v>
      </c>
    </row>
    <row r="100" spans="1:8" s="301" customFormat="1">
      <c r="A100" s="331">
        <f t="shared" si="10"/>
        <v>92</v>
      </c>
      <c r="B100" s="332">
        <f t="shared" si="14"/>
        <v>0</v>
      </c>
      <c r="C100" s="332">
        <f t="shared" si="11"/>
        <v>0</v>
      </c>
      <c r="D100" s="332">
        <f t="shared" si="12"/>
        <v>0</v>
      </c>
      <c r="E100" s="332">
        <f t="shared" si="15"/>
        <v>0</v>
      </c>
      <c r="F100" s="332">
        <f t="shared" si="13"/>
        <v>0</v>
      </c>
    </row>
    <row r="101" spans="1:8" s="301" customFormat="1">
      <c r="A101" s="331">
        <f t="shared" ref="A101:A132" si="16">+A100+1</f>
        <v>93</v>
      </c>
      <c r="B101" s="332">
        <f t="shared" si="14"/>
        <v>0</v>
      </c>
      <c r="C101" s="332">
        <f t="shared" si="11"/>
        <v>0</v>
      </c>
      <c r="D101" s="332">
        <f t="shared" si="12"/>
        <v>0</v>
      </c>
      <c r="E101" s="332">
        <f t="shared" si="15"/>
        <v>0</v>
      </c>
      <c r="F101" s="332">
        <f t="shared" si="13"/>
        <v>0</v>
      </c>
    </row>
    <row r="102" spans="1:8" s="301" customFormat="1">
      <c r="A102" s="331">
        <f t="shared" si="16"/>
        <v>94</v>
      </c>
      <c r="B102" s="332">
        <f t="shared" si="14"/>
        <v>0</v>
      </c>
      <c r="C102" s="332">
        <f t="shared" si="11"/>
        <v>0</v>
      </c>
      <c r="D102" s="332">
        <f t="shared" si="12"/>
        <v>0</v>
      </c>
      <c r="E102" s="332">
        <f t="shared" si="15"/>
        <v>0</v>
      </c>
      <c r="F102" s="332">
        <f t="shared" si="13"/>
        <v>0</v>
      </c>
    </row>
    <row r="103" spans="1:8" s="301" customFormat="1">
      <c r="A103" s="331">
        <f t="shared" si="16"/>
        <v>95</v>
      </c>
      <c r="B103" s="332">
        <f t="shared" si="14"/>
        <v>0</v>
      </c>
      <c r="C103" s="332">
        <f t="shared" si="11"/>
        <v>0</v>
      </c>
      <c r="D103" s="332">
        <f t="shared" si="12"/>
        <v>0</v>
      </c>
      <c r="E103" s="332">
        <f t="shared" si="15"/>
        <v>0</v>
      </c>
      <c r="F103" s="332">
        <f t="shared" si="13"/>
        <v>0</v>
      </c>
    </row>
    <row r="104" spans="1:8" s="301" customFormat="1">
      <c r="A104" s="331">
        <f t="shared" si="16"/>
        <v>96</v>
      </c>
      <c r="B104" s="332">
        <f t="shared" si="14"/>
        <v>0</v>
      </c>
      <c r="C104" s="332">
        <f t="shared" si="11"/>
        <v>0</v>
      </c>
      <c r="D104" s="332">
        <f t="shared" si="12"/>
        <v>0</v>
      </c>
      <c r="E104" s="332">
        <f t="shared" si="15"/>
        <v>0</v>
      </c>
      <c r="F104" s="332">
        <f t="shared" si="13"/>
        <v>0</v>
      </c>
      <c r="G104" s="342">
        <f>SUM(C93:C104)</f>
        <v>0</v>
      </c>
      <c r="H104" s="342">
        <f>SUM(D93:D104)</f>
        <v>0</v>
      </c>
    </row>
    <row r="105" spans="1:8" s="301" customFormat="1">
      <c r="A105" s="331">
        <f t="shared" si="16"/>
        <v>97</v>
      </c>
      <c r="B105" s="332">
        <f t="shared" si="14"/>
        <v>0</v>
      </c>
      <c r="C105" s="332">
        <f t="shared" ref="C105:C136" si="17">B105-F105</f>
        <v>0</v>
      </c>
      <c r="D105" s="332">
        <f t="shared" ref="D105:D136" si="18">E105-C105</f>
        <v>0</v>
      </c>
      <c r="E105" s="332">
        <f t="shared" si="15"/>
        <v>0</v>
      </c>
      <c r="F105" s="332">
        <f t="shared" ref="F105:F136" si="19">PV($B$3/12,($B$4*12-A105),-$B$5)</f>
        <v>0</v>
      </c>
    </row>
    <row r="106" spans="1:8" s="301" customFormat="1">
      <c r="A106" s="331">
        <f t="shared" si="16"/>
        <v>98</v>
      </c>
      <c r="B106" s="332">
        <f t="shared" ref="B106:B137" si="20">F105</f>
        <v>0</v>
      </c>
      <c r="C106" s="332">
        <f t="shared" si="17"/>
        <v>0</v>
      </c>
      <c r="D106" s="332">
        <f t="shared" si="18"/>
        <v>0</v>
      </c>
      <c r="E106" s="332">
        <f t="shared" ref="E106:E137" si="21">PMT($B$3/12,$B$4*12,-$B$9)</f>
        <v>0</v>
      </c>
      <c r="F106" s="332">
        <f t="shared" si="19"/>
        <v>0</v>
      </c>
    </row>
    <row r="107" spans="1:8" s="301" customFormat="1">
      <c r="A107" s="331">
        <f t="shared" si="16"/>
        <v>99</v>
      </c>
      <c r="B107" s="332">
        <f t="shared" si="20"/>
        <v>0</v>
      </c>
      <c r="C107" s="332">
        <f t="shared" si="17"/>
        <v>0</v>
      </c>
      <c r="D107" s="332">
        <f t="shared" si="18"/>
        <v>0</v>
      </c>
      <c r="E107" s="332">
        <f t="shared" si="21"/>
        <v>0</v>
      </c>
      <c r="F107" s="332">
        <f t="shared" si="19"/>
        <v>0</v>
      </c>
    </row>
    <row r="108" spans="1:8" s="301" customFormat="1">
      <c r="A108" s="331">
        <f t="shared" si="16"/>
        <v>100</v>
      </c>
      <c r="B108" s="332">
        <f t="shared" si="20"/>
        <v>0</v>
      </c>
      <c r="C108" s="332">
        <f t="shared" si="17"/>
        <v>0</v>
      </c>
      <c r="D108" s="332">
        <f t="shared" si="18"/>
        <v>0</v>
      </c>
      <c r="E108" s="332">
        <f t="shared" si="21"/>
        <v>0</v>
      </c>
      <c r="F108" s="332">
        <f t="shared" si="19"/>
        <v>0</v>
      </c>
    </row>
    <row r="109" spans="1:8" s="301" customFormat="1">
      <c r="A109" s="331">
        <f t="shared" si="16"/>
        <v>101</v>
      </c>
      <c r="B109" s="332">
        <f t="shared" si="20"/>
        <v>0</v>
      </c>
      <c r="C109" s="332">
        <f t="shared" si="17"/>
        <v>0</v>
      </c>
      <c r="D109" s="332">
        <f t="shared" si="18"/>
        <v>0</v>
      </c>
      <c r="E109" s="332">
        <f t="shared" si="21"/>
        <v>0</v>
      </c>
      <c r="F109" s="332">
        <f t="shared" si="19"/>
        <v>0</v>
      </c>
    </row>
    <row r="110" spans="1:8" s="301" customFormat="1">
      <c r="A110" s="331">
        <f t="shared" si="16"/>
        <v>102</v>
      </c>
      <c r="B110" s="332">
        <f t="shared" si="20"/>
        <v>0</v>
      </c>
      <c r="C110" s="332">
        <f t="shared" si="17"/>
        <v>0</v>
      </c>
      <c r="D110" s="332">
        <f t="shared" si="18"/>
        <v>0</v>
      </c>
      <c r="E110" s="332">
        <f t="shared" si="21"/>
        <v>0</v>
      </c>
      <c r="F110" s="332">
        <f t="shared" si="19"/>
        <v>0</v>
      </c>
    </row>
    <row r="111" spans="1:8" s="301" customFormat="1">
      <c r="A111" s="331">
        <f t="shared" si="16"/>
        <v>103</v>
      </c>
      <c r="B111" s="332">
        <f t="shared" si="20"/>
        <v>0</v>
      </c>
      <c r="C111" s="332">
        <f t="shared" si="17"/>
        <v>0</v>
      </c>
      <c r="D111" s="332">
        <f t="shared" si="18"/>
        <v>0</v>
      </c>
      <c r="E111" s="332">
        <f t="shared" si="21"/>
        <v>0</v>
      </c>
      <c r="F111" s="332">
        <f t="shared" si="19"/>
        <v>0</v>
      </c>
    </row>
    <row r="112" spans="1:8" s="301" customFormat="1">
      <c r="A112" s="331">
        <f t="shared" si="16"/>
        <v>104</v>
      </c>
      <c r="B112" s="332">
        <f t="shared" si="20"/>
        <v>0</v>
      </c>
      <c r="C112" s="332">
        <f t="shared" si="17"/>
        <v>0</v>
      </c>
      <c r="D112" s="332">
        <f t="shared" si="18"/>
        <v>0</v>
      </c>
      <c r="E112" s="332">
        <f t="shared" si="21"/>
        <v>0</v>
      </c>
      <c r="F112" s="332">
        <f t="shared" si="19"/>
        <v>0</v>
      </c>
    </row>
    <row r="113" spans="1:8" s="301" customFormat="1">
      <c r="A113" s="331">
        <f t="shared" si="16"/>
        <v>105</v>
      </c>
      <c r="B113" s="332">
        <f t="shared" si="20"/>
        <v>0</v>
      </c>
      <c r="C113" s="332">
        <f t="shared" si="17"/>
        <v>0</v>
      </c>
      <c r="D113" s="332">
        <f t="shared" si="18"/>
        <v>0</v>
      </c>
      <c r="E113" s="332">
        <f t="shared" si="21"/>
        <v>0</v>
      </c>
      <c r="F113" s="332">
        <f t="shared" si="19"/>
        <v>0</v>
      </c>
    </row>
    <row r="114" spans="1:8" s="301" customFormat="1">
      <c r="A114" s="331">
        <f t="shared" si="16"/>
        <v>106</v>
      </c>
      <c r="B114" s="332">
        <f t="shared" si="20"/>
        <v>0</v>
      </c>
      <c r="C114" s="332">
        <f t="shared" si="17"/>
        <v>0</v>
      </c>
      <c r="D114" s="332">
        <f t="shared" si="18"/>
        <v>0</v>
      </c>
      <c r="E114" s="332">
        <f t="shared" si="21"/>
        <v>0</v>
      </c>
      <c r="F114" s="332">
        <f t="shared" si="19"/>
        <v>0</v>
      </c>
    </row>
    <row r="115" spans="1:8" s="301" customFormat="1">
      <c r="A115" s="331">
        <f t="shared" si="16"/>
        <v>107</v>
      </c>
      <c r="B115" s="332">
        <f t="shared" si="20"/>
        <v>0</v>
      </c>
      <c r="C115" s="332">
        <f t="shared" si="17"/>
        <v>0</v>
      </c>
      <c r="D115" s="332">
        <f t="shared" si="18"/>
        <v>0</v>
      </c>
      <c r="E115" s="332">
        <f t="shared" si="21"/>
        <v>0</v>
      </c>
      <c r="F115" s="332">
        <f t="shared" si="19"/>
        <v>0</v>
      </c>
    </row>
    <row r="116" spans="1:8" s="301" customFormat="1">
      <c r="A116" s="331">
        <f t="shared" si="16"/>
        <v>108</v>
      </c>
      <c r="B116" s="332">
        <f t="shared" si="20"/>
        <v>0</v>
      </c>
      <c r="C116" s="332">
        <f t="shared" si="17"/>
        <v>0</v>
      </c>
      <c r="D116" s="332">
        <f t="shared" si="18"/>
        <v>0</v>
      </c>
      <c r="E116" s="332">
        <f t="shared" si="21"/>
        <v>0</v>
      </c>
      <c r="F116" s="332">
        <f t="shared" si="19"/>
        <v>0</v>
      </c>
      <c r="G116" s="342">
        <f>SUM(C105:C116)</f>
        <v>0</v>
      </c>
      <c r="H116" s="342">
        <f>SUM(D105:D116)</f>
        <v>0</v>
      </c>
    </row>
    <row r="117" spans="1:8" s="301" customFormat="1">
      <c r="A117" s="331">
        <f t="shared" si="16"/>
        <v>109</v>
      </c>
      <c r="B117" s="332">
        <f t="shared" si="20"/>
        <v>0</v>
      </c>
      <c r="C117" s="332">
        <f t="shared" si="17"/>
        <v>0</v>
      </c>
      <c r="D117" s="332">
        <f t="shared" si="18"/>
        <v>0</v>
      </c>
      <c r="E117" s="332">
        <f t="shared" si="21"/>
        <v>0</v>
      </c>
      <c r="F117" s="332">
        <f t="shared" si="19"/>
        <v>0</v>
      </c>
    </row>
    <row r="118" spans="1:8" s="301" customFormat="1">
      <c r="A118" s="331">
        <f t="shared" si="16"/>
        <v>110</v>
      </c>
      <c r="B118" s="332">
        <f t="shared" si="20"/>
        <v>0</v>
      </c>
      <c r="C118" s="332">
        <f t="shared" si="17"/>
        <v>0</v>
      </c>
      <c r="D118" s="332">
        <f t="shared" si="18"/>
        <v>0</v>
      </c>
      <c r="E118" s="332">
        <f t="shared" si="21"/>
        <v>0</v>
      </c>
      <c r="F118" s="332">
        <f t="shared" si="19"/>
        <v>0</v>
      </c>
    </row>
    <row r="119" spans="1:8" s="301" customFormat="1">
      <c r="A119" s="331">
        <f t="shared" si="16"/>
        <v>111</v>
      </c>
      <c r="B119" s="332">
        <f t="shared" si="20"/>
        <v>0</v>
      </c>
      <c r="C119" s="332">
        <f t="shared" si="17"/>
        <v>0</v>
      </c>
      <c r="D119" s="332">
        <f t="shared" si="18"/>
        <v>0</v>
      </c>
      <c r="E119" s="332">
        <f t="shared" si="21"/>
        <v>0</v>
      </c>
      <c r="F119" s="332">
        <f t="shared" si="19"/>
        <v>0</v>
      </c>
    </row>
    <row r="120" spans="1:8" s="301" customFormat="1">
      <c r="A120" s="331">
        <f t="shared" si="16"/>
        <v>112</v>
      </c>
      <c r="B120" s="332">
        <f t="shared" si="20"/>
        <v>0</v>
      </c>
      <c r="C120" s="332">
        <f t="shared" si="17"/>
        <v>0</v>
      </c>
      <c r="D120" s="332">
        <f t="shared" si="18"/>
        <v>0</v>
      </c>
      <c r="E120" s="332">
        <f t="shared" si="21"/>
        <v>0</v>
      </c>
      <c r="F120" s="332">
        <f t="shared" si="19"/>
        <v>0</v>
      </c>
    </row>
    <row r="121" spans="1:8" s="301" customFormat="1">
      <c r="A121" s="331">
        <f t="shared" si="16"/>
        <v>113</v>
      </c>
      <c r="B121" s="332">
        <f t="shared" si="20"/>
        <v>0</v>
      </c>
      <c r="C121" s="332">
        <f t="shared" si="17"/>
        <v>0</v>
      </c>
      <c r="D121" s="332">
        <f t="shared" si="18"/>
        <v>0</v>
      </c>
      <c r="E121" s="332">
        <f t="shared" si="21"/>
        <v>0</v>
      </c>
      <c r="F121" s="332">
        <f t="shared" si="19"/>
        <v>0</v>
      </c>
    </row>
    <row r="122" spans="1:8" s="301" customFormat="1">
      <c r="A122" s="331">
        <f t="shared" si="16"/>
        <v>114</v>
      </c>
      <c r="B122" s="332">
        <f t="shared" si="20"/>
        <v>0</v>
      </c>
      <c r="C122" s="332">
        <f t="shared" si="17"/>
        <v>0</v>
      </c>
      <c r="D122" s="332">
        <f t="shared" si="18"/>
        <v>0</v>
      </c>
      <c r="E122" s="332">
        <f t="shared" si="21"/>
        <v>0</v>
      </c>
      <c r="F122" s="332">
        <f t="shared" si="19"/>
        <v>0</v>
      </c>
    </row>
    <row r="123" spans="1:8" s="301" customFormat="1">
      <c r="A123" s="331">
        <f t="shared" si="16"/>
        <v>115</v>
      </c>
      <c r="B123" s="332">
        <f t="shared" si="20"/>
        <v>0</v>
      </c>
      <c r="C123" s="332">
        <f t="shared" si="17"/>
        <v>0</v>
      </c>
      <c r="D123" s="332">
        <f t="shared" si="18"/>
        <v>0</v>
      </c>
      <c r="E123" s="332">
        <f t="shared" si="21"/>
        <v>0</v>
      </c>
      <c r="F123" s="332">
        <f t="shared" si="19"/>
        <v>0</v>
      </c>
    </row>
    <row r="124" spans="1:8" s="301" customFormat="1">
      <c r="A124" s="331">
        <f t="shared" si="16"/>
        <v>116</v>
      </c>
      <c r="B124" s="332">
        <f t="shared" si="20"/>
        <v>0</v>
      </c>
      <c r="C124" s="332">
        <f t="shared" si="17"/>
        <v>0</v>
      </c>
      <c r="D124" s="332">
        <f t="shared" si="18"/>
        <v>0</v>
      </c>
      <c r="E124" s="332">
        <f t="shared" si="21"/>
        <v>0</v>
      </c>
      <c r="F124" s="332">
        <f t="shared" si="19"/>
        <v>0</v>
      </c>
    </row>
    <row r="125" spans="1:8" s="301" customFormat="1">
      <c r="A125" s="331">
        <f t="shared" si="16"/>
        <v>117</v>
      </c>
      <c r="B125" s="332">
        <f t="shared" si="20"/>
        <v>0</v>
      </c>
      <c r="C125" s="332">
        <f t="shared" si="17"/>
        <v>0</v>
      </c>
      <c r="D125" s="332">
        <f t="shared" si="18"/>
        <v>0</v>
      </c>
      <c r="E125" s="332">
        <f t="shared" si="21"/>
        <v>0</v>
      </c>
      <c r="F125" s="332">
        <f t="shared" si="19"/>
        <v>0</v>
      </c>
    </row>
    <row r="126" spans="1:8" s="301" customFormat="1">
      <c r="A126" s="331">
        <f t="shared" si="16"/>
        <v>118</v>
      </c>
      <c r="B126" s="332">
        <f t="shared" si="20"/>
        <v>0</v>
      </c>
      <c r="C126" s="332">
        <f t="shared" si="17"/>
        <v>0</v>
      </c>
      <c r="D126" s="332">
        <f t="shared" si="18"/>
        <v>0</v>
      </c>
      <c r="E126" s="332">
        <f t="shared" si="21"/>
        <v>0</v>
      </c>
      <c r="F126" s="332">
        <f t="shared" si="19"/>
        <v>0</v>
      </c>
    </row>
    <row r="127" spans="1:8" s="301" customFormat="1">
      <c r="A127" s="331">
        <f t="shared" si="16"/>
        <v>119</v>
      </c>
      <c r="B127" s="332">
        <f t="shared" si="20"/>
        <v>0</v>
      </c>
      <c r="C127" s="332">
        <f t="shared" si="17"/>
        <v>0</v>
      </c>
      <c r="D127" s="332">
        <f t="shared" si="18"/>
        <v>0</v>
      </c>
      <c r="E127" s="332">
        <f t="shared" si="21"/>
        <v>0</v>
      </c>
      <c r="F127" s="332">
        <f t="shared" si="19"/>
        <v>0</v>
      </c>
    </row>
    <row r="128" spans="1:8" s="301" customFormat="1">
      <c r="A128" s="331">
        <f t="shared" si="16"/>
        <v>120</v>
      </c>
      <c r="B128" s="332">
        <f t="shared" si="20"/>
        <v>0</v>
      </c>
      <c r="C128" s="332">
        <f t="shared" si="17"/>
        <v>0</v>
      </c>
      <c r="D128" s="332">
        <f t="shared" si="18"/>
        <v>0</v>
      </c>
      <c r="E128" s="332">
        <f t="shared" si="21"/>
        <v>0</v>
      </c>
      <c r="F128" s="332">
        <f t="shared" si="19"/>
        <v>0</v>
      </c>
      <c r="G128" s="342">
        <f>SUM(C117:C128)</f>
        <v>0</v>
      </c>
      <c r="H128" s="342">
        <f>SUM(D117:D128)</f>
        <v>0</v>
      </c>
    </row>
    <row r="129" spans="1:8" s="301" customFormat="1">
      <c r="A129" s="331">
        <f t="shared" si="16"/>
        <v>121</v>
      </c>
      <c r="B129" s="332">
        <f t="shared" si="20"/>
        <v>0</v>
      </c>
      <c r="C129" s="332">
        <f t="shared" si="17"/>
        <v>0</v>
      </c>
      <c r="D129" s="332">
        <f t="shared" si="18"/>
        <v>0</v>
      </c>
      <c r="E129" s="332">
        <f t="shared" si="21"/>
        <v>0</v>
      </c>
      <c r="F129" s="332">
        <f t="shared" si="19"/>
        <v>0</v>
      </c>
    </row>
    <row r="130" spans="1:8" s="301" customFormat="1">
      <c r="A130" s="331">
        <f t="shared" si="16"/>
        <v>122</v>
      </c>
      <c r="B130" s="332">
        <f t="shared" si="20"/>
        <v>0</v>
      </c>
      <c r="C130" s="332">
        <f t="shared" si="17"/>
        <v>0</v>
      </c>
      <c r="D130" s="332">
        <f t="shared" si="18"/>
        <v>0</v>
      </c>
      <c r="E130" s="332">
        <f t="shared" si="21"/>
        <v>0</v>
      </c>
      <c r="F130" s="332">
        <f t="shared" si="19"/>
        <v>0</v>
      </c>
    </row>
    <row r="131" spans="1:8" s="301" customFormat="1">
      <c r="A131" s="331">
        <f t="shared" si="16"/>
        <v>123</v>
      </c>
      <c r="B131" s="332">
        <f t="shared" si="20"/>
        <v>0</v>
      </c>
      <c r="C131" s="332">
        <f t="shared" si="17"/>
        <v>0</v>
      </c>
      <c r="D131" s="332">
        <f t="shared" si="18"/>
        <v>0</v>
      </c>
      <c r="E131" s="332">
        <f t="shared" si="21"/>
        <v>0</v>
      </c>
      <c r="F131" s="332">
        <f t="shared" si="19"/>
        <v>0</v>
      </c>
    </row>
    <row r="132" spans="1:8" s="301" customFormat="1">
      <c r="A132" s="331">
        <f t="shared" si="16"/>
        <v>124</v>
      </c>
      <c r="B132" s="332">
        <f t="shared" si="20"/>
        <v>0</v>
      </c>
      <c r="C132" s="332">
        <f t="shared" si="17"/>
        <v>0</v>
      </c>
      <c r="D132" s="332">
        <f t="shared" si="18"/>
        <v>0</v>
      </c>
      <c r="E132" s="332">
        <f t="shared" si="21"/>
        <v>0</v>
      </c>
      <c r="F132" s="332">
        <f t="shared" si="19"/>
        <v>0</v>
      </c>
    </row>
    <row r="133" spans="1:8" s="301" customFormat="1">
      <c r="A133" s="331">
        <f t="shared" ref="A133:A164" si="22">+A132+1</f>
        <v>125</v>
      </c>
      <c r="B133" s="332">
        <f t="shared" si="20"/>
        <v>0</v>
      </c>
      <c r="C133" s="332">
        <f t="shared" si="17"/>
        <v>0</v>
      </c>
      <c r="D133" s="332">
        <f t="shared" si="18"/>
        <v>0</v>
      </c>
      <c r="E133" s="332">
        <f t="shared" si="21"/>
        <v>0</v>
      </c>
      <c r="F133" s="332">
        <f t="shared" si="19"/>
        <v>0</v>
      </c>
    </row>
    <row r="134" spans="1:8" s="301" customFormat="1">
      <c r="A134" s="331">
        <f t="shared" si="22"/>
        <v>126</v>
      </c>
      <c r="B134" s="332">
        <f t="shared" si="20"/>
        <v>0</v>
      </c>
      <c r="C134" s="332">
        <f t="shared" si="17"/>
        <v>0</v>
      </c>
      <c r="D134" s="332">
        <f t="shared" si="18"/>
        <v>0</v>
      </c>
      <c r="E134" s="332">
        <f t="shared" si="21"/>
        <v>0</v>
      </c>
      <c r="F134" s="332">
        <f t="shared" si="19"/>
        <v>0</v>
      </c>
    </row>
    <row r="135" spans="1:8" s="301" customFormat="1">
      <c r="A135" s="331">
        <f t="shared" si="22"/>
        <v>127</v>
      </c>
      <c r="B135" s="332">
        <f t="shared" si="20"/>
        <v>0</v>
      </c>
      <c r="C135" s="332">
        <f t="shared" si="17"/>
        <v>0</v>
      </c>
      <c r="D135" s="332">
        <f t="shared" si="18"/>
        <v>0</v>
      </c>
      <c r="E135" s="332">
        <f t="shared" si="21"/>
        <v>0</v>
      </c>
      <c r="F135" s="332">
        <f t="shared" si="19"/>
        <v>0</v>
      </c>
    </row>
    <row r="136" spans="1:8" s="301" customFormat="1">
      <c r="A136" s="331">
        <f t="shared" si="22"/>
        <v>128</v>
      </c>
      <c r="B136" s="332">
        <f t="shared" si="20"/>
        <v>0</v>
      </c>
      <c r="C136" s="332">
        <f t="shared" si="17"/>
        <v>0</v>
      </c>
      <c r="D136" s="332">
        <f t="shared" si="18"/>
        <v>0</v>
      </c>
      <c r="E136" s="332">
        <f t="shared" si="21"/>
        <v>0</v>
      </c>
      <c r="F136" s="332">
        <f t="shared" si="19"/>
        <v>0</v>
      </c>
    </row>
    <row r="137" spans="1:8" s="301" customFormat="1">
      <c r="A137" s="331">
        <f t="shared" si="22"/>
        <v>129</v>
      </c>
      <c r="B137" s="332">
        <f t="shared" si="20"/>
        <v>0</v>
      </c>
      <c r="C137" s="332">
        <f t="shared" ref="C137:C168" si="23">B137-F137</f>
        <v>0</v>
      </c>
      <c r="D137" s="332">
        <f t="shared" ref="D137:D168" si="24">E137-C137</f>
        <v>0</v>
      </c>
      <c r="E137" s="332">
        <f t="shared" si="21"/>
        <v>0</v>
      </c>
      <c r="F137" s="332">
        <f t="shared" ref="F137:F168" si="25">PV($B$3/12,($B$4*12-A137),-$B$5)</f>
        <v>0</v>
      </c>
    </row>
    <row r="138" spans="1:8" s="301" customFormat="1">
      <c r="A138" s="331">
        <f t="shared" si="22"/>
        <v>130</v>
      </c>
      <c r="B138" s="332">
        <f t="shared" ref="B138:B169" si="26">F137</f>
        <v>0</v>
      </c>
      <c r="C138" s="332">
        <f t="shared" si="23"/>
        <v>0</v>
      </c>
      <c r="D138" s="332">
        <f t="shared" si="24"/>
        <v>0</v>
      </c>
      <c r="E138" s="332">
        <f t="shared" ref="E138:E169" si="27">PMT($B$3/12,$B$4*12,-$B$9)</f>
        <v>0</v>
      </c>
      <c r="F138" s="332">
        <f t="shared" si="25"/>
        <v>0</v>
      </c>
    </row>
    <row r="139" spans="1:8" s="301" customFormat="1">
      <c r="A139" s="331">
        <f t="shared" si="22"/>
        <v>131</v>
      </c>
      <c r="B139" s="332">
        <f t="shared" si="26"/>
        <v>0</v>
      </c>
      <c r="C139" s="332">
        <f t="shared" si="23"/>
        <v>0</v>
      </c>
      <c r="D139" s="332">
        <f t="shared" si="24"/>
        <v>0</v>
      </c>
      <c r="E139" s="332">
        <f t="shared" si="27"/>
        <v>0</v>
      </c>
      <c r="F139" s="332">
        <f t="shared" si="25"/>
        <v>0</v>
      </c>
    </row>
    <row r="140" spans="1:8" s="301" customFormat="1">
      <c r="A140" s="331">
        <f t="shared" si="22"/>
        <v>132</v>
      </c>
      <c r="B140" s="332">
        <f t="shared" si="26"/>
        <v>0</v>
      </c>
      <c r="C140" s="332">
        <f t="shared" si="23"/>
        <v>0</v>
      </c>
      <c r="D140" s="332">
        <f t="shared" si="24"/>
        <v>0</v>
      </c>
      <c r="E140" s="332">
        <f t="shared" si="27"/>
        <v>0</v>
      </c>
      <c r="F140" s="332">
        <f t="shared" si="25"/>
        <v>0</v>
      </c>
      <c r="G140" s="342">
        <f>SUM(C129:C140)</f>
        <v>0</v>
      </c>
      <c r="H140" s="342">
        <f>SUM(D129:D140)</f>
        <v>0</v>
      </c>
    </row>
    <row r="141" spans="1:8" s="301" customFormat="1">
      <c r="A141" s="331">
        <f t="shared" si="22"/>
        <v>133</v>
      </c>
      <c r="B141" s="332">
        <f t="shared" si="26"/>
        <v>0</v>
      </c>
      <c r="C141" s="332">
        <f t="shared" si="23"/>
        <v>0</v>
      </c>
      <c r="D141" s="332">
        <f t="shared" si="24"/>
        <v>0</v>
      </c>
      <c r="E141" s="332">
        <f t="shared" si="27"/>
        <v>0</v>
      </c>
      <c r="F141" s="332">
        <f t="shared" si="25"/>
        <v>0</v>
      </c>
    </row>
    <row r="142" spans="1:8" s="301" customFormat="1">
      <c r="A142" s="331">
        <f t="shared" si="22"/>
        <v>134</v>
      </c>
      <c r="B142" s="332">
        <f t="shared" si="26"/>
        <v>0</v>
      </c>
      <c r="C142" s="332">
        <f t="shared" si="23"/>
        <v>0</v>
      </c>
      <c r="D142" s="332">
        <f t="shared" si="24"/>
        <v>0</v>
      </c>
      <c r="E142" s="332">
        <f t="shared" si="27"/>
        <v>0</v>
      </c>
      <c r="F142" s="332">
        <f t="shared" si="25"/>
        <v>0</v>
      </c>
    </row>
    <row r="143" spans="1:8" s="301" customFormat="1">
      <c r="A143" s="331">
        <f t="shared" si="22"/>
        <v>135</v>
      </c>
      <c r="B143" s="332">
        <f t="shared" si="26"/>
        <v>0</v>
      </c>
      <c r="C143" s="332">
        <f t="shared" si="23"/>
        <v>0</v>
      </c>
      <c r="D143" s="332">
        <f t="shared" si="24"/>
        <v>0</v>
      </c>
      <c r="E143" s="332">
        <f t="shared" si="27"/>
        <v>0</v>
      </c>
      <c r="F143" s="332">
        <f t="shared" si="25"/>
        <v>0</v>
      </c>
    </row>
    <row r="144" spans="1:8" s="301" customFormat="1">
      <c r="A144" s="331">
        <f t="shared" si="22"/>
        <v>136</v>
      </c>
      <c r="B144" s="332">
        <f t="shared" si="26"/>
        <v>0</v>
      </c>
      <c r="C144" s="332">
        <f t="shared" si="23"/>
        <v>0</v>
      </c>
      <c r="D144" s="332">
        <f t="shared" si="24"/>
        <v>0</v>
      </c>
      <c r="E144" s="332">
        <f t="shared" si="27"/>
        <v>0</v>
      </c>
      <c r="F144" s="332">
        <f t="shared" si="25"/>
        <v>0</v>
      </c>
    </row>
    <row r="145" spans="1:8" s="301" customFormat="1">
      <c r="A145" s="331">
        <f t="shared" si="22"/>
        <v>137</v>
      </c>
      <c r="B145" s="332">
        <f t="shared" si="26"/>
        <v>0</v>
      </c>
      <c r="C145" s="332">
        <f t="shared" si="23"/>
        <v>0</v>
      </c>
      <c r="D145" s="332">
        <f t="shared" si="24"/>
        <v>0</v>
      </c>
      <c r="E145" s="332">
        <f t="shared" si="27"/>
        <v>0</v>
      </c>
      <c r="F145" s="332">
        <f t="shared" si="25"/>
        <v>0</v>
      </c>
    </row>
    <row r="146" spans="1:8" s="301" customFormat="1">
      <c r="A146" s="331">
        <f t="shared" si="22"/>
        <v>138</v>
      </c>
      <c r="B146" s="332">
        <f t="shared" si="26"/>
        <v>0</v>
      </c>
      <c r="C146" s="332">
        <f t="shared" si="23"/>
        <v>0</v>
      </c>
      <c r="D146" s="332">
        <f t="shared" si="24"/>
        <v>0</v>
      </c>
      <c r="E146" s="332">
        <f t="shared" si="27"/>
        <v>0</v>
      </c>
      <c r="F146" s="332">
        <f t="shared" si="25"/>
        <v>0</v>
      </c>
    </row>
    <row r="147" spans="1:8" s="301" customFormat="1">
      <c r="A147" s="331">
        <f t="shared" si="22"/>
        <v>139</v>
      </c>
      <c r="B147" s="332">
        <f t="shared" si="26"/>
        <v>0</v>
      </c>
      <c r="C147" s="332">
        <f t="shared" si="23"/>
        <v>0</v>
      </c>
      <c r="D147" s="332">
        <f t="shared" si="24"/>
        <v>0</v>
      </c>
      <c r="E147" s="332">
        <f t="shared" si="27"/>
        <v>0</v>
      </c>
      <c r="F147" s="332">
        <f t="shared" si="25"/>
        <v>0</v>
      </c>
    </row>
    <row r="148" spans="1:8" s="301" customFormat="1">
      <c r="A148" s="331">
        <f t="shared" si="22"/>
        <v>140</v>
      </c>
      <c r="B148" s="332">
        <f t="shared" si="26"/>
        <v>0</v>
      </c>
      <c r="C148" s="332">
        <f t="shared" si="23"/>
        <v>0</v>
      </c>
      <c r="D148" s="332">
        <f t="shared" si="24"/>
        <v>0</v>
      </c>
      <c r="E148" s="332">
        <f t="shared" si="27"/>
        <v>0</v>
      </c>
      <c r="F148" s="332">
        <f t="shared" si="25"/>
        <v>0</v>
      </c>
    </row>
    <row r="149" spans="1:8" s="301" customFormat="1">
      <c r="A149" s="331">
        <f t="shared" si="22"/>
        <v>141</v>
      </c>
      <c r="B149" s="332">
        <f t="shared" si="26"/>
        <v>0</v>
      </c>
      <c r="C149" s="332">
        <f t="shared" si="23"/>
        <v>0</v>
      </c>
      <c r="D149" s="332">
        <f t="shared" si="24"/>
        <v>0</v>
      </c>
      <c r="E149" s="332">
        <f t="shared" si="27"/>
        <v>0</v>
      </c>
      <c r="F149" s="332">
        <f t="shared" si="25"/>
        <v>0</v>
      </c>
    </row>
    <row r="150" spans="1:8" s="301" customFormat="1">
      <c r="A150" s="331">
        <f t="shared" si="22"/>
        <v>142</v>
      </c>
      <c r="B150" s="332">
        <f t="shared" si="26"/>
        <v>0</v>
      </c>
      <c r="C150" s="332">
        <f t="shared" si="23"/>
        <v>0</v>
      </c>
      <c r="D150" s="332">
        <f t="shared" si="24"/>
        <v>0</v>
      </c>
      <c r="E150" s="332">
        <f t="shared" si="27"/>
        <v>0</v>
      </c>
      <c r="F150" s="332">
        <f t="shared" si="25"/>
        <v>0</v>
      </c>
    </row>
    <row r="151" spans="1:8" s="301" customFormat="1">
      <c r="A151" s="331">
        <f t="shared" si="22"/>
        <v>143</v>
      </c>
      <c r="B151" s="332">
        <f t="shared" si="26"/>
        <v>0</v>
      </c>
      <c r="C151" s="332">
        <f t="shared" si="23"/>
        <v>0</v>
      </c>
      <c r="D151" s="332">
        <f t="shared" si="24"/>
        <v>0</v>
      </c>
      <c r="E151" s="332">
        <f t="shared" si="27"/>
        <v>0</v>
      </c>
      <c r="F151" s="332">
        <f t="shared" si="25"/>
        <v>0</v>
      </c>
    </row>
    <row r="152" spans="1:8" s="301" customFormat="1">
      <c r="A152" s="331">
        <f t="shared" si="22"/>
        <v>144</v>
      </c>
      <c r="B152" s="332">
        <f t="shared" si="26"/>
        <v>0</v>
      </c>
      <c r="C152" s="332">
        <f t="shared" si="23"/>
        <v>0</v>
      </c>
      <c r="D152" s="332">
        <f t="shared" si="24"/>
        <v>0</v>
      </c>
      <c r="E152" s="332">
        <f t="shared" si="27"/>
        <v>0</v>
      </c>
      <c r="F152" s="332">
        <f t="shared" si="25"/>
        <v>0</v>
      </c>
      <c r="G152" s="342">
        <f>SUM(C141:C152)</f>
        <v>0</v>
      </c>
      <c r="H152" s="342">
        <f>SUM(D141:D152)</f>
        <v>0</v>
      </c>
    </row>
    <row r="153" spans="1:8" s="301" customFormat="1">
      <c r="A153" s="331">
        <f t="shared" si="22"/>
        <v>145</v>
      </c>
      <c r="B153" s="332">
        <f t="shared" si="26"/>
        <v>0</v>
      </c>
      <c r="C153" s="332">
        <f t="shared" si="23"/>
        <v>0</v>
      </c>
      <c r="D153" s="332">
        <f t="shared" si="24"/>
        <v>0</v>
      </c>
      <c r="E153" s="332">
        <f t="shared" si="27"/>
        <v>0</v>
      </c>
      <c r="F153" s="332">
        <f t="shared" si="25"/>
        <v>0</v>
      </c>
    </row>
    <row r="154" spans="1:8" s="301" customFormat="1">
      <c r="A154" s="331">
        <f t="shared" si="22"/>
        <v>146</v>
      </c>
      <c r="B154" s="332">
        <f t="shared" si="26"/>
        <v>0</v>
      </c>
      <c r="C154" s="332">
        <f t="shared" si="23"/>
        <v>0</v>
      </c>
      <c r="D154" s="332">
        <f t="shared" si="24"/>
        <v>0</v>
      </c>
      <c r="E154" s="332">
        <f t="shared" si="27"/>
        <v>0</v>
      </c>
      <c r="F154" s="332">
        <f t="shared" si="25"/>
        <v>0</v>
      </c>
    </row>
    <row r="155" spans="1:8" s="301" customFormat="1">
      <c r="A155" s="331">
        <f t="shared" si="22"/>
        <v>147</v>
      </c>
      <c r="B155" s="332">
        <f t="shared" si="26"/>
        <v>0</v>
      </c>
      <c r="C155" s="332">
        <f t="shared" si="23"/>
        <v>0</v>
      </c>
      <c r="D155" s="332">
        <f t="shared" si="24"/>
        <v>0</v>
      </c>
      <c r="E155" s="332">
        <f t="shared" si="27"/>
        <v>0</v>
      </c>
      <c r="F155" s="332">
        <f t="shared" si="25"/>
        <v>0</v>
      </c>
    </row>
    <row r="156" spans="1:8" s="301" customFormat="1">
      <c r="A156" s="331">
        <f t="shared" si="22"/>
        <v>148</v>
      </c>
      <c r="B156" s="332">
        <f t="shared" si="26"/>
        <v>0</v>
      </c>
      <c r="C156" s="332">
        <f t="shared" si="23"/>
        <v>0</v>
      </c>
      <c r="D156" s="332">
        <f t="shared" si="24"/>
        <v>0</v>
      </c>
      <c r="E156" s="332">
        <f t="shared" si="27"/>
        <v>0</v>
      </c>
      <c r="F156" s="332">
        <f t="shared" si="25"/>
        <v>0</v>
      </c>
    </row>
    <row r="157" spans="1:8" s="301" customFormat="1">
      <c r="A157" s="331">
        <f t="shared" si="22"/>
        <v>149</v>
      </c>
      <c r="B157" s="332">
        <f t="shared" si="26"/>
        <v>0</v>
      </c>
      <c r="C157" s="332">
        <f t="shared" si="23"/>
        <v>0</v>
      </c>
      <c r="D157" s="332">
        <f t="shared" si="24"/>
        <v>0</v>
      </c>
      <c r="E157" s="332">
        <f t="shared" si="27"/>
        <v>0</v>
      </c>
      <c r="F157" s="332">
        <f t="shared" si="25"/>
        <v>0</v>
      </c>
    </row>
    <row r="158" spans="1:8" s="301" customFormat="1">
      <c r="A158" s="331">
        <f t="shared" si="22"/>
        <v>150</v>
      </c>
      <c r="B158" s="332">
        <f t="shared" si="26"/>
        <v>0</v>
      </c>
      <c r="C158" s="332">
        <f t="shared" si="23"/>
        <v>0</v>
      </c>
      <c r="D158" s="332">
        <f t="shared" si="24"/>
        <v>0</v>
      </c>
      <c r="E158" s="332">
        <f t="shared" si="27"/>
        <v>0</v>
      </c>
      <c r="F158" s="332">
        <f t="shared" si="25"/>
        <v>0</v>
      </c>
    </row>
    <row r="159" spans="1:8" s="301" customFormat="1">
      <c r="A159" s="331">
        <f t="shared" si="22"/>
        <v>151</v>
      </c>
      <c r="B159" s="332">
        <f t="shared" si="26"/>
        <v>0</v>
      </c>
      <c r="C159" s="332">
        <f t="shared" si="23"/>
        <v>0</v>
      </c>
      <c r="D159" s="332">
        <f t="shared" si="24"/>
        <v>0</v>
      </c>
      <c r="E159" s="332">
        <f t="shared" si="27"/>
        <v>0</v>
      </c>
      <c r="F159" s="332">
        <f t="shared" si="25"/>
        <v>0</v>
      </c>
    </row>
    <row r="160" spans="1:8" s="301" customFormat="1">
      <c r="A160" s="331">
        <f t="shared" si="22"/>
        <v>152</v>
      </c>
      <c r="B160" s="332">
        <f t="shared" si="26"/>
        <v>0</v>
      </c>
      <c r="C160" s="332">
        <f t="shared" si="23"/>
        <v>0</v>
      </c>
      <c r="D160" s="332">
        <f t="shared" si="24"/>
        <v>0</v>
      </c>
      <c r="E160" s="332">
        <f t="shared" si="27"/>
        <v>0</v>
      </c>
      <c r="F160" s="332">
        <f t="shared" si="25"/>
        <v>0</v>
      </c>
    </row>
    <row r="161" spans="1:8" s="301" customFormat="1">
      <c r="A161" s="331">
        <f t="shared" si="22"/>
        <v>153</v>
      </c>
      <c r="B161" s="332">
        <f t="shared" si="26"/>
        <v>0</v>
      </c>
      <c r="C161" s="332">
        <f t="shared" si="23"/>
        <v>0</v>
      </c>
      <c r="D161" s="332">
        <f t="shared" si="24"/>
        <v>0</v>
      </c>
      <c r="E161" s="332">
        <f t="shared" si="27"/>
        <v>0</v>
      </c>
      <c r="F161" s="332">
        <f t="shared" si="25"/>
        <v>0</v>
      </c>
    </row>
    <row r="162" spans="1:8" s="301" customFormat="1">
      <c r="A162" s="331">
        <f t="shared" si="22"/>
        <v>154</v>
      </c>
      <c r="B162" s="332">
        <f t="shared" si="26"/>
        <v>0</v>
      </c>
      <c r="C162" s="332">
        <f t="shared" si="23"/>
        <v>0</v>
      </c>
      <c r="D162" s="332">
        <f t="shared" si="24"/>
        <v>0</v>
      </c>
      <c r="E162" s="332">
        <f t="shared" si="27"/>
        <v>0</v>
      </c>
      <c r="F162" s="332">
        <f t="shared" si="25"/>
        <v>0</v>
      </c>
    </row>
    <row r="163" spans="1:8" s="301" customFormat="1">
      <c r="A163" s="331">
        <f t="shared" si="22"/>
        <v>155</v>
      </c>
      <c r="B163" s="332">
        <f t="shared" si="26"/>
        <v>0</v>
      </c>
      <c r="C163" s="332">
        <f t="shared" si="23"/>
        <v>0</v>
      </c>
      <c r="D163" s="332">
        <f t="shared" si="24"/>
        <v>0</v>
      </c>
      <c r="E163" s="332">
        <f t="shared" si="27"/>
        <v>0</v>
      </c>
      <c r="F163" s="332">
        <f t="shared" si="25"/>
        <v>0</v>
      </c>
    </row>
    <row r="164" spans="1:8" s="301" customFormat="1">
      <c r="A164" s="331">
        <f t="shared" si="22"/>
        <v>156</v>
      </c>
      <c r="B164" s="332">
        <f t="shared" si="26"/>
        <v>0</v>
      </c>
      <c r="C164" s="332">
        <f t="shared" si="23"/>
        <v>0</v>
      </c>
      <c r="D164" s="332">
        <f t="shared" si="24"/>
        <v>0</v>
      </c>
      <c r="E164" s="332">
        <f t="shared" si="27"/>
        <v>0</v>
      </c>
      <c r="F164" s="332">
        <f t="shared" si="25"/>
        <v>0</v>
      </c>
      <c r="G164" s="342">
        <f>SUM(C153:C164)</f>
        <v>0</v>
      </c>
      <c r="H164" s="342">
        <f>SUM(D153:D164)</f>
        <v>0</v>
      </c>
    </row>
    <row r="165" spans="1:8" s="301" customFormat="1">
      <c r="A165" s="331">
        <f t="shared" ref="A165:A188" si="28">+A164+1</f>
        <v>157</v>
      </c>
      <c r="B165" s="332">
        <f t="shared" si="26"/>
        <v>0</v>
      </c>
      <c r="C165" s="332">
        <f t="shared" si="23"/>
        <v>0</v>
      </c>
      <c r="D165" s="332">
        <f t="shared" si="24"/>
        <v>0</v>
      </c>
      <c r="E165" s="332">
        <f t="shared" si="27"/>
        <v>0</v>
      </c>
      <c r="F165" s="332">
        <f t="shared" si="25"/>
        <v>0</v>
      </c>
    </row>
    <row r="166" spans="1:8" s="301" customFormat="1">
      <c r="A166" s="331">
        <f t="shared" si="28"/>
        <v>158</v>
      </c>
      <c r="B166" s="332">
        <f t="shared" si="26"/>
        <v>0</v>
      </c>
      <c r="C166" s="332">
        <f t="shared" si="23"/>
        <v>0</v>
      </c>
      <c r="D166" s="332">
        <f t="shared" si="24"/>
        <v>0</v>
      </c>
      <c r="E166" s="332">
        <f t="shared" si="27"/>
        <v>0</v>
      </c>
      <c r="F166" s="332">
        <f t="shared" si="25"/>
        <v>0</v>
      </c>
    </row>
    <row r="167" spans="1:8" s="301" customFormat="1">
      <c r="A167" s="331">
        <f t="shared" si="28"/>
        <v>159</v>
      </c>
      <c r="B167" s="332">
        <f t="shared" si="26"/>
        <v>0</v>
      </c>
      <c r="C167" s="332">
        <f t="shared" si="23"/>
        <v>0</v>
      </c>
      <c r="D167" s="332">
        <f t="shared" si="24"/>
        <v>0</v>
      </c>
      <c r="E167" s="332">
        <f t="shared" si="27"/>
        <v>0</v>
      </c>
      <c r="F167" s="332">
        <f t="shared" si="25"/>
        <v>0</v>
      </c>
    </row>
    <row r="168" spans="1:8" s="301" customFormat="1">
      <c r="A168" s="331">
        <f t="shared" si="28"/>
        <v>160</v>
      </c>
      <c r="B168" s="332">
        <f t="shared" si="26"/>
        <v>0</v>
      </c>
      <c r="C168" s="332">
        <f t="shared" si="23"/>
        <v>0</v>
      </c>
      <c r="D168" s="332">
        <f t="shared" si="24"/>
        <v>0</v>
      </c>
      <c r="E168" s="332">
        <f t="shared" si="27"/>
        <v>0</v>
      </c>
      <c r="F168" s="332">
        <f t="shared" si="25"/>
        <v>0</v>
      </c>
    </row>
    <row r="169" spans="1:8" s="301" customFormat="1">
      <c r="A169" s="331">
        <f t="shared" si="28"/>
        <v>161</v>
      </c>
      <c r="B169" s="332">
        <f t="shared" si="26"/>
        <v>0</v>
      </c>
      <c r="C169" s="332">
        <f t="shared" ref="C169:C188" si="29">B169-F169</f>
        <v>0</v>
      </c>
      <c r="D169" s="332">
        <f t="shared" ref="D169:D188" si="30">E169-C169</f>
        <v>0</v>
      </c>
      <c r="E169" s="332">
        <f t="shared" si="27"/>
        <v>0</v>
      </c>
      <c r="F169" s="332">
        <f t="shared" ref="F169:F188" si="31">PV($B$3/12,($B$4*12-A169),-$B$5)</f>
        <v>0</v>
      </c>
    </row>
    <row r="170" spans="1:8" s="301" customFormat="1">
      <c r="A170" s="331">
        <f t="shared" si="28"/>
        <v>162</v>
      </c>
      <c r="B170" s="332">
        <f t="shared" ref="B170:B188" si="32">F169</f>
        <v>0</v>
      </c>
      <c r="C170" s="332">
        <f t="shared" si="29"/>
        <v>0</v>
      </c>
      <c r="D170" s="332">
        <f t="shared" si="30"/>
        <v>0</v>
      </c>
      <c r="E170" s="332">
        <f t="shared" ref="E170:E188" si="33">PMT($B$3/12,$B$4*12,-$B$9)</f>
        <v>0</v>
      </c>
      <c r="F170" s="332">
        <f t="shared" si="31"/>
        <v>0</v>
      </c>
    </row>
    <row r="171" spans="1:8" s="301" customFormat="1">
      <c r="A171" s="331">
        <f t="shared" si="28"/>
        <v>163</v>
      </c>
      <c r="B171" s="332">
        <f t="shared" si="32"/>
        <v>0</v>
      </c>
      <c r="C171" s="332">
        <f t="shared" si="29"/>
        <v>0</v>
      </c>
      <c r="D171" s="332">
        <f t="shared" si="30"/>
        <v>0</v>
      </c>
      <c r="E171" s="332">
        <f t="shared" si="33"/>
        <v>0</v>
      </c>
      <c r="F171" s="332">
        <f t="shared" si="31"/>
        <v>0</v>
      </c>
    </row>
    <row r="172" spans="1:8" s="301" customFormat="1">
      <c r="A172" s="331">
        <f t="shared" si="28"/>
        <v>164</v>
      </c>
      <c r="B172" s="332">
        <f t="shared" si="32"/>
        <v>0</v>
      </c>
      <c r="C172" s="332">
        <f t="shared" si="29"/>
        <v>0</v>
      </c>
      <c r="D172" s="332">
        <f t="shared" si="30"/>
        <v>0</v>
      </c>
      <c r="E172" s="332">
        <f t="shared" si="33"/>
        <v>0</v>
      </c>
      <c r="F172" s="332">
        <f t="shared" si="31"/>
        <v>0</v>
      </c>
    </row>
    <row r="173" spans="1:8" s="301" customFormat="1">
      <c r="A173" s="331">
        <f t="shared" si="28"/>
        <v>165</v>
      </c>
      <c r="B173" s="332">
        <f t="shared" si="32"/>
        <v>0</v>
      </c>
      <c r="C173" s="332">
        <f t="shared" si="29"/>
        <v>0</v>
      </c>
      <c r="D173" s="332">
        <f t="shared" si="30"/>
        <v>0</v>
      </c>
      <c r="E173" s="332">
        <f t="shared" si="33"/>
        <v>0</v>
      </c>
      <c r="F173" s="332">
        <f t="shared" si="31"/>
        <v>0</v>
      </c>
    </row>
    <row r="174" spans="1:8" s="301" customFormat="1">
      <c r="A174" s="331">
        <f t="shared" si="28"/>
        <v>166</v>
      </c>
      <c r="B174" s="332">
        <f t="shared" si="32"/>
        <v>0</v>
      </c>
      <c r="C174" s="332">
        <f t="shared" si="29"/>
        <v>0</v>
      </c>
      <c r="D174" s="332">
        <f t="shared" si="30"/>
        <v>0</v>
      </c>
      <c r="E174" s="332">
        <f t="shared" si="33"/>
        <v>0</v>
      </c>
      <c r="F174" s="332">
        <f t="shared" si="31"/>
        <v>0</v>
      </c>
    </row>
    <row r="175" spans="1:8" s="301" customFormat="1">
      <c r="A175" s="331">
        <f t="shared" si="28"/>
        <v>167</v>
      </c>
      <c r="B175" s="332">
        <f t="shared" si="32"/>
        <v>0</v>
      </c>
      <c r="C175" s="332">
        <f t="shared" si="29"/>
        <v>0</v>
      </c>
      <c r="D175" s="332">
        <f t="shared" si="30"/>
        <v>0</v>
      </c>
      <c r="E175" s="332">
        <f t="shared" si="33"/>
        <v>0</v>
      </c>
      <c r="F175" s="332">
        <f t="shared" si="31"/>
        <v>0</v>
      </c>
    </row>
    <row r="176" spans="1:8" s="301" customFormat="1">
      <c r="A176" s="331">
        <f t="shared" si="28"/>
        <v>168</v>
      </c>
      <c r="B176" s="332">
        <f t="shared" si="32"/>
        <v>0</v>
      </c>
      <c r="C176" s="332">
        <f t="shared" si="29"/>
        <v>0</v>
      </c>
      <c r="D176" s="332">
        <f t="shared" si="30"/>
        <v>0</v>
      </c>
      <c r="E176" s="332">
        <f t="shared" si="33"/>
        <v>0</v>
      </c>
      <c r="F176" s="332">
        <f t="shared" si="31"/>
        <v>0</v>
      </c>
      <c r="G176" s="342">
        <f>SUM(C165:C176)</f>
        <v>0</v>
      </c>
      <c r="H176" s="342">
        <f>SUM(D165:D176)</f>
        <v>0</v>
      </c>
    </row>
    <row r="177" spans="1:8" s="301" customFormat="1">
      <c r="A177" s="331">
        <f t="shared" si="28"/>
        <v>169</v>
      </c>
      <c r="B177" s="332">
        <f t="shared" si="32"/>
        <v>0</v>
      </c>
      <c r="C177" s="332">
        <f t="shared" si="29"/>
        <v>0</v>
      </c>
      <c r="D177" s="332">
        <f t="shared" si="30"/>
        <v>0</v>
      </c>
      <c r="E177" s="332">
        <f t="shared" si="33"/>
        <v>0</v>
      </c>
      <c r="F177" s="332">
        <f t="shared" si="31"/>
        <v>0</v>
      </c>
    </row>
    <row r="178" spans="1:8" s="301" customFormat="1">
      <c r="A178" s="331">
        <f t="shared" si="28"/>
        <v>170</v>
      </c>
      <c r="B178" s="332">
        <f t="shared" si="32"/>
        <v>0</v>
      </c>
      <c r="C178" s="332">
        <f t="shared" si="29"/>
        <v>0</v>
      </c>
      <c r="D178" s="332">
        <f t="shared" si="30"/>
        <v>0</v>
      </c>
      <c r="E178" s="332">
        <f t="shared" si="33"/>
        <v>0</v>
      </c>
      <c r="F178" s="332">
        <f t="shared" si="31"/>
        <v>0</v>
      </c>
    </row>
    <row r="179" spans="1:8" s="301" customFormat="1">
      <c r="A179" s="331">
        <f t="shared" si="28"/>
        <v>171</v>
      </c>
      <c r="B179" s="332">
        <f t="shared" si="32"/>
        <v>0</v>
      </c>
      <c r="C179" s="332">
        <f t="shared" si="29"/>
        <v>0</v>
      </c>
      <c r="D179" s="332">
        <f t="shared" si="30"/>
        <v>0</v>
      </c>
      <c r="E179" s="332">
        <f t="shared" si="33"/>
        <v>0</v>
      </c>
      <c r="F179" s="332">
        <f t="shared" si="31"/>
        <v>0</v>
      </c>
    </row>
    <row r="180" spans="1:8" s="301" customFormat="1">
      <c r="A180" s="331">
        <f t="shared" si="28"/>
        <v>172</v>
      </c>
      <c r="B180" s="332">
        <f t="shared" si="32"/>
        <v>0</v>
      </c>
      <c r="C180" s="332">
        <f t="shared" si="29"/>
        <v>0</v>
      </c>
      <c r="D180" s="332">
        <f t="shared" si="30"/>
        <v>0</v>
      </c>
      <c r="E180" s="332">
        <f t="shared" si="33"/>
        <v>0</v>
      </c>
      <c r="F180" s="332">
        <f t="shared" si="31"/>
        <v>0</v>
      </c>
    </row>
    <row r="181" spans="1:8" s="301" customFormat="1">
      <c r="A181" s="331">
        <f t="shared" si="28"/>
        <v>173</v>
      </c>
      <c r="B181" s="332">
        <f t="shared" si="32"/>
        <v>0</v>
      </c>
      <c r="C181" s="332">
        <f t="shared" si="29"/>
        <v>0</v>
      </c>
      <c r="D181" s="332">
        <f t="shared" si="30"/>
        <v>0</v>
      </c>
      <c r="E181" s="332">
        <f t="shared" si="33"/>
        <v>0</v>
      </c>
      <c r="F181" s="332">
        <f t="shared" si="31"/>
        <v>0</v>
      </c>
    </row>
    <row r="182" spans="1:8" s="301" customFormat="1">
      <c r="A182" s="331">
        <f t="shared" si="28"/>
        <v>174</v>
      </c>
      <c r="B182" s="332">
        <f t="shared" si="32"/>
        <v>0</v>
      </c>
      <c r="C182" s="332">
        <f t="shared" si="29"/>
        <v>0</v>
      </c>
      <c r="D182" s="332">
        <f t="shared" si="30"/>
        <v>0</v>
      </c>
      <c r="E182" s="332">
        <f t="shared" si="33"/>
        <v>0</v>
      </c>
      <c r="F182" s="332">
        <f t="shared" si="31"/>
        <v>0</v>
      </c>
    </row>
    <row r="183" spans="1:8" s="301" customFormat="1">
      <c r="A183" s="331">
        <f t="shared" si="28"/>
        <v>175</v>
      </c>
      <c r="B183" s="332">
        <f t="shared" si="32"/>
        <v>0</v>
      </c>
      <c r="C183" s="332">
        <f t="shared" si="29"/>
        <v>0</v>
      </c>
      <c r="D183" s="332">
        <f t="shared" si="30"/>
        <v>0</v>
      </c>
      <c r="E183" s="332">
        <f t="shared" si="33"/>
        <v>0</v>
      </c>
      <c r="F183" s="332">
        <f t="shared" si="31"/>
        <v>0</v>
      </c>
    </row>
    <row r="184" spans="1:8" s="301" customFormat="1">
      <c r="A184" s="331">
        <f t="shared" si="28"/>
        <v>176</v>
      </c>
      <c r="B184" s="332">
        <f t="shared" si="32"/>
        <v>0</v>
      </c>
      <c r="C184" s="332">
        <f t="shared" si="29"/>
        <v>0</v>
      </c>
      <c r="D184" s="332">
        <f t="shared" si="30"/>
        <v>0</v>
      </c>
      <c r="E184" s="332">
        <f t="shared" si="33"/>
        <v>0</v>
      </c>
      <c r="F184" s="332">
        <f t="shared" si="31"/>
        <v>0</v>
      </c>
    </row>
    <row r="185" spans="1:8" s="301" customFormat="1">
      <c r="A185" s="331">
        <f t="shared" si="28"/>
        <v>177</v>
      </c>
      <c r="B185" s="332">
        <f t="shared" si="32"/>
        <v>0</v>
      </c>
      <c r="C185" s="332">
        <f t="shared" si="29"/>
        <v>0</v>
      </c>
      <c r="D185" s="332">
        <f t="shared" si="30"/>
        <v>0</v>
      </c>
      <c r="E185" s="332">
        <f t="shared" si="33"/>
        <v>0</v>
      </c>
      <c r="F185" s="332">
        <f t="shared" si="31"/>
        <v>0</v>
      </c>
    </row>
    <row r="186" spans="1:8" s="301" customFormat="1">
      <c r="A186" s="331">
        <f t="shared" si="28"/>
        <v>178</v>
      </c>
      <c r="B186" s="332">
        <f t="shared" si="32"/>
        <v>0</v>
      </c>
      <c r="C186" s="332">
        <f t="shared" si="29"/>
        <v>0</v>
      </c>
      <c r="D186" s="332">
        <f t="shared" si="30"/>
        <v>0</v>
      </c>
      <c r="E186" s="332">
        <f t="shared" si="33"/>
        <v>0</v>
      </c>
      <c r="F186" s="332">
        <f t="shared" si="31"/>
        <v>0</v>
      </c>
    </row>
    <row r="187" spans="1:8" s="301" customFormat="1">
      <c r="A187" s="331">
        <f t="shared" si="28"/>
        <v>179</v>
      </c>
      <c r="B187" s="332">
        <f t="shared" si="32"/>
        <v>0</v>
      </c>
      <c r="C187" s="332">
        <f t="shared" si="29"/>
        <v>0</v>
      </c>
      <c r="D187" s="332">
        <f t="shared" si="30"/>
        <v>0</v>
      </c>
      <c r="E187" s="332">
        <f t="shared" si="33"/>
        <v>0</v>
      </c>
      <c r="F187" s="332">
        <f t="shared" si="31"/>
        <v>0</v>
      </c>
    </row>
    <row r="188" spans="1:8" s="301" customFormat="1">
      <c r="A188" s="331">
        <f t="shared" si="28"/>
        <v>180</v>
      </c>
      <c r="B188" s="332">
        <f t="shared" si="32"/>
        <v>0</v>
      </c>
      <c r="C188" s="332">
        <f t="shared" si="29"/>
        <v>0</v>
      </c>
      <c r="D188" s="332">
        <f t="shared" si="30"/>
        <v>0</v>
      </c>
      <c r="E188" s="332">
        <f t="shared" si="33"/>
        <v>0</v>
      </c>
      <c r="F188" s="332">
        <f t="shared" si="31"/>
        <v>0</v>
      </c>
      <c r="G188" s="342">
        <f>SUM(C177:C188)</f>
        <v>0</v>
      </c>
      <c r="H188" s="342">
        <f>SUM(D177:D188)</f>
        <v>0</v>
      </c>
    </row>
    <row r="189" spans="1:8">
      <c r="A189" s="334"/>
      <c r="B189" s="324"/>
      <c r="C189" s="324"/>
      <c r="D189" s="324"/>
      <c r="E189" s="324"/>
      <c r="F189" s="324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2" sqref="C2"/>
    </sheetView>
  </sheetViews>
  <sheetFormatPr defaultRowHeight="13.2"/>
  <cols>
    <col min="2" max="3" width="12.6640625" customWidth="1"/>
  </cols>
  <sheetData>
    <row r="1" spans="1:3">
      <c r="A1" t="s">
        <v>43</v>
      </c>
      <c r="B1" t="s">
        <v>308</v>
      </c>
      <c r="C1" t="s">
        <v>309</v>
      </c>
    </row>
    <row r="2" spans="1:3">
      <c r="A2">
        <v>1</v>
      </c>
      <c r="B2" s="301">
        <f>IF(+assumptions!$B$5-DCF!$D$6&gt;-1,+loan!G20,0)</f>
        <v>0</v>
      </c>
      <c r="C2" s="337">
        <f>IF(+assumptions!$B$5-DCF!$D$6&gt;-1,+loan!H20,0)</f>
        <v>0</v>
      </c>
    </row>
    <row r="3" spans="1:3">
      <c r="A3">
        <v>2</v>
      </c>
      <c r="B3" s="301">
        <f>IF(+assumptions!$B$5-DCF!$E$6&gt;-1,+loan!G32,0)</f>
        <v>0</v>
      </c>
      <c r="C3" s="337">
        <f>IF(+assumptions!$B$5-DCF!$E$6&gt;-1,+loan!H32,0)</f>
        <v>0</v>
      </c>
    </row>
    <row r="4" spans="1:3">
      <c r="A4">
        <v>3</v>
      </c>
      <c r="B4" s="301">
        <f>IF(+assumptions!$B$5-DCF!$F$6&gt;-1,+loan!G44,0)</f>
        <v>0</v>
      </c>
      <c r="C4" s="337">
        <f>IF(+assumptions!$B$5-DCF!$F$6&gt;-1,+loan!H44,0)</f>
        <v>0</v>
      </c>
    </row>
    <row r="5" spans="1:3">
      <c r="A5">
        <v>4</v>
      </c>
      <c r="B5" s="301">
        <f>IF(+assumptions!$B$5-DCF!$G$6&gt;-1,+loan!G56,0)</f>
        <v>0</v>
      </c>
      <c r="C5" s="337">
        <f>IF(+assumptions!$B$5-DCF!$G$6&gt;-1,+loan!H56,0)</f>
        <v>0</v>
      </c>
    </row>
    <row r="6" spans="1:3">
      <c r="A6">
        <v>5</v>
      </c>
      <c r="B6" s="301">
        <f>IF(+assumptions!$B$5-DCF!$H$6&gt;-1,+loan!G68,0)</f>
        <v>0</v>
      </c>
      <c r="C6" s="337">
        <f>IF(+assumptions!$B$5-DCF!$H$6&gt;-1,+loan!H68,0)</f>
        <v>0</v>
      </c>
    </row>
    <row r="7" spans="1:3">
      <c r="A7">
        <v>6</v>
      </c>
      <c r="B7" s="301">
        <f>IF(+assumptions!$B$5-DCF!$I$6&gt;-1,+loan!G80,0)</f>
        <v>0</v>
      </c>
      <c r="C7" s="337">
        <f>IF(+assumptions!$B$5-DCF!$I$6&gt;-1,+loan!H80,0)</f>
        <v>0</v>
      </c>
    </row>
    <row r="8" spans="1:3">
      <c r="A8">
        <v>7</v>
      </c>
      <c r="B8" s="301">
        <f>IF(+assumptions!$B$5-DCF!$J$6&gt;-1,+loan!G92,0)</f>
        <v>0</v>
      </c>
      <c r="C8" s="337">
        <f>IF(+assumptions!$B$5-DCF!$J$6&gt;-1,+loan!H92,0)</f>
        <v>0</v>
      </c>
    </row>
    <row r="9" spans="1:3">
      <c r="A9">
        <v>8</v>
      </c>
      <c r="B9" s="301">
        <f>IF(+assumptions!$B$5-DCF!$K$6&gt;-1,+loan!G104,0)</f>
        <v>0</v>
      </c>
      <c r="C9" s="337">
        <f>IF(+assumptions!$B$5-DCF!$K$6&gt;-1,+loan!H104,0)</f>
        <v>0</v>
      </c>
    </row>
    <row r="10" spans="1:3">
      <c r="A10">
        <v>9</v>
      </c>
      <c r="B10" s="301">
        <f>IF(+assumptions!$B$5-DCF!$L$6&gt;-1,+loan!G116,0)</f>
        <v>0</v>
      </c>
      <c r="C10" s="337">
        <f>IF(+assumptions!$B$5-DCF!$L$6&gt;-1,+loan!H116,0)</f>
        <v>0</v>
      </c>
    </row>
    <row r="11" spans="1:3">
      <c r="A11">
        <v>10</v>
      </c>
      <c r="B11" s="301">
        <f>IF(+assumptions!$B$5-DCF!$M$6&gt;-1,+loan!G128,0)</f>
        <v>0</v>
      </c>
      <c r="C11" s="337">
        <f>IF(+assumptions!$B$5-DCF!$M$6&gt;-1,+loan!H128,0)</f>
        <v>0</v>
      </c>
    </row>
    <row r="12" spans="1:3">
      <c r="A12">
        <v>11</v>
      </c>
      <c r="B12" s="301">
        <f>IF(+assumptions!$B$5-DCF!$N$6&gt;-1,+loan!G140,0)</f>
        <v>0</v>
      </c>
      <c r="C12" s="337">
        <f>IF(+assumptions!$B$5-DCF!$N$6&gt;-1,+loan!H140,0)</f>
        <v>0</v>
      </c>
    </row>
    <row r="13" spans="1:3">
      <c r="A13">
        <v>12</v>
      </c>
      <c r="B13" s="301">
        <f>IF(+assumptions!$B$5-DCF!$O$6&gt;-1,+loan!G152,0)</f>
        <v>0</v>
      </c>
      <c r="C13" s="337">
        <f>IF(+assumptions!$B$5-DCF!$O$6&gt;-1,+loan!H152,0)</f>
        <v>0</v>
      </c>
    </row>
    <row r="14" spans="1:3">
      <c r="A14">
        <v>13</v>
      </c>
      <c r="B14" s="301">
        <f>IF(+assumptions!$B$5-DCF!$P$6&gt;-1,+loan!G164,0)</f>
        <v>0</v>
      </c>
      <c r="C14" s="337">
        <f>IF(+assumptions!$B$5-DCF!$P$6&gt;-1,+loan!H164,0)</f>
        <v>0</v>
      </c>
    </row>
    <row r="15" spans="1:3">
      <c r="A15">
        <v>14</v>
      </c>
      <c r="B15" s="301">
        <f>IF(+assumptions!$B$5-DCF!$Q$6&gt;-1,+loan!G176,0)</f>
        <v>0</v>
      </c>
      <c r="C15" s="337">
        <f>IF(+assumptions!$B$5-DCF!$Q$6&gt;-1,+loan!H176,0)</f>
        <v>0</v>
      </c>
    </row>
    <row r="16" spans="1:3">
      <c r="A16">
        <v>15</v>
      </c>
      <c r="B16" s="301">
        <f>IF(+assumptions!$B$5-DCF!$R$6&gt;-1,+loan!G188,0)</f>
        <v>0</v>
      </c>
      <c r="C16" s="337">
        <f>IF(+assumptions!$B$5-DCF!$R$6&gt;-1,+loan!H188,0)</f>
        <v>0</v>
      </c>
    </row>
    <row r="17" spans="2:3">
      <c r="B17" s="301">
        <f>SUM(B2:B16)</f>
        <v>0</v>
      </c>
      <c r="C17" s="301">
        <f>SUM(C2:C16)</f>
        <v>0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selection activeCell="E3" sqref="E3"/>
    </sheetView>
  </sheetViews>
  <sheetFormatPr defaultRowHeight="13.2"/>
  <cols>
    <col min="10" max="10" width="9.5546875" customWidth="1"/>
    <col min="14" max="14" width="9.109375" style="142" customWidth="1"/>
  </cols>
  <sheetData>
    <row r="1" spans="1:14" ht="13.8" thickBot="1">
      <c r="B1" s="136" t="s">
        <v>129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5"/>
    </row>
    <row r="2" spans="1:14" ht="13.8" thickBot="1">
      <c r="B2" s="137" t="s">
        <v>130</v>
      </c>
      <c r="C2" s="138" t="s">
        <v>131</v>
      </c>
      <c r="D2" s="138" t="s">
        <v>132</v>
      </c>
      <c r="E2" s="138" t="s">
        <v>133</v>
      </c>
      <c r="F2" s="138" t="s">
        <v>134</v>
      </c>
      <c r="G2" s="138" t="s">
        <v>135</v>
      </c>
      <c r="H2" s="138" t="s">
        <v>136</v>
      </c>
      <c r="I2" s="138" t="s">
        <v>137</v>
      </c>
      <c r="J2" s="138" t="s">
        <v>138</v>
      </c>
      <c r="K2" s="138" t="s">
        <v>139</v>
      </c>
      <c r="L2" s="138" t="s">
        <v>140</v>
      </c>
      <c r="M2" s="139" t="s">
        <v>141</v>
      </c>
    </row>
    <row r="3" spans="1:14">
      <c r="A3" s="116">
        <v>1998</v>
      </c>
      <c r="B3" s="153">
        <v>84.76230666188539</v>
      </c>
      <c r="C3" s="153">
        <v>82.838900709610684</v>
      </c>
      <c r="D3" s="153">
        <v>87.496763354299887</v>
      </c>
      <c r="E3" s="153">
        <v>86.524710287448258</v>
      </c>
      <c r="F3" s="153">
        <v>83.090667623018348</v>
      </c>
      <c r="G3" s="153">
        <v>83.171711205613349</v>
      </c>
      <c r="H3" s="153">
        <v>82.991433641499441</v>
      </c>
      <c r="I3" s="153">
        <v>72.558741278151672</v>
      </c>
      <c r="J3" s="153">
        <v>93.231427534958598</v>
      </c>
      <c r="K3" s="153">
        <v>87.533838577273528</v>
      </c>
      <c r="L3" s="153">
        <v>82.7091093932533</v>
      </c>
      <c r="M3" s="153">
        <v>76.794043003419617</v>
      </c>
      <c r="N3" s="273">
        <f t="shared" ref="N3:N17" si="0">AVERAGE(B3:M3)/100</f>
        <v>0.83641971105869328</v>
      </c>
    </row>
    <row r="4" spans="1:14">
      <c r="A4" s="105">
        <v>1999</v>
      </c>
      <c r="B4" s="153">
        <v>92.012141517153722</v>
      </c>
      <c r="C4" s="153">
        <v>73.778309139967547</v>
      </c>
      <c r="D4" s="153">
        <v>94.139421092208039</v>
      </c>
      <c r="E4" s="153">
        <v>78.823791786443678</v>
      </c>
      <c r="F4" s="153">
        <v>75.226399701726308</v>
      </c>
      <c r="G4" s="153">
        <v>90.773713290977696</v>
      </c>
      <c r="H4" s="153">
        <v>84.34715303907987</v>
      </c>
      <c r="I4" s="153">
        <v>86.990805792583785</v>
      </c>
      <c r="J4" s="153">
        <v>83.16183537520007</v>
      </c>
      <c r="K4" s="153">
        <v>79.180787095428997</v>
      </c>
      <c r="L4" s="153">
        <v>81.820296864517246</v>
      </c>
      <c r="M4" s="153">
        <v>85.707619751111011</v>
      </c>
      <c r="N4" s="273">
        <f t="shared" si="0"/>
        <v>0.83830189537199817</v>
      </c>
    </row>
    <row r="5" spans="1:14">
      <c r="A5" s="105">
        <v>2000</v>
      </c>
      <c r="B5" s="153">
        <v>80.2422609377968</v>
      </c>
      <c r="C5" s="153">
        <v>87.433946382149998</v>
      </c>
      <c r="D5" s="153">
        <v>77.774073429657392</v>
      </c>
      <c r="E5" s="153">
        <v>82.916770248489868</v>
      </c>
      <c r="F5" s="153">
        <v>86.174098757091073</v>
      </c>
      <c r="G5" s="153">
        <v>89.8666971497736</v>
      </c>
      <c r="H5" s="153">
        <v>87.12165498437696</v>
      </c>
      <c r="I5" s="153">
        <v>79.850206668072772</v>
      </c>
      <c r="J5" s="153">
        <v>94.052305251655469</v>
      </c>
      <c r="K5" s="153">
        <v>83.720599713141624</v>
      </c>
      <c r="L5" s="153">
        <v>77.757761113771423</v>
      </c>
      <c r="M5" s="153">
        <v>79.874537502454089</v>
      </c>
      <c r="N5" s="273">
        <f t="shared" si="0"/>
        <v>0.83898742678202598</v>
      </c>
    </row>
    <row r="6" spans="1:14">
      <c r="A6" s="105">
        <v>2001</v>
      </c>
      <c r="B6" s="153">
        <v>86.562790279602297</v>
      </c>
      <c r="C6" s="153">
        <v>90.033961364399175</v>
      </c>
      <c r="D6" s="153">
        <v>82.78501098417027</v>
      </c>
      <c r="E6" s="153">
        <v>90.121941919841362</v>
      </c>
      <c r="F6" s="153">
        <v>81.522904269066458</v>
      </c>
      <c r="G6" s="153">
        <v>85.022789055246278</v>
      </c>
      <c r="H6" s="153">
        <v>86.650468362624935</v>
      </c>
      <c r="I6" s="153">
        <v>91.935100086027532</v>
      </c>
      <c r="J6" s="153">
        <v>95.028999130342854</v>
      </c>
      <c r="K6" s="153">
        <v>94.459225878531811</v>
      </c>
      <c r="L6" s="153">
        <v>89.943682438429761</v>
      </c>
      <c r="M6" s="153">
        <v>78.453464029824957</v>
      </c>
      <c r="N6" s="273">
        <f t="shared" si="0"/>
        <v>0.8771002814984229</v>
      </c>
    </row>
    <row r="7" spans="1:14">
      <c r="A7" s="105">
        <v>2002</v>
      </c>
      <c r="B7" s="153">
        <v>91.485886764632781</v>
      </c>
      <c r="C7" s="153">
        <v>85.718749978740846</v>
      </c>
      <c r="D7" s="153">
        <v>87.801537714884788</v>
      </c>
      <c r="E7" s="153">
        <v>86.196430647360799</v>
      </c>
      <c r="F7" s="153">
        <v>82.187089266657154</v>
      </c>
      <c r="G7" s="153">
        <v>84.422016349366359</v>
      </c>
      <c r="H7" s="153">
        <v>87.961868496284524</v>
      </c>
      <c r="I7" s="153">
        <v>79.980553799833942</v>
      </c>
      <c r="J7" s="153">
        <v>88.320113062287149</v>
      </c>
      <c r="K7" s="153">
        <v>88.292483868396729</v>
      </c>
      <c r="L7" s="153">
        <v>82.125981068390587</v>
      </c>
      <c r="M7" s="153">
        <v>82.276475108801719</v>
      </c>
      <c r="N7" s="273">
        <f t="shared" si="0"/>
        <v>0.85564098843803138</v>
      </c>
    </row>
    <row r="8" spans="1:14">
      <c r="A8" s="105">
        <v>2003</v>
      </c>
      <c r="B8" s="153">
        <v>87.932420194109753</v>
      </c>
      <c r="C8" s="153">
        <v>80.897626786203332</v>
      </c>
      <c r="D8" s="153">
        <v>89.759975704728049</v>
      </c>
      <c r="E8" s="153">
        <v>78.726416687226418</v>
      </c>
      <c r="F8" s="153">
        <v>83.757119129654086</v>
      </c>
      <c r="G8" s="153">
        <v>83.999440771788954</v>
      </c>
      <c r="H8" s="153">
        <v>93.393904678179297</v>
      </c>
      <c r="I8" s="153">
        <v>87.444386245806257</v>
      </c>
      <c r="J8" s="153">
        <v>86.553614457917107</v>
      </c>
      <c r="K8" s="153">
        <v>95.450600477411143</v>
      </c>
      <c r="L8" s="153">
        <v>78.442569668920228</v>
      </c>
      <c r="M8" s="153">
        <v>87.388684115617721</v>
      </c>
      <c r="N8" s="273">
        <f t="shared" si="0"/>
        <v>0.86145563243130197</v>
      </c>
    </row>
    <row r="9" spans="1:14">
      <c r="A9" s="105">
        <v>2004</v>
      </c>
      <c r="B9" s="153">
        <v>89.138266991345887</v>
      </c>
      <c r="C9" s="153">
        <v>83.135658722781756</v>
      </c>
      <c r="D9" s="153">
        <v>92.34355536660901</v>
      </c>
      <c r="E9" s="153">
        <v>84.671098704487306</v>
      </c>
      <c r="F9" s="153">
        <v>95.655865649468097</v>
      </c>
      <c r="G9" s="153">
        <v>82.884800443560877</v>
      </c>
      <c r="H9" s="153">
        <v>81.187468201120538</v>
      </c>
      <c r="I9" s="153">
        <v>85.400013581349697</v>
      </c>
      <c r="J9" s="153">
        <v>93.018652515846398</v>
      </c>
      <c r="K9" s="153">
        <v>82.54168929343524</v>
      </c>
      <c r="L9" s="153">
        <v>82.674703646965256</v>
      </c>
      <c r="M9" s="153">
        <v>92.388797814028621</v>
      </c>
      <c r="N9" s="273">
        <f t="shared" si="0"/>
        <v>0.87086714244249885</v>
      </c>
    </row>
    <row r="10" spans="1:14">
      <c r="A10" s="105">
        <v>2005</v>
      </c>
      <c r="B10" s="153">
        <v>80.752253914726865</v>
      </c>
      <c r="C10" s="153">
        <v>90.179633480233804</v>
      </c>
      <c r="D10" s="153">
        <v>80.384247846848282</v>
      </c>
      <c r="E10" s="153">
        <v>82.38288170182328</v>
      </c>
      <c r="F10" s="153">
        <v>87.682021136084074</v>
      </c>
      <c r="G10" s="153">
        <v>86.945052124889401</v>
      </c>
      <c r="H10" s="153">
        <v>90.978998712482948</v>
      </c>
      <c r="I10" s="153">
        <v>81.875166699368862</v>
      </c>
      <c r="J10" s="153">
        <v>90.558816118181383</v>
      </c>
      <c r="K10" s="153">
        <v>78.158663898772929</v>
      </c>
      <c r="L10" s="153">
        <v>83.124134206761028</v>
      </c>
      <c r="M10" s="153">
        <v>91.490655244701543</v>
      </c>
      <c r="N10" s="273">
        <f t="shared" si="0"/>
        <v>0.85376043757072861</v>
      </c>
    </row>
    <row r="11" spans="1:14">
      <c r="A11" s="105">
        <v>2006</v>
      </c>
      <c r="B11" s="153">
        <v>88.505400693984114</v>
      </c>
      <c r="C11" s="153">
        <v>81.306991513778257</v>
      </c>
      <c r="D11" s="153">
        <v>92.94856941716192</v>
      </c>
      <c r="E11" s="153">
        <v>85.588735847657304</v>
      </c>
      <c r="F11" s="153">
        <v>88.619786323565947</v>
      </c>
      <c r="G11" s="153">
        <v>82.998717439585675</v>
      </c>
      <c r="H11" s="153">
        <v>79.806247992953914</v>
      </c>
      <c r="I11" s="153">
        <v>83.815296444929487</v>
      </c>
      <c r="J11" s="153">
        <v>84.303614955834263</v>
      </c>
      <c r="K11" s="153">
        <v>82.320907078861879</v>
      </c>
      <c r="L11" s="153">
        <v>93.916523942775186</v>
      </c>
      <c r="M11" s="153">
        <v>82.816809600172405</v>
      </c>
      <c r="N11" s="273">
        <f t="shared" si="0"/>
        <v>0.85578966770938347</v>
      </c>
    </row>
    <row r="12" spans="1:14">
      <c r="A12" s="105">
        <v>2007</v>
      </c>
      <c r="B12" s="153">
        <v>90.486235393929789</v>
      </c>
      <c r="C12" s="153">
        <v>84.674636599322838</v>
      </c>
      <c r="D12" s="153">
        <v>79.658434632416061</v>
      </c>
      <c r="E12" s="153">
        <v>80.488687483565286</v>
      </c>
      <c r="F12" s="153">
        <v>86.053483825598732</v>
      </c>
      <c r="G12" s="153">
        <v>86.983899699967537</v>
      </c>
      <c r="H12" s="153">
        <v>79.589261726998984</v>
      </c>
      <c r="I12" s="153">
        <v>77.496146204089982</v>
      </c>
      <c r="J12" s="153">
        <v>82.897899526122089</v>
      </c>
      <c r="K12" s="153">
        <v>75.957900609315743</v>
      </c>
      <c r="L12" s="153">
        <v>89.911554675839341</v>
      </c>
      <c r="M12" s="153">
        <v>88.091456659441903</v>
      </c>
      <c r="N12" s="273">
        <f t="shared" si="0"/>
        <v>0.83524133086384011</v>
      </c>
    </row>
    <row r="13" spans="1:14">
      <c r="A13" s="105">
        <v>2008</v>
      </c>
      <c r="B13" s="153">
        <v>81.13725315608113</v>
      </c>
      <c r="C13" s="153">
        <v>81.727419985587758</v>
      </c>
      <c r="D13" s="153">
        <v>94.906835361351654</v>
      </c>
      <c r="E13" s="153">
        <v>88.422931147848715</v>
      </c>
      <c r="F13" s="153">
        <v>82.549728898331296</v>
      </c>
      <c r="G13" s="153">
        <v>91.182212506954286</v>
      </c>
      <c r="H13" s="153">
        <v>88.616428975771953</v>
      </c>
      <c r="I13" s="153">
        <v>81.44272509051693</v>
      </c>
      <c r="J13" s="153">
        <v>82.900092657707162</v>
      </c>
      <c r="K13" s="153">
        <v>78.660459376088895</v>
      </c>
      <c r="L13" s="153">
        <v>88.971046460835964</v>
      </c>
      <c r="M13" s="153">
        <v>80.443992288589357</v>
      </c>
      <c r="N13" s="273">
        <f t="shared" si="0"/>
        <v>0.85080093825472092</v>
      </c>
    </row>
    <row r="14" spans="1:14">
      <c r="A14" s="105">
        <v>2009</v>
      </c>
      <c r="B14" s="153">
        <v>84.773320627224081</v>
      </c>
      <c r="C14" s="153">
        <v>95.171785605744802</v>
      </c>
      <c r="D14" s="153">
        <v>81.437968183689136</v>
      </c>
      <c r="E14" s="153">
        <v>89.38562082961387</v>
      </c>
      <c r="F14" s="153">
        <v>86.107258855874576</v>
      </c>
      <c r="G14" s="153">
        <v>87.064014997515756</v>
      </c>
      <c r="H14" s="153">
        <v>90.606591598761398</v>
      </c>
      <c r="I14" s="153">
        <v>76.568970721580456</v>
      </c>
      <c r="J14" s="153">
        <v>79.955895154359467</v>
      </c>
      <c r="K14" s="153">
        <v>86.360435628245483</v>
      </c>
      <c r="L14" s="153">
        <v>83.893515173463044</v>
      </c>
      <c r="M14" s="153">
        <v>81.928153361237221</v>
      </c>
      <c r="N14" s="273">
        <f t="shared" si="0"/>
        <v>0.85271127561442439</v>
      </c>
    </row>
    <row r="15" spans="1:14">
      <c r="A15" s="105">
        <v>2010</v>
      </c>
      <c r="B15" s="153">
        <v>74.774049791378175</v>
      </c>
      <c r="C15" s="153">
        <v>86.057547241924397</v>
      </c>
      <c r="D15" s="153">
        <v>81.016112946189082</v>
      </c>
      <c r="E15" s="153">
        <v>85.403090178948432</v>
      </c>
      <c r="F15" s="153">
        <v>95.208683988754544</v>
      </c>
      <c r="G15" s="153">
        <v>93.500515272476449</v>
      </c>
      <c r="H15" s="153">
        <v>87.100319633095879</v>
      </c>
      <c r="I15" s="153">
        <v>84.638296483192448</v>
      </c>
      <c r="J15" s="153">
        <v>83.857257233959686</v>
      </c>
      <c r="K15" s="153">
        <v>83.557566333833478</v>
      </c>
      <c r="L15" s="153">
        <v>90.222044658583854</v>
      </c>
      <c r="M15" s="153">
        <v>85.754129640161935</v>
      </c>
      <c r="N15" s="273">
        <f t="shared" si="0"/>
        <v>0.85924134450208201</v>
      </c>
    </row>
    <row r="16" spans="1:14">
      <c r="A16" s="105">
        <v>2011</v>
      </c>
      <c r="B16" s="153">
        <v>96.218558023469214</v>
      </c>
      <c r="C16" s="153">
        <v>80.044732615246815</v>
      </c>
      <c r="D16" s="153">
        <v>88.242874745449058</v>
      </c>
      <c r="E16" s="153">
        <v>85.866745234769937</v>
      </c>
      <c r="F16" s="153">
        <v>79.03407262974298</v>
      </c>
      <c r="G16" s="153">
        <v>78.619735467883629</v>
      </c>
      <c r="H16" s="153">
        <v>83.653339266232095</v>
      </c>
      <c r="I16" s="153">
        <v>86.708231262380721</v>
      </c>
      <c r="J16" s="153">
        <v>83.956296599110004</v>
      </c>
      <c r="K16" s="153">
        <v>82.495985938817228</v>
      </c>
      <c r="L16" s="153">
        <v>82.063150377979881</v>
      </c>
      <c r="M16" s="153">
        <v>88.748785614473363</v>
      </c>
      <c r="N16" s="273">
        <f t="shared" si="0"/>
        <v>0.84637708981296256</v>
      </c>
    </row>
    <row r="17" spans="1:14" ht="13.8" thickBot="1">
      <c r="A17" s="141">
        <v>2012</v>
      </c>
      <c r="B17" s="153">
        <v>81.294693940462608</v>
      </c>
      <c r="C17" s="153">
        <v>88.341465374227113</v>
      </c>
      <c r="D17" s="153">
        <v>93.494533179545272</v>
      </c>
      <c r="E17" s="153">
        <v>85.289409300749782</v>
      </c>
      <c r="F17" s="153">
        <v>83.019637363862856</v>
      </c>
      <c r="G17" s="153">
        <v>79.124309563401837</v>
      </c>
      <c r="H17" s="153">
        <v>88.591723177406891</v>
      </c>
      <c r="I17" s="153">
        <v>90.781712400417177</v>
      </c>
      <c r="J17" s="153">
        <v>76.578962003817097</v>
      </c>
      <c r="K17" s="153">
        <v>82.473570129015499</v>
      </c>
      <c r="L17" s="153">
        <v>84.586510265676608</v>
      </c>
      <c r="M17" s="153">
        <v>89.341731261317705</v>
      </c>
      <c r="N17" s="273">
        <f t="shared" si="0"/>
        <v>0.85243188163325034</v>
      </c>
    </row>
    <row r="18" spans="1:14" ht="13.8" thickBot="1">
      <c r="N18" s="220">
        <f>AVERAGE(N3:N12)</f>
        <v>0.85235645141669247</v>
      </c>
    </row>
    <row r="19" spans="1:14" ht="13.8" thickBot="1">
      <c r="C19" s="136" t="s">
        <v>142</v>
      </c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5"/>
    </row>
    <row r="20" spans="1:14" ht="13.8" thickBot="1">
      <c r="C20" s="207" t="s">
        <v>130</v>
      </c>
      <c r="D20" s="208" t="s">
        <v>131</v>
      </c>
      <c r="E20" s="208" t="s">
        <v>132</v>
      </c>
      <c r="F20" s="208" t="s">
        <v>133</v>
      </c>
      <c r="G20" s="208" t="s">
        <v>134</v>
      </c>
      <c r="H20" s="208" t="s">
        <v>135</v>
      </c>
      <c r="I20" s="208" t="s">
        <v>136</v>
      </c>
      <c r="J20" s="208" t="s">
        <v>137</v>
      </c>
      <c r="K20" s="208" t="s">
        <v>138</v>
      </c>
      <c r="L20" s="208" t="s">
        <v>139</v>
      </c>
      <c r="M20" s="208" t="s">
        <v>140</v>
      </c>
      <c r="N20" s="209" t="s">
        <v>141</v>
      </c>
    </row>
    <row r="21" spans="1:14">
      <c r="B21" s="116">
        <v>1998</v>
      </c>
      <c r="C21" s="204" t="s">
        <v>143</v>
      </c>
      <c r="D21" s="204" t="s">
        <v>143</v>
      </c>
      <c r="E21" s="204" t="s">
        <v>144</v>
      </c>
      <c r="F21" s="204" t="s">
        <v>143</v>
      </c>
      <c r="G21" s="216" t="s">
        <v>145</v>
      </c>
      <c r="H21" s="210" t="s">
        <v>146</v>
      </c>
      <c r="I21" s="212" t="s">
        <v>145</v>
      </c>
      <c r="J21" s="210" t="s">
        <v>147</v>
      </c>
      <c r="K21" s="210" t="s">
        <v>147</v>
      </c>
      <c r="L21" s="210" t="s">
        <v>145</v>
      </c>
      <c r="M21" s="210" t="s">
        <v>145</v>
      </c>
      <c r="N21" s="211" t="s">
        <v>145</v>
      </c>
    </row>
    <row r="22" spans="1:14">
      <c r="B22" s="105">
        <v>1999</v>
      </c>
      <c r="C22" s="205" t="s">
        <v>143</v>
      </c>
      <c r="D22" s="205" t="s">
        <v>143</v>
      </c>
      <c r="E22" s="205" t="s">
        <v>144</v>
      </c>
      <c r="F22" s="235" t="s">
        <v>145</v>
      </c>
      <c r="G22" s="217" t="s">
        <v>146</v>
      </c>
      <c r="H22" s="212" t="s">
        <v>146</v>
      </c>
      <c r="I22" s="212" t="s">
        <v>145</v>
      </c>
      <c r="J22" s="212" t="s">
        <v>147</v>
      </c>
      <c r="K22" s="212" t="s">
        <v>147</v>
      </c>
      <c r="L22" s="212" t="s">
        <v>145</v>
      </c>
      <c r="M22" s="212" t="s">
        <v>145</v>
      </c>
      <c r="N22" s="213" t="s">
        <v>145</v>
      </c>
    </row>
    <row r="23" spans="1:14">
      <c r="B23" s="105">
        <v>2000</v>
      </c>
      <c r="C23" s="205" t="s">
        <v>143</v>
      </c>
      <c r="D23" s="205" t="s">
        <v>143</v>
      </c>
      <c r="E23" s="205" t="s">
        <v>144</v>
      </c>
      <c r="F23" s="205" t="s">
        <v>147</v>
      </c>
      <c r="G23" s="217" t="s">
        <v>145</v>
      </c>
      <c r="H23" s="212" t="s">
        <v>146</v>
      </c>
      <c r="I23" s="212" t="s">
        <v>145</v>
      </c>
      <c r="J23" s="212" t="s">
        <v>147</v>
      </c>
      <c r="K23" s="212" t="s">
        <v>147</v>
      </c>
      <c r="L23" s="212" t="s">
        <v>145</v>
      </c>
      <c r="M23" s="212" t="s">
        <v>145</v>
      </c>
      <c r="N23" s="213" t="s">
        <v>145</v>
      </c>
    </row>
    <row r="24" spans="1:14">
      <c r="B24" s="105">
        <v>2001</v>
      </c>
      <c r="C24" s="205" t="s">
        <v>147</v>
      </c>
      <c r="D24" s="205" t="s">
        <v>147</v>
      </c>
      <c r="E24" s="205" t="s">
        <v>147</v>
      </c>
      <c r="F24" s="235" t="s">
        <v>146</v>
      </c>
      <c r="G24" s="217" t="s">
        <v>146</v>
      </c>
      <c r="H24" s="212" t="s">
        <v>146</v>
      </c>
      <c r="I24" s="219" t="s">
        <v>147</v>
      </c>
      <c r="J24" s="212" t="s">
        <v>147</v>
      </c>
      <c r="K24" s="212" t="s">
        <v>147</v>
      </c>
      <c r="L24" s="212" t="s">
        <v>145</v>
      </c>
      <c r="M24" s="212" t="s">
        <v>145</v>
      </c>
      <c r="N24" s="213" t="s">
        <v>145</v>
      </c>
    </row>
    <row r="25" spans="1:14">
      <c r="B25" s="105">
        <v>2002</v>
      </c>
      <c r="C25" s="205" t="s">
        <v>143</v>
      </c>
      <c r="D25" s="205" t="s">
        <v>143</v>
      </c>
      <c r="E25" s="205" t="s">
        <v>143</v>
      </c>
      <c r="F25" s="205" t="s">
        <v>144</v>
      </c>
      <c r="G25" s="217" t="s">
        <v>145</v>
      </c>
      <c r="H25" s="212" t="s">
        <v>145</v>
      </c>
      <c r="I25" s="212" t="s">
        <v>145</v>
      </c>
      <c r="J25" s="212" t="s">
        <v>147</v>
      </c>
      <c r="K25" s="212" t="s">
        <v>147</v>
      </c>
      <c r="L25" s="212" t="s">
        <v>145</v>
      </c>
      <c r="M25" s="212" t="s">
        <v>145</v>
      </c>
      <c r="N25" s="213" t="s">
        <v>143</v>
      </c>
    </row>
    <row r="26" spans="1:14">
      <c r="B26" s="105">
        <v>2003</v>
      </c>
      <c r="C26" s="205" t="s">
        <v>143</v>
      </c>
      <c r="D26" s="205" t="s">
        <v>143</v>
      </c>
      <c r="E26" s="205" t="s">
        <v>143</v>
      </c>
      <c r="F26" s="205" t="s">
        <v>148</v>
      </c>
      <c r="G26" s="217" t="s">
        <v>146</v>
      </c>
      <c r="H26" s="212" t="s">
        <v>145</v>
      </c>
      <c r="I26" s="212" t="s">
        <v>145</v>
      </c>
      <c r="J26" s="212" t="s">
        <v>149</v>
      </c>
      <c r="K26" s="212" t="s">
        <v>147</v>
      </c>
      <c r="L26" s="212" t="s">
        <v>145</v>
      </c>
      <c r="M26" s="212" t="s">
        <v>143</v>
      </c>
      <c r="N26" s="213" t="s">
        <v>143</v>
      </c>
    </row>
    <row r="27" spans="1:14">
      <c r="B27" s="105">
        <v>2004</v>
      </c>
      <c r="C27" s="205" t="s">
        <v>143</v>
      </c>
      <c r="D27" s="205" t="s">
        <v>143</v>
      </c>
      <c r="E27" s="205" t="s">
        <v>144</v>
      </c>
      <c r="F27" s="205" t="s">
        <v>143</v>
      </c>
      <c r="G27" s="217" t="s">
        <v>145</v>
      </c>
      <c r="H27" s="212" t="s">
        <v>146</v>
      </c>
      <c r="I27" s="212" t="s">
        <v>145</v>
      </c>
      <c r="J27" s="212" t="s">
        <v>147</v>
      </c>
      <c r="K27" s="212" t="s">
        <v>147</v>
      </c>
      <c r="L27" s="212" t="s">
        <v>145</v>
      </c>
      <c r="M27" s="212" t="s">
        <v>145</v>
      </c>
      <c r="N27" s="213" t="s">
        <v>145</v>
      </c>
    </row>
    <row r="28" spans="1:14">
      <c r="B28" s="105">
        <v>2005</v>
      </c>
      <c r="C28" s="205" t="s">
        <v>147</v>
      </c>
      <c r="D28" s="205" t="s">
        <v>147</v>
      </c>
      <c r="E28" s="205" t="s">
        <v>144</v>
      </c>
      <c r="F28" s="217" t="s">
        <v>145</v>
      </c>
      <c r="G28" s="217" t="s">
        <v>146</v>
      </c>
      <c r="H28" s="212" t="s">
        <v>146</v>
      </c>
      <c r="I28" s="212" t="s">
        <v>147</v>
      </c>
      <c r="J28" s="212" t="s">
        <v>147</v>
      </c>
      <c r="K28" s="212" t="s">
        <v>147</v>
      </c>
      <c r="L28" s="212" t="s">
        <v>145</v>
      </c>
      <c r="M28" s="212" t="s">
        <v>145</v>
      </c>
      <c r="N28" s="213" t="s">
        <v>145</v>
      </c>
    </row>
    <row r="29" spans="1:14">
      <c r="B29" s="105">
        <v>2006</v>
      </c>
      <c r="C29" s="205" t="s">
        <v>143</v>
      </c>
      <c r="D29" s="205" t="s">
        <v>143</v>
      </c>
      <c r="E29" s="205" t="s">
        <v>143</v>
      </c>
      <c r="F29" s="205" t="s">
        <v>144</v>
      </c>
      <c r="G29" s="217" t="s">
        <v>145</v>
      </c>
      <c r="H29" s="212" t="s">
        <v>145</v>
      </c>
      <c r="I29" s="212" t="s">
        <v>145</v>
      </c>
      <c r="J29" s="212" t="s">
        <v>147</v>
      </c>
      <c r="K29" s="212" t="s">
        <v>147</v>
      </c>
      <c r="L29" s="212" t="s">
        <v>145</v>
      </c>
      <c r="M29" s="212" t="s">
        <v>145</v>
      </c>
      <c r="N29" s="213" t="s">
        <v>143</v>
      </c>
    </row>
    <row r="30" spans="1:14" ht="13.8" thickBot="1">
      <c r="B30" s="141">
        <v>2007</v>
      </c>
      <c r="C30" s="206" t="s">
        <v>143</v>
      </c>
      <c r="D30" s="206" t="s">
        <v>143</v>
      </c>
      <c r="E30" s="206" t="s">
        <v>143</v>
      </c>
      <c r="F30" s="206" t="s">
        <v>143</v>
      </c>
      <c r="G30" s="218" t="s">
        <v>146</v>
      </c>
      <c r="H30" s="214" t="s">
        <v>145</v>
      </c>
      <c r="I30" s="214" t="s">
        <v>145</v>
      </c>
      <c r="J30" s="214" t="s">
        <v>149</v>
      </c>
      <c r="K30" s="214" t="s">
        <v>147</v>
      </c>
      <c r="L30" s="214" t="s">
        <v>145</v>
      </c>
      <c r="M30" s="214" t="s">
        <v>143</v>
      </c>
      <c r="N30" s="215" t="s">
        <v>143</v>
      </c>
    </row>
    <row r="31" spans="1:14">
      <c r="N31" s="220"/>
    </row>
    <row r="32" spans="1:14">
      <c r="N32" s="220"/>
    </row>
    <row r="33" spans="1:10">
      <c r="A33" s="203">
        <v>33970</v>
      </c>
      <c r="B33" s="37" t="s">
        <v>150</v>
      </c>
      <c r="I33" s="203">
        <v>34151</v>
      </c>
      <c r="J33" s="37" t="s">
        <v>151</v>
      </c>
    </row>
    <row r="34" spans="1:10">
      <c r="A34" s="203">
        <v>34335</v>
      </c>
      <c r="B34" s="37" t="s">
        <v>152</v>
      </c>
      <c r="I34" s="203">
        <v>34516</v>
      </c>
      <c r="J34" s="37" t="s">
        <v>153</v>
      </c>
    </row>
    <row r="35" spans="1:10">
      <c r="A35" s="203">
        <v>34700</v>
      </c>
      <c r="B35" s="37" t="s">
        <v>154</v>
      </c>
      <c r="I35" s="203">
        <v>34881</v>
      </c>
      <c r="J35" s="37" t="s">
        <v>155</v>
      </c>
    </row>
    <row r="36" spans="1:10">
      <c r="A36" s="203">
        <v>35065</v>
      </c>
      <c r="B36" s="37" t="s">
        <v>156</v>
      </c>
      <c r="I36" s="203">
        <v>35247</v>
      </c>
      <c r="J36" s="37" t="s">
        <v>157</v>
      </c>
    </row>
    <row r="37" spans="1:10">
      <c r="A37" s="203">
        <v>34001</v>
      </c>
      <c r="B37" s="37" t="s">
        <v>158</v>
      </c>
      <c r="I37" s="203">
        <v>34182</v>
      </c>
      <c r="J37" s="37" t="s">
        <v>159</v>
      </c>
    </row>
    <row r="38" spans="1:10">
      <c r="A38" s="203">
        <v>34366</v>
      </c>
      <c r="B38" s="37" t="s">
        <v>160</v>
      </c>
      <c r="I38" s="203">
        <v>34547</v>
      </c>
      <c r="J38" s="37" t="s">
        <v>161</v>
      </c>
    </row>
    <row r="39" spans="1:10">
      <c r="A39" s="203">
        <v>34731</v>
      </c>
      <c r="B39" s="37" t="s">
        <v>162</v>
      </c>
      <c r="I39" s="203">
        <v>34912</v>
      </c>
      <c r="J39" s="37" t="s">
        <v>163</v>
      </c>
    </row>
    <row r="40" spans="1:10">
      <c r="A40" s="203">
        <v>35096</v>
      </c>
      <c r="B40" s="37" t="s">
        <v>164</v>
      </c>
      <c r="I40" s="203">
        <v>35278</v>
      </c>
      <c r="J40" s="37" t="s">
        <v>165</v>
      </c>
    </row>
    <row r="41" spans="1:10">
      <c r="A41" s="203">
        <v>34029</v>
      </c>
      <c r="B41" s="37" t="s">
        <v>166</v>
      </c>
      <c r="I41" s="203">
        <v>34213</v>
      </c>
      <c r="J41" s="37" t="s">
        <v>167</v>
      </c>
    </row>
    <row r="42" spans="1:10">
      <c r="A42" s="203">
        <v>34394</v>
      </c>
      <c r="B42" s="37" t="s">
        <v>168</v>
      </c>
      <c r="I42" s="203">
        <v>34578</v>
      </c>
      <c r="J42" s="37" t="s">
        <v>169</v>
      </c>
    </row>
    <row r="43" spans="1:10">
      <c r="A43" s="203">
        <v>34759</v>
      </c>
      <c r="B43" s="37" t="s">
        <v>170</v>
      </c>
      <c r="I43" s="203">
        <v>34943</v>
      </c>
      <c r="J43" s="37" t="s">
        <v>171</v>
      </c>
    </row>
    <row r="44" spans="1:10">
      <c r="A44" s="203">
        <v>35125</v>
      </c>
      <c r="B44" s="37" t="s">
        <v>172</v>
      </c>
      <c r="I44" s="203">
        <v>35309</v>
      </c>
      <c r="J44" s="37" t="s">
        <v>173</v>
      </c>
    </row>
    <row r="45" spans="1:10">
      <c r="A45" s="203">
        <v>34060</v>
      </c>
      <c r="B45" s="37" t="s">
        <v>174</v>
      </c>
      <c r="I45" s="203">
        <v>34243</v>
      </c>
      <c r="J45" s="37" t="s">
        <v>175</v>
      </c>
    </row>
    <row r="46" spans="1:10">
      <c r="A46" s="203">
        <v>34425</v>
      </c>
      <c r="B46" s="37" t="s">
        <v>176</v>
      </c>
      <c r="I46" s="203">
        <v>34608</v>
      </c>
      <c r="J46" s="37" t="s">
        <v>177</v>
      </c>
    </row>
    <row r="47" spans="1:10">
      <c r="A47" s="203">
        <v>34790</v>
      </c>
      <c r="B47" s="37" t="s">
        <v>178</v>
      </c>
      <c r="I47" s="203">
        <v>34973</v>
      </c>
      <c r="J47" s="37" t="s">
        <v>179</v>
      </c>
    </row>
    <row r="48" spans="1:10">
      <c r="A48" s="203">
        <v>35156</v>
      </c>
      <c r="B48" s="37" t="s">
        <v>180</v>
      </c>
      <c r="I48" s="203">
        <v>35339</v>
      </c>
      <c r="J48" s="37" t="s">
        <v>181</v>
      </c>
    </row>
    <row r="49" spans="1:10">
      <c r="A49" s="203">
        <v>34090</v>
      </c>
      <c r="B49" s="37" t="s">
        <v>166</v>
      </c>
      <c r="I49" s="203">
        <v>34274</v>
      </c>
      <c r="J49" s="37" t="s">
        <v>182</v>
      </c>
    </row>
    <row r="50" spans="1:10">
      <c r="A50" s="203">
        <v>34455</v>
      </c>
      <c r="B50" s="37" t="s">
        <v>183</v>
      </c>
      <c r="I50" s="203">
        <v>34639</v>
      </c>
      <c r="J50" s="37" t="s">
        <v>184</v>
      </c>
    </row>
    <row r="51" spans="1:10">
      <c r="A51" s="203">
        <v>34820</v>
      </c>
      <c r="B51" s="37" t="s">
        <v>185</v>
      </c>
      <c r="I51" s="203">
        <v>35004</v>
      </c>
      <c r="J51" s="37" t="s">
        <v>186</v>
      </c>
    </row>
    <row r="52" spans="1:10">
      <c r="A52" s="203">
        <v>35186</v>
      </c>
      <c r="B52" s="37" t="s">
        <v>187</v>
      </c>
      <c r="I52" s="203">
        <v>35370</v>
      </c>
      <c r="J52" s="37" t="s">
        <v>188</v>
      </c>
    </row>
    <row r="53" spans="1:10">
      <c r="A53" s="203">
        <v>34121</v>
      </c>
      <c r="B53" s="37" t="s">
        <v>189</v>
      </c>
      <c r="I53" s="203">
        <v>34304</v>
      </c>
      <c r="J53" s="37" t="s">
        <v>190</v>
      </c>
    </row>
    <row r="54" spans="1:10">
      <c r="A54" s="203">
        <v>34486</v>
      </c>
      <c r="B54" s="37" t="s">
        <v>191</v>
      </c>
      <c r="I54" s="203">
        <v>34669</v>
      </c>
      <c r="J54" s="37" t="s">
        <v>192</v>
      </c>
    </row>
    <row r="55" spans="1:10">
      <c r="A55" s="203">
        <v>34851</v>
      </c>
      <c r="B55" s="37" t="s">
        <v>193</v>
      </c>
      <c r="I55" s="203">
        <v>35034</v>
      </c>
      <c r="J55" s="37" t="s">
        <v>194</v>
      </c>
    </row>
    <row r="56" spans="1:10">
      <c r="A56" s="203">
        <v>35217</v>
      </c>
      <c r="B56" s="37" t="s">
        <v>195</v>
      </c>
      <c r="I56" s="203">
        <v>35400</v>
      </c>
      <c r="J56" s="37" t="s">
        <v>196</v>
      </c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topLeftCell="A3" workbookViewId="0">
      <selection activeCell="I15" sqref="I15"/>
    </sheetView>
  </sheetViews>
  <sheetFormatPr defaultRowHeight="13.2"/>
  <cols>
    <col min="1" max="1" width="9.6640625" customWidth="1"/>
    <col min="2" max="2" width="10.6640625" style="287" customWidth="1"/>
  </cols>
  <sheetData>
    <row r="1" spans="1:11">
      <c r="A1" s="2" t="s">
        <v>197</v>
      </c>
      <c r="B1" s="285"/>
      <c r="D1" t="s">
        <v>251</v>
      </c>
      <c r="E1" s="286">
        <v>36895</v>
      </c>
    </row>
    <row r="2" spans="1:11">
      <c r="A2" s="151"/>
      <c r="E2" s="271"/>
    </row>
    <row r="3" spans="1:11">
      <c r="A3" s="151" t="s">
        <v>198</v>
      </c>
      <c r="B3" s="230">
        <v>0.31</v>
      </c>
    </row>
    <row r="4" spans="1:11">
      <c r="A4" s="151" t="s">
        <v>199</v>
      </c>
      <c r="B4" s="230">
        <v>1.91</v>
      </c>
      <c r="J4" s="150"/>
      <c r="K4" s="150"/>
    </row>
    <row r="5" spans="1:11">
      <c r="A5" s="151" t="s">
        <v>200</v>
      </c>
      <c r="B5" s="230">
        <v>0.19</v>
      </c>
    </row>
    <row r="6" spans="1:11">
      <c r="A6" s="151" t="s">
        <v>201</v>
      </c>
      <c r="B6" s="230">
        <v>0.5</v>
      </c>
    </row>
    <row r="8" spans="1:11">
      <c r="A8" s="140"/>
      <c r="B8" s="288" t="s">
        <v>202</v>
      </c>
      <c r="C8" s="151" t="s">
        <v>203</v>
      </c>
    </row>
    <row r="9" spans="1:11">
      <c r="A9" s="140">
        <v>35400</v>
      </c>
      <c r="B9" s="287">
        <v>3.6113300000000002</v>
      </c>
      <c r="C9" s="147">
        <v>3.71</v>
      </c>
      <c r="H9" s="152" t="s">
        <v>204</v>
      </c>
      <c r="I9" s="152" t="s">
        <v>205</v>
      </c>
    </row>
    <row r="10" spans="1:11">
      <c r="A10" s="143">
        <v>35431</v>
      </c>
      <c r="B10" s="287">
        <v>4.2539999999999996</v>
      </c>
      <c r="C10" s="26">
        <f t="shared" ref="C10:C73" si="0">C9+$B$3*(B10-C9)+$B$5*(C9^($B$6))*D10+(1-$B$3)*(B10-B9)</f>
        <v>4.5314311450381908</v>
      </c>
      <c r="D10" s="148">
        <v>0.57204476228882795</v>
      </c>
      <c r="E10" s="148">
        <v>0.44644847007428556</v>
      </c>
      <c r="F10" s="150">
        <f>C10-E10</f>
        <v>4.0849826749639053</v>
      </c>
      <c r="G10">
        <v>1997</v>
      </c>
      <c r="H10" s="149">
        <f>AVERAGE(C10:C21)</f>
        <v>2.5796409369778184</v>
      </c>
      <c r="I10" s="419">
        <f>AVERAGE(F10:F21)</f>
        <v>2.056890710117766</v>
      </c>
    </row>
    <row r="11" spans="1:11">
      <c r="A11" s="143">
        <v>35462</v>
      </c>
      <c r="B11" s="287">
        <v>2.8679999999999999</v>
      </c>
      <c r="C11" s="26">
        <f t="shared" si="0"/>
        <v>3.0104689671609668</v>
      </c>
      <c r="D11" s="148">
        <v>-0.12104783130526783</v>
      </c>
      <c r="E11" s="148">
        <v>0.26322273807183755</v>
      </c>
      <c r="F11" s="150">
        <f t="shared" ref="F11:F74" si="1">C11-E11</f>
        <v>2.7472462290891291</v>
      </c>
      <c r="G11">
        <v>1998</v>
      </c>
      <c r="H11" s="149">
        <f>AVERAGE(C22:C33)</f>
        <v>2.254563666728064</v>
      </c>
      <c r="I11" s="419">
        <f>AVERAGE(F22:F33)</f>
        <v>1.631990092471745</v>
      </c>
    </row>
    <row r="12" spans="1:11">
      <c r="A12" s="143">
        <v>35490</v>
      </c>
      <c r="B12" s="287">
        <v>1.879</v>
      </c>
      <c r="C12" s="26">
        <f t="shared" si="0"/>
        <v>1.6638074722859773</v>
      </c>
      <c r="D12" s="148">
        <v>-0.95095832549649406</v>
      </c>
      <c r="E12" s="148">
        <v>0.71583075574757804</v>
      </c>
      <c r="F12" s="150">
        <f t="shared" si="1"/>
        <v>0.94797671653839921</v>
      </c>
      <c r="G12">
        <v>1999</v>
      </c>
      <c r="H12" s="26">
        <f>AVERAGE(C34:C45)</f>
        <v>2.3475866256440852</v>
      </c>
      <c r="I12" s="420">
        <f>AVERAGE(F34:F45)</f>
        <v>1.6507265526605359</v>
      </c>
    </row>
    <row r="13" spans="1:11">
      <c r="A13" s="143">
        <v>35521</v>
      </c>
      <c r="B13" s="287">
        <v>1.8460000000000001</v>
      </c>
      <c r="C13" s="26">
        <f t="shared" si="0"/>
        <v>1.3627215358038123</v>
      </c>
      <c r="D13" s="148">
        <v>-1.366075276905655</v>
      </c>
      <c r="E13" s="148">
        <v>1.117233151025792</v>
      </c>
      <c r="F13" s="150">
        <f t="shared" si="1"/>
        <v>0.24548838477802026</v>
      </c>
      <c r="G13">
        <v>2000</v>
      </c>
      <c r="H13" s="26">
        <f>AVERAGE(C46:C57)</f>
        <v>3.156314972098508</v>
      </c>
      <c r="I13" s="420">
        <f>AVERAGE(F46:F57)</f>
        <v>2.8233778626374271</v>
      </c>
    </row>
    <row r="14" spans="1:11">
      <c r="A14" s="143">
        <v>35551</v>
      </c>
      <c r="B14" s="287">
        <v>2.0990000000000002</v>
      </c>
      <c r="C14" s="26">
        <f t="shared" si="0"/>
        <v>1.5251119896064123</v>
      </c>
      <c r="D14" s="148">
        <v>-1.083986905037053</v>
      </c>
      <c r="E14" s="148">
        <v>0.59593831745232639</v>
      </c>
      <c r="F14" s="150">
        <f t="shared" si="1"/>
        <v>0.92917367215408586</v>
      </c>
      <c r="G14">
        <v>2001</v>
      </c>
      <c r="H14" s="26">
        <f>AVERAGE(C58:C69)</f>
        <v>6.6333706187838546</v>
      </c>
      <c r="I14" s="420">
        <f>AVERAGE(F58:F69)</f>
        <v>6.1123632706507314</v>
      </c>
    </row>
    <row r="15" spans="1:11">
      <c r="A15" s="143">
        <v>35582</v>
      </c>
      <c r="B15" s="287">
        <v>2.3079999999999998</v>
      </c>
      <c r="C15" s="26">
        <f t="shared" si="0"/>
        <v>2.0717037806044489</v>
      </c>
      <c r="D15" s="148">
        <v>0.6805558236963436</v>
      </c>
      <c r="E15" s="148">
        <v>1.1997142163518744</v>
      </c>
      <c r="F15" s="150">
        <f t="shared" si="1"/>
        <v>0.87198956425257457</v>
      </c>
      <c r="G15">
        <v>2002</v>
      </c>
      <c r="H15" s="26">
        <f>AVERAGE(C70:C81)</f>
        <v>4.5845934247091584</v>
      </c>
      <c r="I15" s="289">
        <f>AVERAGE(F70:F81)</f>
        <v>4.1142443685420815</v>
      </c>
    </row>
    <row r="16" spans="1:11">
      <c r="A16" s="143">
        <v>35612</v>
      </c>
      <c r="B16" s="287">
        <v>2.2189999999999999</v>
      </c>
      <c r="C16" s="26">
        <f t="shared" si="0"/>
        <v>1.8348277082393332</v>
      </c>
      <c r="D16" s="148">
        <v>-0.80858580345122288</v>
      </c>
      <c r="E16" s="148">
        <v>5.272190801500256E-2</v>
      </c>
      <c r="F16" s="150">
        <f t="shared" si="1"/>
        <v>1.7821058002243306</v>
      </c>
      <c r="G16">
        <v>2003</v>
      </c>
      <c r="H16" s="26">
        <f>AVERAGE(C82:C93)</f>
        <v>3.6008182170131193</v>
      </c>
      <c r="I16" s="289">
        <f>AVERAGE(F82:F93)</f>
        <v>3.0508842101231313</v>
      </c>
    </row>
    <row r="17" spans="1:9">
      <c r="A17" s="143">
        <v>35643</v>
      </c>
      <c r="B17" s="287">
        <v>2.1629999999999998</v>
      </c>
      <c r="C17" s="26">
        <f t="shared" si="0"/>
        <v>2.2311679716567463</v>
      </c>
      <c r="D17" s="148">
        <v>1.2948361354879021</v>
      </c>
      <c r="E17" s="148">
        <v>0.44005330771862072</v>
      </c>
      <c r="F17" s="150">
        <f t="shared" si="1"/>
        <v>1.7911146639381257</v>
      </c>
      <c r="G17">
        <v>2004</v>
      </c>
      <c r="H17" s="26">
        <f>AVERAGE(C94:C105)</f>
        <v>3.6910660511828159</v>
      </c>
      <c r="I17" s="289">
        <f>AVERAGE(F94:F105)</f>
        <v>3.1404124026611711</v>
      </c>
    </row>
    <row r="18" spans="1:9">
      <c r="A18" s="143">
        <v>35674</v>
      </c>
      <c r="B18" s="287">
        <v>2.4990000000000001</v>
      </c>
      <c r="C18" s="26">
        <f t="shared" si="0"/>
        <v>2.5779489293471731</v>
      </c>
      <c r="D18" s="148">
        <v>0.11244710818100771</v>
      </c>
      <c r="E18" s="148">
        <v>0.58112005155519775</v>
      </c>
      <c r="F18" s="150">
        <f t="shared" si="1"/>
        <v>1.9968288777919754</v>
      </c>
      <c r="G18">
        <v>2005</v>
      </c>
      <c r="H18" s="26">
        <f>AVERAGE(C106:C117)</f>
        <v>3.9532366276941224</v>
      </c>
      <c r="I18" s="289">
        <f>AVERAGE(F106:F117)</f>
        <v>3.5584787674243921</v>
      </c>
    </row>
    <row r="19" spans="1:9">
      <c r="A19" s="143">
        <v>35704</v>
      </c>
      <c r="B19" s="287">
        <v>3.2210000000000001</v>
      </c>
      <c r="C19" s="26">
        <f t="shared" si="0"/>
        <v>3.1449823211625292</v>
      </c>
      <c r="D19" s="148">
        <v>-0.42775450923497044</v>
      </c>
      <c r="E19" s="148">
        <v>-0.12433934999506648</v>
      </c>
      <c r="F19" s="150">
        <f t="shared" si="1"/>
        <v>3.2693216711575959</v>
      </c>
      <c r="G19">
        <v>2006</v>
      </c>
      <c r="H19" s="26">
        <f>AVERAGE(C118:C129)</f>
        <v>3.8621622645927598</v>
      </c>
      <c r="I19" s="289">
        <f>AVERAGE(F118:F129)</f>
        <v>3.4260283586434785</v>
      </c>
    </row>
    <row r="20" spans="1:9">
      <c r="A20" s="143">
        <v>35735</v>
      </c>
      <c r="B20" s="287">
        <v>3.5089999999999999</v>
      </c>
      <c r="C20" s="26">
        <f t="shared" si="0"/>
        <v>3.7039437774415442</v>
      </c>
      <c r="D20" s="148">
        <v>0.73422628140599788</v>
      </c>
      <c r="E20" s="148">
        <v>0.56210529258838915</v>
      </c>
      <c r="F20" s="150">
        <f t="shared" si="1"/>
        <v>3.1418384848531549</v>
      </c>
      <c r="G20">
        <v>2007</v>
      </c>
      <c r="H20" s="26">
        <f>AVERAGE(C130:C141)</f>
        <v>3.5250402612704517</v>
      </c>
      <c r="I20" s="289">
        <f>AVERAGE(F130:F141)</f>
        <v>3.0595225809410773</v>
      </c>
    </row>
    <row r="21" spans="1:9">
      <c r="A21" s="143">
        <v>35765</v>
      </c>
      <c r="B21" s="287">
        <v>2.6819999999999999</v>
      </c>
      <c r="C21" s="26">
        <f t="shared" si="0"/>
        <v>3.2975756453866869</v>
      </c>
      <c r="D21" s="148">
        <v>1.3155805995931722</v>
      </c>
      <c r="E21" s="148">
        <v>0.42295386371479221</v>
      </c>
      <c r="F21" s="150">
        <f t="shared" si="1"/>
        <v>2.8746217816718946</v>
      </c>
      <c r="G21">
        <v>2008</v>
      </c>
      <c r="H21" s="26">
        <f>AVERAGE(C142:C153)</f>
        <v>3.7548027762743317</v>
      </c>
      <c r="I21" s="289">
        <f>AVERAGE(F142:F153)</f>
        <v>3.228008662686729</v>
      </c>
    </row>
    <row r="22" spans="1:9">
      <c r="A22" s="143">
        <v>35796</v>
      </c>
      <c r="B22" s="287">
        <v>2.2690000000000001</v>
      </c>
      <c r="C22" s="26">
        <f t="shared" si="0"/>
        <v>3.1008577158669302</v>
      </c>
      <c r="D22" s="148">
        <v>1.1799438503516662</v>
      </c>
      <c r="E22" s="148">
        <v>0.58309360603063842</v>
      </c>
      <c r="F22" s="150">
        <f t="shared" si="1"/>
        <v>2.5177641098362917</v>
      </c>
      <c r="G22">
        <v>2009</v>
      </c>
      <c r="H22" s="26">
        <f>AVERAGE(C154:C165)</f>
        <v>4.3660985786259987</v>
      </c>
      <c r="I22" s="289">
        <f>AVERAGE(F154:F165)</f>
        <v>3.8774419516742706</v>
      </c>
    </row>
    <row r="23" spans="1:9">
      <c r="A23" s="143">
        <v>35827</v>
      </c>
      <c r="B23" s="287">
        <v>2.036</v>
      </c>
      <c r="C23" s="26">
        <f t="shared" si="0"/>
        <v>2.5996863171009377</v>
      </c>
      <c r="D23" s="148">
        <v>-3.0771821983964012E-2</v>
      </c>
      <c r="E23" s="148">
        <v>1.2839345830558717</v>
      </c>
      <c r="F23" s="150">
        <f t="shared" si="1"/>
        <v>1.315751734045066</v>
      </c>
      <c r="G23">
        <v>2010</v>
      </c>
      <c r="H23" s="26">
        <f>AVERAGE(C166:C177)</f>
        <v>4.0299141633794298</v>
      </c>
      <c r="I23" s="289">
        <f>AVERAGE(F166:F177)</f>
        <v>3.6819286257619517</v>
      </c>
    </row>
    <row r="24" spans="1:9">
      <c r="A24" s="143">
        <v>35855</v>
      </c>
      <c r="B24" s="287">
        <v>2.2269999999999999</v>
      </c>
      <c r="C24" s="26">
        <f t="shared" si="0"/>
        <v>2.664535756528656</v>
      </c>
      <c r="D24" s="148">
        <v>0.15861799892448356</v>
      </c>
      <c r="E24" s="148">
        <v>0.27727022188859585</v>
      </c>
      <c r="F24" s="150">
        <f t="shared" si="1"/>
        <v>2.3872655346400604</v>
      </c>
      <c r="G24">
        <v>2011</v>
      </c>
      <c r="H24" s="26">
        <f>AVERAGE(C178:C189)</f>
        <v>3.8264071510219524</v>
      </c>
      <c r="I24" s="289">
        <f>AVERAGE(F178:F189)</f>
        <v>3.1811118691925242</v>
      </c>
    </row>
    <row r="25" spans="1:9">
      <c r="A25" s="143">
        <v>35886</v>
      </c>
      <c r="B25" s="287">
        <v>2.3340000000000001</v>
      </c>
      <c r="C25" s="26">
        <f t="shared" si="0"/>
        <v>2.7505981136364501</v>
      </c>
      <c r="D25" s="148">
        <v>0.36982233818724447</v>
      </c>
      <c r="E25" s="148">
        <v>0.37651674960769593</v>
      </c>
      <c r="F25" s="150">
        <f t="shared" si="1"/>
        <v>2.3740813640287541</v>
      </c>
      <c r="G25">
        <v>2012</v>
      </c>
      <c r="H25" s="26">
        <f>AVERAGE(C190:C201)</f>
        <v>4.1875527092379832</v>
      </c>
      <c r="I25" s="289">
        <f>AVERAGE(F190:F201)</f>
        <v>3.5622499124541407</v>
      </c>
    </row>
    <row r="26" spans="1:9">
      <c r="A26" s="143">
        <v>35916</v>
      </c>
      <c r="B26" s="287">
        <v>2.29</v>
      </c>
      <c r="C26" s="26">
        <f t="shared" si="0"/>
        <v>2.6008733704362941</v>
      </c>
      <c r="D26" s="148">
        <v>7.4324531629856652E-2</v>
      </c>
      <c r="E26" s="148">
        <v>0.10643563815087455</v>
      </c>
      <c r="F26" s="150">
        <f t="shared" si="1"/>
        <v>2.4944377322854194</v>
      </c>
      <c r="G26">
        <v>2013</v>
      </c>
      <c r="H26" s="26">
        <f>AVERAGE(C202:C213)</f>
        <v>4.206436385911287</v>
      </c>
      <c r="I26" s="289">
        <f>AVERAGE(F202:F213)</f>
        <v>3.6256828436783928</v>
      </c>
    </row>
    <row r="27" spans="1:9">
      <c r="A27" s="143">
        <v>35947</v>
      </c>
      <c r="B27" s="287">
        <v>2.069</v>
      </c>
      <c r="C27" s="26">
        <f t="shared" si="0"/>
        <v>2.0253198038120468</v>
      </c>
      <c r="D27" s="148">
        <v>-0.8425858045618152</v>
      </c>
      <c r="E27" s="148">
        <v>0.36977184008356517</v>
      </c>
      <c r="F27" s="150">
        <f t="shared" si="1"/>
        <v>1.6555479637284816</v>
      </c>
      <c r="G27">
        <v>2014</v>
      </c>
      <c r="H27" s="150">
        <f>+AVERAGE(C214:C225)</f>
        <v>3.7819595701877735</v>
      </c>
      <c r="I27" s="290">
        <f>AVERAGE(F214:F225)</f>
        <v>3.4193585979447332</v>
      </c>
    </row>
    <row r="28" spans="1:9">
      <c r="A28" s="143">
        <v>35977</v>
      </c>
      <c r="B28" s="287">
        <v>2.3530000000000002</v>
      </c>
      <c r="C28" s="26">
        <f t="shared" si="0"/>
        <v>1.9485755300734848</v>
      </c>
      <c r="D28" s="148">
        <v>-1.3842106075386009</v>
      </c>
      <c r="E28" s="148">
        <v>0.13061101628873839</v>
      </c>
      <c r="F28" s="150">
        <f t="shared" si="1"/>
        <v>1.8179645137847464</v>
      </c>
      <c r="G28">
        <v>2015</v>
      </c>
      <c r="H28" s="150">
        <f>+AVERAGE(C226:C237)</f>
        <v>4.7406887113114964</v>
      </c>
      <c r="I28" s="290">
        <f>+AVERAGE(F226:F237)</f>
        <v>4.3602622259087838</v>
      </c>
    </row>
    <row r="29" spans="1:9">
      <c r="A29" s="143">
        <v>36008</v>
      </c>
      <c r="B29" s="287">
        <v>1.9530000000000001</v>
      </c>
      <c r="C29" s="26">
        <f t="shared" si="0"/>
        <v>1.8821965242743606</v>
      </c>
      <c r="D29" s="148">
        <v>0.78518420281639167</v>
      </c>
      <c r="E29" s="148">
        <v>0.91769910067571925</v>
      </c>
      <c r="F29" s="150">
        <f t="shared" si="1"/>
        <v>0.96449742359864132</v>
      </c>
      <c r="G29">
        <v>2016</v>
      </c>
      <c r="H29" s="150">
        <f>+AVERAGE(C238:C249)</f>
        <v>3.9284870011320034</v>
      </c>
      <c r="I29" s="290">
        <f>+AVERAGE(F238:F249)</f>
        <v>3.4005101898688341</v>
      </c>
    </row>
    <row r="30" spans="1:9">
      <c r="A30" s="143">
        <v>36039</v>
      </c>
      <c r="B30" s="287">
        <v>1.754</v>
      </c>
      <c r="C30" s="26">
        <f t="shared" si="0"/>
        <v>1.5156166629057044</v>
      </c>
      <c r="D30" s="148">
        <v>-0.72709213441933773</v>
      </c>
      <c r="E30" s="148">
        <v>1.2653933022329162</v>
      </c>
      <c r="F30" s="150">
        <f t="shared" si="1"/>
        <v>0.25022336067278816</v>
      </c>
      <c r="G30">
        <v>2017</v>
      </c>
      <c r="H30" s="150">
        <f>+AVERAGE(C250:C261)</f>
        <v>4.4316002640045404</v>
      </c>
      <c r="I30" s="290">
        <f>+AVERAGE(F250:F261)</f>
        <v>3.8314928504213417</v>
      </c>
    </row>
    <row r="31" spans="1:9">
      <c r="A31" s="143">
        <v>36069</v>
      </c>
      <c r="B31" s="287">
        <v>2.13</v>
      </c>
      <c r="C31" s="26">
        <f t="shared" si="0"/>
        <v>2.1051853237666958</v>
      </c>
      <c r="D31" s="148">
        <v>0.59710994788792293</v>
      </c>
      <c r="E31" s="148">
        <v>0.15886451296666254</v>
      </c>
      <c r="F31" s="150">
        <f t="shared" si="1"/>
        <v>1.9463208108000332</v>
      </c>
      <c r="G31">
        <v>2018</v>
      </c>
      <c r="H31" s="150">
        <f>+AVERAGE(C262:C273)</f>
        <v>4.9810796229998262</v>
      </c>
      <c r="I31" s="290">
        <f>+AVERAGE(F262:F273)</f>
        <v>4.4808402144110211</v>
      </c>
    </row>
    <row r="32" spans="1:9">
      <c r="A32" s="143">
        <v>36100</v>
      </c>
      <c r="B32" s="287">
        <v>2.1259999999999999</v>
      </c>
      <c r="C32" s="26">
        <f t="shared" si="0"/>
        <v>2.2644499269002103</v>
      </c>
      <c r="D32" s="148">
        <v>0.56432958205018369</v>
      </c>
      <c r="E32" s="148">
        <v>0.85101561002909165</v>
      </c>
      <c r="F32" s="150">
        <f t="shared" si="1"/>
        <v>1.4134343168711188</v>
      </c>
      <c r="G32">
        <v>2019</v>
      </c>
      <c r="H32" s="150">
        <f>+AVERAGE(C274:C285)</f>
        <v>4.379106346354436</v>
      </c>
      <c r="I32" s="290">
        <f>+AVERAGE(F274:F285)</f>
        <v>3.9483066557906414</v>
      </c>
    </row>
    <row r="33" spans="1:9">
      <c r="A33" s="143">
        <v>36130</v>
      </c>
      <c r="B33" s="287">
        <v>2.1360000000000001</v>
      </c>
      <c r="C33" s="26">
        <f t="shared" si="0"/>
        <v>1.5968689554350046</v>
      </c>
      <c r="D33" s="148">
        <v>-2.2197659639846412</v>
      </c>
      <c r="E33" s="148">
        <v>1.1502767100654669</v>
      </c>
      <c r="F33" s="150">
        <f t="shared" si="1"/>
        <v>0.44659224536953768</v>
      </c>
      <c r="G33">
        <v>2020</v>
      </c>
      <c r="H33" s="150">
        <f>+AVERAGE(C286:C297)</f>
        <v>4.5320154563349222</v>
      </c>
      <c r="I33" s="290">
        <f>+AVERAGE(F286:F297)</f>
        <v>4.1333057275861922</v>
      </c>
    </row>
    <row r="34" spans="1:9">
      <c r="A34" s="143">
        <v>36161</v>
      </c>
      <c r="B34" s="287">
        <v>1.8109999999999999</v>
      </c>
      <c r="C34" s="26">
        <f t="shared" si="0"/>
        <v>2.1362418806976446</v>
      </c>
      <c r="D34" s="148">
        <v>2.9039924828215824</v>
      </c>
      <c r="E34" s="148">
        <v>0.49658905818983079</v>
      </c>
      <c r="F34" s="291">
        <f t="shared" si="1"/>
        <v>1.6396528225078137</v>
      </c>
      <c r="G34">
        <v>2021</v>
      </c>
      <c r="H34" s="150">
        <f>+AVERAGE(C298:C309)</f>
        <v>4.7581188570075783</v>
      </c>
      <c r="I34" s="290">
        <f>+AVERAGE(F298:F309)</f>
        <v>4.3785680944123806</v>
      </c>
    </row>
    <row r="35" spans="1:9">
      <c r="A35" s="143">
        <v>36192</v>
      </c>
      <c r="B35" s="287">
        <v>1.746</v>
      </c>
      <c r="C35" s="26">
        <f t="shared" si="0"/>
        <v>1.9619140068356071</v>
      </c>
      <c r="D35" s="148">
        <v>-3.0618773522486535E-2</v>
      </c>
      <c r="E35" s="148">
        <v>7.9516503737488892E-2</v>
      </c>
      <c r="F35" s="291">
        <f t="shared" si="1"/>
        <v>1.8823975030981182</v>
      </c>
      <c r="G35">
        <v>2022</v>
      </c>
      <c r="H35" s="150">
        <f>+AVERAGE(C310:C321)</f>
        <v>5.0933136828298231</v>
      </c>
      <c r="I35" s="290">
        <f>+AVERAGE(F310:F321)</f>
        <v>4.7378540997721883</v>
      </c>
    </row>
    <row r="36" spans="1:9">
      <c r="A36" s="143">
        <v>36220</v>
      </c>
      <c r="B36" s="287">
        <v>1.6930000000000001</v>
      </c>
      <c r="C36" s="26">
        <f t="shared" si="0"/>
        <v>1.8352983608954965</v>
      </c>
      <c r="D36" s="148">
        <v>-2.5109185939831698E-2</v>
      </c>
      <c r="E36" s="148">
        <v>1.3802636782789615</v>
      </c>
      <c r="F36" s="291">
        <f t="shared" si="1"/>
        <v>0.45503468261653501</v>
      </c>
      <c r="G36">
        <v>2023</v>
      </c>
      <c r="H36" s="150">
        <f>+AVERAGE(C322:C333)</f>
        <v>5.4028981824547637</v>
      </c>
      <c r="I36" s="290">
        <f>+AVERAGE(F322:F333)</f>
        <v>4.8993392875005588</v>
      </c>
    </row>
    <row r="37" spans="1:9">
      <c r="A37" s="143">
        <v>36251</v>
      </c>
      <c r="B37" s="287">
        <v>1.847</v>
      </c>
      <c r="C37" s="26">
        <f t="shared" si="0"/>
        <v>1.6580674969044005</v>
      </c>
      <c r="D37" s="148">
        <v>-1.1154601089530782</v>
      </c>
      <c r="E37" s="148">
        <v>0.52783656424815428</v>
      </c>
      <c r="F37" s="291">
        <f t="shared" si="1"/>
        <v>1.1302309326562461</v>
      </c>
      <c r="G37">
        <v>2024</v>
      </c>
      <c r="H37" s="150">
        <f>+AVERAGE(C334:C345)</f>
        <v>4.2259987781205695</v>
      </c>
      <c r="I37" s="290">
        <f>+AVERAGE(F334:F345)</f>
        <v>3.6766220662224249</v>
      </c>
    </row>
    <row r="38" spans="1:9">
      <c r="A38" s="143">
        <v>36281</v>
      </c>
      <c r="B38" s="287">
        <v>2.3479999999999999</v>
      </c>
      <c r="C38" s="26">
        <f t="shared" si="0"/>
        <v>2.2397084259582045</v>
      </c>
      <c r="D38" s="148">
        <v>9.0216109176766965E-2</v>
      </c>
      <c r="E38" s="148">
        <v>0.4552141099129336</v>
      </c>
      <c r="F38" s="291">
        <f t="shared" si="1"/>
        <v>1.7844943160452709</v>
      </c>
    </row>
    <row r="39" spans="1:9">
      <c r="A39" s="143">
        <v>36312</v>
      </c>
      <c r="B39">
        <v>2.226</v>
      </c>
      <c r="C39" s="26">
        <f t="shared" si="0"/>
        <v>2.0030103953738516</v>
      </c>
      <c r="D39" s="148">
        <v>-0.52143395988227748</v>
      </c>
      <c r="E39" s="148">
        <v>0.38256936159832017</v>
      </c>
      <c r="F39" s="291">
        <f t="shared" si="1"/>
        <v>1.6204410337755315</v>
      </c>
    </row>
    <row r="40" spans="1:9">
      <c r="A40" s="143">
        <v>36342</v>
      </c>
      <c r="B40">
        <v>2.262</v>
      </c>
      <c r="C40" s="26">
        <f t="shared" si="0"/>
        <v>2.1671633516967663</v>
      </c>
      <c r="D40" s="148">
        <v>0.21950755235571781</v>
      </c>
      <c r="E40" s="148">
        <v>0.59058033430057721</v>
      </c>
      <c r="F40" s="291">
        <f t="shared" si="1"/>
        <v>1.5765830173961892</v>
      </c>
    </row>
    <row r="41" spans="1:9">
      <c r="A41" s="143">
        <v>36373</v>
      </c>
      <c r="B41">
        <v>2.6010000000000004</v>
      </c>
      <c r="C41" s="26">
        <f t="shared" si="0"/>
        <v>2.8023069209374256</v>
      </c>
      <c r="D41" s="148">
        <v>0.95366440606679603</v>
      </c>
      <c r="E41" s="148">
        <v>1.6247529421002569</v>
      </c>
      <c r="F41" s="291">
        <f t="shared" si="1"/>
        <v>1.1775539788371687</v>
      </c>
    </row>
    <row r="42" spans="1:9">
      <c r="A42" s="143">
        <v>36404</v>
      </c>
      <c r="B42">
        <v>2.9119999999999999</v>
      </c>
      <c r="C42" s="26">
        <f t="shared" si="0"/>
        <v>3.5140515336760441</v>
      </c>
      <c r="D42" s="148">
        <v>1.4561629975526036</v>
      </c>
      <c r="E42" s="148">
        <v>0.83665698072021844</v>
      </c>
      <c r="F42" s="291">
        <f t="shared" si="1"/>
        <v>2.6773945529558256</v>
      </c>
    </row>
    <row r="43" spans="1:9">
      <c r="A43" s="143">
        <v>36434</v>
      </c>
      <c r="B43">
        <v>2.56</v>
      </c>
      <c r="C43" s="26">
        <f t="shared" si="0"/>
        <v>2.6977507775516938</v>
      </c>
      <c r="D43" s="148">
        <v>-0.77958438707618471</v>
      </c>
      <c r="E43" s="148">
        <v>0.53123452650947522</v>
      </c>
      <c r="F43" s="291">
        <f t="shared" si="1"/>
        <v>2.1665162510422187</v>
      </c>
    </row>
    <row r="44" spans="1:9">
      <c r="A44" s="143">
        <v>36465</v>
      </c>
      <c r="B44">
        <v>3.0920000000000001</v>
      </c>
      <c r="C44" s="26">
        <f t="shared" si="0"/>
        <v>2.9511611782915184</v>
      </c>
      <c r="D44" s="148">
        <v>-0.7558736951571523</v>
      </c>
      <c r="E44" s="148">
        <v>0.65653353053686925</v>
      </c>
      <c r="F44" s="291">
        <f t="shared" si="1"/>
        <v>2.2946276477546492</v>
      </c>
    </row>
    <row r="45" spans="1:9">
      <c r="A45" s="143">
        <v>36495</v>
      </c>
      <c r="B45">
        <v>2.12</v>
      </c>
      <c r="C45" s="26">
        <f t="shared" si="0"/>
        <v>2.2043651789103653</v>
      </c>
      <c r="D45" s="148">
        <v>0.556200984121477</v>
      </c>
      <c r="E45" s="148">
        <v>0.80057328566949593</v>
      </c>
      <c r="F45" s="291">
        <f t="shared" si="1"/>
        <v>1.4037918932408693</v>
      </c>
    </row>
    <row r="46" spans="1:9">
      <c r="A46" s="143">
        <v>36526</v>
      </c>
      <c r="B46">
        <v>2.3440000000000003</v>
      </c>
      <c r="C46" s="26">
        <f t="shared" si="0"/>
        <v>2.6441081152198613</v>
      </c>
      <c r="D46" s="148">
        <v>0.85749889573295501</v>
      </c>
      <c r="E46" s="148">
        <v>0.57754997674100694</v>
      </c>
      <c r="F46" s="150">
        <f t="shared" si="1"/>
        <v>2.0665581384788543</v>
      </c>
    </row>
    <row r="47" spans="1:9">
      <c r="A47" s="143">
        <v>36557</v>
      </c>
      <c r="B47">
        <v>2.61</v>
      </c>
      <c r="C47" s="26">
        <f t="shared" si="0"/>
        <v>2.756404243217502</v>
      </c>
      <c r="D47" s="148">
        <v>-0.19637370760351439</v>
      </c>
      <c r="E47" s="148">
        <v>-0.27465734763352467</v>
      </c>
      <c r="F47" s="150">
        <f t="shared" si="1"/>
        <v>3.0310615908510266</v>
      </c>
    </row>
    <row r="48" spans="1:9">
      <c r="A48" s="143">
        <v>36586</v>
      </c>
      <c r="B48">
        <v>2.6030000000000002</v>
      </c>
      <c r="C48" s="26">
        <f t="shared" si="0"/>
        <v>2.565587936101176</v>
      </c>
      <c r="D48" s="148">
        <v>-0.43884208960297971</v>
      </c>
      <c r="E48" s="148">
        <v>0.48275156861247653</v>
      </c>
      <c r="F48" s="150">
        <f t="shared" si="1"/>
        <v>2.0828363674886994</v>
      </c>
    </row>
    <row r="49" spans="1:6">
      <c r="A49" s="143">
        <v>36617</v>
      </c>
      <c r="B49">
        <v>2.9</v>
      </c>
      <c r="C49" s="26">
        <f t="shared" si="0"/>
        <v>3.2040022908535692</v>
      </c>
      <c r="D49" s="148">
        <v>1.0837409321118552</v>
      </c>
      <c r="E49" s="148">
        <v>0.43936838273921142</v>
      </c>
      <c r="F49" s="150">
        <f t="shared" si="1"/>
        <v>2.7646339081143578</v>
      </c>
    </row>
    <row r="50" spans="1:6">
      <c r="A50" s="143">
        <v>36647</v>
      </c>
      <c r="B50">
        <v>3.0890000000000004</v>
      </c>
      <c r="C50" s="26">
        <f t="shared" si="0"/>
        <v>3.4570587069211496</v>
      </c>
      <c r="D50" s="148">
        <v>0.46544998508000984</v>
      </c>
      <c r="E50" s="148">
        <v>0.80857103902753313</v>
      </c>
      <c r="F50" s="150">
        <f t="shared" si="1"/>
        <v>2.6484876678936162</v>
      </c>
    </row>
    <row r="51" spans="1:6">
      <c r="A51" s="143">
        <v>36678</v>
      </c>
      <c r="B51">
        <v>3.3540000000000005</v>
      </c>
      <c r="C51" s="26">
        <f t="shared" si="0"/>
        <v>3.2213799264273719</v>
      </c>
      <c r="D51" s="148">
        <v>-1.0942915774018969</v>
      </c>
      <c r="E51" s="148">
        <v>0.63220264990359809</v>
      </c>
      <c r="F51" s="150">
        <f t="shared" si="1"/>
        <v>2.5891772765237739</v>
      </c>
    </row>
    <row r="52" spans="1:6">
      <c r="A52" s="143">
        <v>36708</v>
      </c>
      <c r="B52">
        <v>3.3780000000000001</v>
      </c>
      <c r="C52" s="26">
        <f t="shared" si="0"/>
        <v>3.1700032508334037</v>
      </c>
      <c r="D52" s="148">
        <v>-0.34159378721109296</v>
      </c>
      <c r="E52" s="148">
        <v>0.74808799012316307</v>
      </c>
      <c r="F52" s="150">
        <f t="shared" si="1"/>
        <v>2.4219152607102408</v>
      </c>
    </row>
    <row r="53" spans="1:6">
      <c r="A53" s="143">
        <v>36739</v>
      </c>
      <c r="B53">
        <v>3.3940000000000006</v>
      </c>
      <c r="C53" s="26">
        <f t="shared" si="0"/>
        <v>3.4032665089767682</v>
      </c>
      <c r="D53" s="148">
        <v>0.4516428893302179</v>
      </c>
      <c r="E53" s="148">
        <v>0.58674558327440574</v>
      </c>
      <c r="F53" s="150">
        <f t="shared" si="1"/>
        <v>2.8165209257023625</v>
      </c>
    </row>
    <row r="54" spans="1:6">
      <c r="A54" s="143">
        <v>36770</v>
      </c>
      <c r="B54">
        <v>3.3880000000000003</v>
      </c>
      <c r="C54" s="26">
        <f t="shared" si="0"/>
        <v>3.3052528314999452</v>
      </c>
      <c r="D54" s="148">
        <v>-0.25431748007501553</v>
      </c>
      <c r="E54" s="148">
        <v>-0.28170877207049533</v>
      </c>
      <c r="F54" s="150">
        <f t="shared" si="1"/>
        <v>3.5869616035704404</v>
      </c>
    </row>
    <row r="55" spans="1:6">
      <c r="A55" s="143">
        <v>36800</v>
      </c>
      <c r="B55">
        <v>3.403</v>
      </c>
      <c r="C55" s="26">
        <f t="shared" si="0"/>
        <v>3.103326792283486</v>
      </c>
      <c r="D55" s="148">
        <v>-0.70225503396742939</v>
      </c>
      <c r="E55" s="148">
        <v>-9.5344031168002358E-2</v>
      </c>
      <c r="F55" s="150">
        <f t="shared" si="1"/>
        <v>3.1986708234514882</v>
      </c>
    </row>
    <row r="56" spans="1:6">
      <c r="A56" s="143">
        <v>36831</v>
      </c>
      <c r="B56">
        <v>3.5030000000000001</v>
      </c>
      <c r="C56" s="26">
        <f t="shared" si="0"/>
        <v>3.3589567013469313</v>
      </c>
      <c r="D56" s="148">
        <v>0.18742017563066485</v>
      </c>
      <c r="E56" s="148">
        <v>-0.11203898339390204</v>
      </c>
      <c r="F56" s="150">
        <f t="shared" si="1"/>
        <v>3.4709956847408332</v>
      </c>
    </row>
    <row r="57" spans="1:6">
      <c r="A57" s="143">
        <v>36861</v>
      </c>
      <c r="B57">
        <v>3.5980000000000003</v>
      </c>
      <c r="C57" s="26">
        <f t="shared" si="0"/>
        <v>3.6864323615009353</v>
      </c>
      <c r="D57" s="148">
        <v>0.53937548844141969</v>
      </c>
      <c r="E57" s="148">
        <v>0.48371725737750459</v>
      </c>
      <c r="F57" s="150">
        <f t="shared" si="1"/>
        <v>3.2027151041234307</v>
      </c>
    </row>
    <row r="58" spans="1:6">
      <c r="A58" s="143">
        <v>36892</v>
      </c>
      <c r="B58" s="417">
        <v>9.98</v>
      </c>
      <c r="C58" s="26">
        <f t="shared" si="0"/>
        <v>9.7305034637523136</v>
      </c>
      <c r="D58" s="148">
        <v>-0.85118832989709958</v>
      </c>
      <c r="E58" s="148">
        <v>0.39561992700034976</v>
      </c>
      <c r="F58" s="150">
        <f t="shared" si="1"/>
        <v>9.3348835367519634</v>
      </c>
    </row>
    <row r="59" spans="1:6">
      <c r="A59" s="143">
        <v>36923</v>
      </c>
      <c r="B59" s="417">
        <v>8.9660000000000011</v>
      </c>
      <c r="C59" s="26">
        <f t="shared" si="0"/>
        <v>8.7482628865049836</v>
      </c>
      <c r="D59" s="148">
        <v>-7.6912330676514221E-2</v>
      </c>
      <c r="E59" s="148">
        <v>0.22258610150382013</v>
      </c>
      <c r="F59" s="150">
        <f t="shared" si="1"/>
        <v>8.5256767850011634</v>
      </c>
    </row>
    <row r="60" spans="1:6">
      <c r="A60" s="143">
        <v>36951</v>
      </c>
      <c r="B60" s="417">
        <v>8.2670000000000012</v>
      </c>
      <c r="C60" s="26">
        <f t="shared" si="0"/>
        <v>7.8957713684792399</v>
      </c>
      <c r="D60" s="148">
        <v>-0.39324042244615348</v>
      </c>
      <c r="E60" s="148">
        <v>0.15215687907661049</v>
      </c>
      <c r="F60" s="150">
        <f t="shared" si="1"/>
        <v>7.7436144894026295</v>
      </c>
    </row>
    <row r="61" spans="1:6">
      <c r="A61" s="143">
        <v>36982</v>
      </c>
      <c r="B61" s="417">
        <v>6.06</v>
      </c>
      <c r="C61" s="26">
        <f t="shared" si="0"/>
        <v>6.0065589630159524</v>
      </c>
      <c r="D61" s="148">
        <v>0.37967959762194892</v>
      </c>
      <c r="E61" s="148">
        <v>0.27423907579670664</v>
      </c>
      <c r="F61" s="150">
        <f t="shared" si="1"/>
        <v>5.732319887219246</v>
      </c>
    </row>
    <row r="62" spans="1:6">
      <c r="A62" s="143">
        <v>37012</v>
      </c>
      <c r="B62" s="417">
        <v>5.4450000000000003</v>
      </c>
      <c r="C62" s="26">
        <f t="shared" si="0"/>
        <v>5.9928287041023776</v>
      </c>
      <c r="D62" s="148">
        <v>1.2556507587608647</v>
      </c>
      <c r="E62" s="148">
        <v>0.74361971928272097</v>
      </c>
      <c r="F62" s="150">
        <f t="shared" si="1"/>
        <v>5.2492089848196564</v>
      </c>
    </row>
    <row r="63" spans="1:6">
      <c r="A63" s="143">
        <v>37043</v>
      </c>
      <c r="B63" s="417">
        <v>5.375</v>
      </c>
      <c r="C63" s="26">
        <f t="shared" si="0"/>
        <v>5.3600639443694131</v>
      </c>
      <c r="D63" s="148">
        <v>-0.84480085384406034</v>
      </c>
      <c r="E63" s="148">
        <v>0.65905609257319342</v>
      </c>
      <c r="F63" s="150">
        <f t="shared" si="1"/>
        <v>4.7010078517962199</v>
      </c>
    </row>
    <row r="64" spans="1:6">
      <c r="A64" s="143">
        <v>37073</v>
      </c>
      <c r="B64" s="417">
        <v>5.3550000000000004</v>
      </c>
      <c r="C64" s="26">
        <f t="shared" si="0"/>
        <v>5.8784168411834496</v>
      </c>
      <c r="D64" s="148">
        <v>1.2133248821944729</v>
      </c>
      <c r="E64" s="148">
        <v>0.12037591518144357</v>
      </c>
      <c r="F64" s="150">
        <f t="shared" si="1"/>
        <v>5.758040926002006</v>
      </c>
    </row>
    <row r="65" spans="1:6">
      <c r="A65" s="143">
        <v>37104</v>
      </c>
      <c r="B65" s="417">
        <v>5.33</v>
      </c>
      <c r="C65" s="26">
        <f t="shared" si="0"/>
        <v>5.5450812513038175</v>
      </c>
      <c r="D65" s="148">
        <v>-0.31709995112328165</v>
      </c>
      <c r="E65" s="148">
        <v>0.29334347896423008</v>
      </c>
      <c r="F65" s="150">
        <f t="shared" si="1"/>
        <v>5.2517377723395873</v>
      </c>
    </row>
    <row r="66" spans="1:6">
      <c r="A66" s="143">
        <v>37135</v>
      </c>
      <c r="B66" s="417">
        <v>5.2949999999999999</v>
      </c>
      <c r="C66" s="26">
        <f t="shared" si="0"/>
        <v>5.4467862736058317</v>
      </c>
      <c r="D66" s="148">
        <v>7.5550292602351151E-3</v>
      </c>
      <c r="E66" s="148">
        <v>1.4106771331524381</v>
      </c>
      <c r="F66" s="150">
        <f t="shared" si="1"/>
        <v>4.0361091404533935</v>
      </c>
    </row>
    <row r="67" spans="1:6">
      <c r="A67" s="143">
        <v>37165</v>
      </c>
      <c r="B67" s="417">
        <v>5.2949999999999999</v>
      </c>
      <c r="C67" s="26">
        <f t="shared" si="0"/>
        <v>6.3507646671951141</v>
      </c>
      <c r="D67" s="148">
        <v>2.1447240670873358</v>
      </c>
      <c r="E67" s="148">
        <v>0.21152671047693791</v>
      </c>
      <c r="F67" s="150">
        <f t="shared" si="1"/>
        <v>6.1392379567181763</v>
      </c>
    </row>
    <row r="68" spans="1:6">
      <c r="A68" s="143">
        <v>37196</v>
      </c>
      <c r="B68" s="417">
        <v>5.39</v>
      </c>
      <c r="C68" s="26">
        <f t="shared" si="0"/>
        <v>6.321148016749186</v>
      </c>
      <c r="D68" s="148">
        <v>0.42327606001172313</v>
      </c>
      <c r="E68" s="148">
        <v>0.77769096512882396</v>
      </c>
      <c r="F68" s="150">
        <f t="shared" si="1"/>
        <v>5.5434570516203623</v>
      </c>
    </row>
    <row r="69" spans="1:6">
      <c r="A69" s="143">
        <v>37226</v>
      </c>
      <c r="B69" s="417">
        <v>5.5</v>
      </c>
      <c r="C69" s="26">
        <f t="shared" si="0"/>
        <v>6.3242610451445742</v>
      </c>
      <c r="D69" s="148">
        <v>0.3805117136193536</v>
      </c>
      <c r="E69" s="148">
        <v>0.99119617946020633</v>
      </c>
      <c r="F69" s="150">
        <f t="shared" si="1"/>
        <v>5.333064865684368</v>
      </c>
    </row>
    <row r="70" spans="1:6">
      <c r="A70" s="143">
        <v>37257</v>
      </c>
      <c r="B70" s="417">
        <v>5.5</v>
      </c>
      <c r="C70" s="26">
        <f t="shared" si="0"/>
        <v>5.9389399953273809</v>
      </c>
      <c r="D70" s="148">
        <v>-0.271654321703035</v>
      </c>
      <c r="E70" s="148">
        <v>0.1462666077141517</v>
      </c>
      <c r="F70" s="150">
        <f t="shared" si="1"/>
        <v>5.7926733876132293</v>
      </c>
    </row>
    <row r="71" spans="1:6">
      <c r="A71" s="143">
        <v>37288</v>
      </c>
      <c r="B71" s="417">
        <v>5.2450000000000001</v>
      </c>
      <c r="C71" s="26">
        <f t="shared" si="0"/>
        <v>5.1523391824872879</v>
      </c>
      <c r="D71" s="148">
        <v>-0.85422192975246114</v>
      </c>
      <c r="E71" s="148">
        <v>0.53677114077181698</v>
      </c>
      <c r="F71" s="150">
        <f t="shared" si="1"/>
        <v>4.6155680417154707</v>
      </c>
    </row>
    <row r="72" spans="1:6">
      <c r="A72" s="143">
        <v>37316</v>
      </c>
      <c r="B72" s="417">
        <v>4.915</v>
      </c>
      <c r="C72" s="26">
        <f t="shared" si="0"/>
        <v>4.6995415662677802</v>
      </c>
      <c r="D72" s="148">
        <v>-0.35133483844118268</v>
      </c>
      <c r="E72" s="148">
        <v>1.0240635040696098</v>
      </c>
      <c r="F72" s="150">
        <f t="shared" si="1"/>
        <v>3.6754780621981702</v>
      </c>
    </row>
    <row r="73" spans="1:6">
      <c r="A73" s="143">
        <v>37347</v>
      </c>
      <c r="B73" s="417">
        <v>4.2949999999999999</v>
      </c>
      <c r="C73" s="26">
        <f t="shared" si="0"/>
        <v>4.7014219340518029</v>
      </c>
      <c r="D73" s="148">
        <v>1.3476610866969221</v>
      </c>
      <c r="E73" s="148">
        <v>0.40996159979374691</v>
      </c>
      <c r="F73" s="150">
        <f t="shared" si="1"/>
        <v>4.2914603342580557</v>
      </c>
    </row>
    <row r="74" spans="1:6">
      <c r="A74" s="143">
        <v>37377</v>
      </c>
      <c r="B74" s="417">
        <v>4.13</v>
      </c>
      <c r="C74" s="26">
        <f t="shared" ref="C74:C137" si="2">C73+$B$3*(B74-C73)+$B$5*(C73^($B$6))*D74+(1-$B$3)*(B74-B73)</f>
        <v>4.3627660582864483</v>
      </c>
      <c r="D74" s="148">
        <v>-0.1156996582641806</v>
      </c>
      <c r="E74" s="148">
        <v>0.26038691598219404</v>
      </c>
      <c r="F74" s="150">
        <f t="shared" si="1"/>
        <v>4.1023791423042546</v>
      </c>
    </row>
    <row r="75" spans="1:6">
      <c r="A75" s="143">
        <v>37408</v>
      </c>
      <c r="B75" s="417">
        <v>4.09</v>
      </c>
      <c r="C75" s="26">
        <f t="shared" si="2"/>
        <v>4.2754207235625392</v>
      </c>
      <c r="D75" s="148">
        <v>6.2521547325509713E-2</v>
      </c>
      <c r="E75" s="148">
        <v>0.30427423134471993</v>
      </c>
      <c r="F75" s="150">
        <f t="shared" ref="F75:F138" si="3">C75-E75</f>
        <v>3.9711464922178195</v>
      </c>
    </row>
    <row r="76" spans="1:6">
      <c r="A76" s="143">
        <v>37438</v>
      </c>
      <c r="B76" s="417">
        <v>4.093</v>
      </c>
      <c r="C76" s="26">
        <f t="shared" si="2"/>
        <v>4.0647928190924478</v>
      </c>
      <c r="D76" s="148">
        <v>-0.39745864738458714</v>
      </c>
      <c r="E76" s="148">
        <v>0.36506467479803778</v>
      </c>
      <c r="F76" s="150">
        <f t="shared" si="3"/>
        <v>3.6997281442944101</v>
      </c>
    </row>
    <row r="77" spans="1:6">
      <c r="A77" s="143">
        <v>37469</v>
      </c>
      <c r="B77" s="417">
        <v>4.0949999999999998</v>
      </c>
      <c r="C77" s="26">
        <f t="shared" si="2"/>
        <v>4.7132640361296056</v>
      </c>
      <c r="D77" s="148">
        <v>1.664799704164075</v>
      </c>
      <c r="E77" s="148">
        <v>0.80388311129565904</v>
      </c>
      <c r="F77" s="150">
        <f t="shared" si="3"/>
        <v>3.9093809248339468</v>
      </c>
    </row>
    <row r="78" spans="1:6">
      <c r="A78" s="143">
        <v>37500</v>
      </c>
      <c r="B78" s="417">
        <v>4.0949999999999998</v>
      </c>
      <c r="C78" s="26">
        <f t="shared" si="2"/>
        <v>4.7441649190050645</v>
      </c>
      <c r="D78" s="148">
        <v>0.53955778367008056</v>
      </c>
      <c r="E78" s="148">
        <v>0.43212739764583874</v>
      </c>
      <c r="F78" s="150">
        <f t="shared" si="3"/>
        <v>4.3120375213592261</v>
      </c>
    </row>
    <row r="79" spans="1:6">
      <c r="A79" s="143">
        <v>37530</v>
      </c>
      <c r="B79" s="417">
        <v>4.12</v>
      </c>
      <c r="C79" s="26">
        <f t="shared" si="2"/>
        <v>4.0991177283223434</v>
      </c>
      <c r="D79" s="148">
        <v>-1.1328169339444969</v>
      </c>
      <c r="E79" s="148">
        <v>-7.01145426410964E-2</v>
      </c>
      <c r="F79" s="150">
        <f t="shared" si="3"/>
        <v>4.1692322709634402</v>
      </c>
    </row>
    <row r="80" spans="1:6">
      <c r="A80" s="143">
        <v>37561</v>
      </c>
      <c r="B80" s="417">
        <v>4.2229999999999999</v>
      </c>
      <c r="C80" s="26">
        <f t="shared" si="2"/>
        <v>4.0461811557182195</v>
      </c>
      <c r="D80" s="148">
        <v>-0.42219605897145029</v>
      </c>
      <c r="E80" s="148">
        <v>0.33629230125053244</v>
      </c>
      <c r="F80" s="150">
        <f t="shared" si="3"/>
        <v>3.7098888544676871</v>
      </c>
    </row>
    <row r="81" spans="1:6">
      <c r="A81" s="143">
        <v>37591</v>
      </c>
      <c r="B81" s="417">
        <v>4.3260000000000005</v>
      </c>
      <c r="C81" s="26">
        <f t="shared" si="2"/>
        <v>4.2171709782589746</v>
      </c>
      <c r="D81" s="148">
        <v>3.4475191817817621E-2</v>
      </c>
      <c r="E81" s="148">
        <v>1.0952117319797146</v>
      </c>
      <c r="F81" s="150">
        <f t="shared" si="3"/>
        <v>3.12195924627926</v>
      </c>
    </row>
    <row r="82" spans="1:6">
      <c r="A82" s="143">
        <v>37622</v>
      </c>
      <c r="B82" s="417">
        <v>4.3580000000000005</v>
      </c>
      <c r="C82" s="26">
        <f t="shared" si="2"/>
        <v>4.2676872723067119</v>
      </c>
      <c r="D82" s="148">
        <v>-3.900951020081752E-2</v>
      </c>
      <c r="E82" s="148">
        <v>0.35135363103136108</v>
      </c>
      <c r="F82" s="150">
        <f t="shared" si="3"/>
        <v>3.9163336412753509</v>
      </c>
    </row>
    <row r="83" spans="1:6">
      <c r="A83" s="143">
        <v>37653</v>
      </c>
      <c r="B83" s="417">
        <v>4.1930000000000005</v>
      </c>
      <c r="C83" s="26">
        <f t="shared" si="2"/>
        <v>4.567879666945311</v>
      </c>
      <c r="D83" s="148">
        <v>1.1138475085524475</v>
      </c>
      <c r="E83" s="148">
        <v>0.47179278992673496</v>
      </c>
      <c r="F83" s="150">
        <f t="shared" si="3"/>
        <v>4.0960868770185757</v>
      </c>
    </row>
    <row r="84" spans="1:6">
      <c r="A84" s="143">
        <v>37681</v>
      </c>
      <c r="B84" s="417">
        <v>3.9780000000000002</v>
      </c>
      <c r="C84" s="26">
        <f t="shared" si="2"/>
        <v>3.5321340379523369</v>
      </c>
      <c r="D84" s="148">
        <v>-1.7349636096931671</v>
      </c>
      <c r="E84" s="148">
        <v>0.34629311325872003</v>
      </c>
      <c r="F84" s="150">
        <f t="shared" si="3"/>
        <v>3.185840924693617</v>
      </c>
    </row>
    <row r="85" spans="1:6">
      <c r="A85" s="143">
        <v>37712</v>
      </c>
      <c r="B85" s="417">
        <v>3.7130000000000001</v>
      </c>
      <c r="C85" s="26">
        <f t="shared" si="2"/>
        <v>2.777941064469041</v>
      </c>
      <c r="D85" s="148">
        <v>-1.7570342675652468</v>
      </c>
      <c r="E85" s="148">
        <v>0.63362244998888606</v>
      </c>
      <c r="F85" s="150">
        <f t="shared" si="3"/>
        <v>2.1443186144801549</v>
      </c>
    </row>
    <row r="86" spans="1:6">
      <c r="A86" s="143">
        <v>37742</v>
      </c>
      <c r="B86" s="417">
        <v>3.65</v>
      </c>
      <c r="C86" s="26">
        <f t="shared" si="2"/>
        <v>3.0805137175646169</v>
      </c>
      <c r="D86" s="148">
        <v>0.23905944664986611</v>
      </c>
      <c r="E86" s="148">
        <v>-4.8946503793305327E-2</v>
      </c>
      <c r="F86" s="150">
        <f t="shared" si="3"/>
        <v>3.1294602213579221</v>
      </c>
    </row>
    <row r="87" spans="1:6">
      <c r="A87" s="143">
        <v>37773</v>
      </c>
      <c r="B87" s="417">
        <v>3.6580000000000004</v>
      </c>
      <c r="C87" s="26">
        <f t="shared" si="2"/>
        <v>3.1889043283714313</v>
      </c>
      <c r="D87" s="148">
        <v>-0.22835236458939992</v>
      </c>
      <c r="E87" s="148">
        <v>0.44222466843412467</v>
      </c>
      <c r="F87" s="150">
        <f t="shared" si="3"/>
        <v>2.7466796599373069</v>
      </c>
    </row>
    <row r="88" spans="1:6">
      <c r="A88" s="143">
        <v>37803</v>
      </c>
      <c r="B88" s="417">
        <v>3.673</v>
      </c>
      <c r="C88" s="26">
        <f t="shared" si="2"/>
        <v>3.1223594612103316</v>
      </c>
      <c r="D88" s="148">
        <v>-0.66893456329830814</v>
      </c>
      <c r="E88" s="148">
        <v>0.49548137832818695</v>
      </c>
      <c r="F88" s="150">
        <f t="shared" si="3"/>
        <v>2.6268780828821447</v>
      </c>
    </row>
    <row r="89" spans="1:6">
      <c r="A89" s="143">
        <v>37834</v>
      </c>
      <c r="B89" s="417">
        <v>3.6680000000000001</v>
      </c>
      <c r="C89" s="26">
        <f t="shared" si="2"/>
        <v>3.2133701400109898</v>
      </c>
      <c r="D89" s="148">
        <v>-0.22246163730218463</v>
      </c>
      <c r="E89" s="148">
        <v>0.43182899701235</v>
      </c>
      <c r="F89" s="150">
        <f t="shared" si="3"/>
        <v>2.7815411429986399</v>
      </c>
    </row>
    <row r="90" spans="1:6">
      <c r="A90" s="143">
        <v>37865</v>
      </c>
      <c r="B90" s="417">
        <v>3.6880000000000002</v>
      </c>
      <c r="C90" s="26">
        <f t="shared" si="2"/>
        <v>3.4739152495722765</v>
      </c>
      <c r="D90" s="148">
        <v>0.29246124282881303</v>
      </c>
      <c r="E90" s="148">
        <v>0.38500543856475833</v>
      </c>
      <c r="F90" s="150">
        <f t="shared" si="3"/>
        <v>3.0889098110075182</v>
      </c>
    </row>
    <row r="91" spans="1:6">
      <c r="A91" s="143">
        <v>37895</v>
      </c>
      <c r="B91" s="417">
        <v>3.7130000000000001</v>
      </c>
      <c r="C91" s="26">
        <f t="shared" si="2"/>
        <v>3.8641442575356924</v>
      </c>
      <c r="D91" s="148">
        <v>0.84393414111559073</v>
      </c>
      <c r="E91" s="148">
        <v>1.8600376594088761</v>
      </c>
      <c r="F91" s="150">
        <f t="shared" si="3"/>
        <v>2.0041065981268162</v>
      </c>
    </row>
    <row r="92" spans="1:6">
      <c r="A92" s="143">
        <v>37926</v>
      </c>
      <c r="B92" s="417">
        <v>3.8480000000000003</v>
      </c>
      <c r="C92" s="26">
        <f t="shared" si="2"/>
        <v>4.1033258417064662</v>
      </c>
      <c r="D92" s="148">
        <v>0.40439062886137794</v>
      </c>
      <c r="E92" s="148">
        <v>1.1666503050361552</v>
      </c>
      <c r="F92" s="150">
        <f t="shared" si="3"/>
        <v>2.936675536670311</v>
      </c>
    </row>
    <row r="93" spans="1:6">
      <c r="A93" s="143">
        <v>37956</v>
      </c>
      <c r="B93" s="417">
        <v>3.9730000000000003</v>
      </c>
      <c r="C93" s="26">
        <f t="shared" si="2"/>
        <v>4.017643566512227</v>
      </c>
      <c r="D93" s="148">
        <v>-0.34174910897384914</v>
      </c>
      <c r="E93" s="148">
        <v>6.3864155483000409E-2</v>
      </c>
      <c r="F93" s="150">
        <f t="shared" si="3"/>
        <v>3.9537794110292266</v>
      </c>
    </row>
    <row r="94" spans="1:6">
      <c r="A94" s="143">
        <v>37987</v>
      </c>
      <c r="B94" s="417">
        <v>3.988</v>
      </c>
      <c r="C94" s="26">
        <f t="shared" si="2"/>
        <v>3.5065433960453478</v>
      </c>
      <c r="D94" s="148">
        <v>-1.3450911196607986</v>
      </c>
      <c r="E94" s="148">
        <v>0.88745765883373884</v>
      </c>
      <c r="F94" s="150">
        <f t="shared" si="3"/>
        <v>2.6190857372116092</v>
      </c>
    </row>
    <row r="95" spans="1:6">
      <c r="A95" s="143">
        <v>38018</v>
      </c>
      <c r="B95" s="417">
        <v>3.883</v>
      </c>
      <c r="C95" s="26">
        <f t="shared" si="2"/>
        <v>3.9677469106063317</v>
      </c>
      <c r="D95" s="148">
        <v>1.171906106871504</v>
      </c>
      <c r="E95" s="148">
        <v>1.0547767043271177</v>
      </c>
      <c r="F95" s="150">
        <f t="shared" si="3"/>
        <v>2.9129702062792138</v>
      </c>
    </row>
    <row r="96" spans="1:6">
      <c r="A96" s="143">
        <v>38047</v>
      </c>
      <c r="B96" s="417">
        <v>3.738</v>
      </c>
      <c r="C96" s="26">
        <f t="shared" si="2"/>
        <v>3.2466506163653279</v>
      </c>
      <c r="D96" s="148">
        <v>-1.4527761615268189</v>
      </c>
      <c r="E96" s="148">
        <v>0.51580753490364828</v>
      </c>
      <c r="F96" s="150">
        <f t="shared" si="3"/>
        <v>2.7308430814616798</v>
      </c>
    </row>
    <row r="97" spans="1:6">
      <c r="A97" s="143">
        <v>38078</v>
      </c>
      <c r="B97" s="417">
        <v>3.5830000000000002</v>
      </c>
      <c r="C97" s="26">
        <f t="shared" si="2"/>
        <v>3.7637288835164355</v>
      </c>
      <c r="D97" s="148">
        <v>1.5182085759741619</v>
      </c>
      <c r="E97" s="148">
        <v>0.56245389063844076</v>
      </c>
      <c r="F97" s="150">
        <f t="shared" si="3"/>
        <v>3.2012749928779947</v>
      </c>
    </row>
    <row r="98" spans="1:6">
      <c r="A98" s="143">
        <v>38108</v>
      </c>
      <c r="B98" s="417">
        <v>3.57</v>
      </c>
      <c r="C98" s="26">
        <f t="shared" si="2"/>
        <v>3.4824464668657318</v>
      </c>
      <c r="D98" s="148">
        <v>-0.57583512891994737</v>
      </c>
      <c r="E98" s="148">
        <v>0.89679513815855716</v>
      </c>
      <c r="F98" s="150">
        <f t="shared" si="3"/>
        <v>2.5856513287071747</v>
      </c>
    </row>
    <row r="99" spans="1:6">
      <c r="A99" s="143">
        <v>38139</v>
      </c>
      <c r="B99" s="417">
        <v>3.593</v>
      </c>
      <c r="C99" s="26">
        <f t="shared" si="2"/>
        <v>4.1705186697151833</v>
      </c>
      <c r="D99" s="148">
        <v>1.7991924268193706</v>
      </c>
      <c r="E99" s="148">
        <v>0.47094300863133848</v>
      </c>
      <c r="F99" s="150">
        <f t="shared" si="3"/>
        <v>3.6995756610838448</v>
      </c>
    </row>
    <row r="100" spans="1:6">
      <c r="A100" s="143">
        <v>38169</v>
      </c>
      <c r="B100" s="417">
        <v>3.613</v>
      </c>
      <c r="C100" s="26">
        <f t="shared" si="2"/>
        <v>3.3551629864080716</v>
      </c>
      <c r="D100" s="148">
        <v>-1.6914931462544194</v>
      </c>
      <c r="E100" s="148">
        <v>0.43048692046094778</v>
      </c>
      <c r="F100" s="150">
        <f t="shared" si="3"/>
        <v>2.924676065947124</v>
      </c>
    </row>
    <row r="101" spans="1:6">
      <c r="A101" s="143">
        <v>38200</v>
      </c>
      <c r="B101" s="417">
        <v>3.6280000000000001</v>
      </c>
      <c r="C101" s="26">
        <f t="shared" si="2"/>
        <v>4.0876922375489047</v>
      </c>
      <c r="D101" s="148">
        <v>1.8320517813011736</v>
      </c>
      <c r="E101" s="148">
        <v>4.1291589405301067E-2</v>
      </c>
      <c r="F101" s="150">
        <f t="shared" si="3"/>
        <v>4.0464006481436039</v>
      </c>
    </row>
    <row r="102" spans="1:6">
      <c r="A102" s="143">
        <v>38231</v>
      </c>
      <c r="B102" s="417">
        <v>3.6480000000000001</v>
      </c>
      <c r="C102" s="26">
        <f t="shared" si="2"/>
        <v>3.3716548923573701</v>
      </c>
      <c r="D102" s="148">
        <v>-1.5450836345111336</v>
      </c>
      <c r="E102" s="148">
        <v>0.95975282288779873</v>
      </c>
      <c r="F102" s="150">
        <f t="shared" si="3"/>
        <v>2.4119020694695714</v>
      </c>
    </row>
    <row r="103" spans="1:6">
      <c r="A103" s="143">
        <v>38261</v>
      </c>
      <c r="B103" s="417">
        <v>3.6780000000000004</v>
      </c>
      <c r="C103" s="26">
        <f t="shared" si="2"/>
        <v>3.516362938748383</v>
      </c>
      <c r="D103" s="148">
        <v>8.3241011797549405E-2</v>
      </c>
      <c r="E103" s="148">
        <v>0.52815146481620678</v>
      </c>
      <c r="F103" s="150">
        <f t="shared" si="3"/>
        <v>2.9882114739321763</v>
      </c>
    </row>
    <row r="104" spans="1:6">
      <c r="A104" s="143">
        <v>38292</v>
      </c>
      <c r="B104" s="417">
        <v>3.8180000000000001</v>
      </c>
      <c r="C104" s="26">
        <f t="shared" si="2"/>
        <v>3.7692001549803349</v>
      </c>
      <c r="D104" s="148">
        <v>0.17606496761961685</v>
      </c>
      <c r="E104" s="148">
        <v>0.30092901304618702</v>
      </c>
      <c r="F104" s="150">
        <f t="shared" si="3"/>
        <v>3.4682711419341476</v>
      </c>
    </row>
    <row r="105" spans="1:6">
      <c r="A105" s="143">
        <v>38322</v>
      </c>
      <c r="B105" s="417">
        <v>3.9430000000000001</v>
      </c>
      <c r="C105" s="26">
        <f t="shared" si="2"/>
        <v>4.0550844610363708</v>
      </c>
      <c r="D105" s="148">
        <v>0.39513845313489943</v>
      </c>
      <c r="E105" s="148">
        <v>-4.1001963849540933E-2</v>
      </c>
      <c r="F105" s="150">
        <f t="shared" si="3"/>
        <v>4.0960864248859119</v>
      </c>
    </row>
    <row r="106" spans="1:6">
      <c r="A106" s="143">
        <v>38353</v>
      </c>
      <c r="B106" s="417">
        <v>3.988</v>
      </c>
      <c r="C106" s="26">
        <f t="shared" si="2"/>
        <v>5.022762955381026</v>
      </c>
      <c r="D106" s="148">
        <v>2.5023673446036887</v>
      </c>
      <c r="E106" s="148">
        <v>0.48105717518181118</v>
      </c>
      <c r="F106" s="150">
        <f t="shared" si="3"/>
        <v>4.5417057801992149</v>
      </c>
    </row>
    <row r="107" spans="1:6">
      <c r="A107" s="143">
        <v>38384</v>
      </c>
      <c r="B107" s="417">
        <v>3.883</v>
      </c>
      <c r="C107" s="26">
        <f t="shared" si="2"/>
        <v>4.9812622797147323</v>
      </c>
      <c r="D107" s="148">
        <v>0.90243958872357655</v>
      </c>
      <c r="E107" s="148">
        <v>0.37211893547039637</v>
      </c>
      <c r="F107" s="150">
        <f t="shared" si="3"/>
        <v>4.6091433442443357</v>
      </c>
    </row>
    <row r="108" spans="1:6">
      <c r="A108" s="143">
        <v>38412</v>
      </c>
      <c r="B108" s="417">
        <v>3.738</v>
      </c>
      <c r="C108" s="26">
        <f t="shared" si="2"/>
        <v>4.6455726266446309</v>
      </c>
      <c r="D108" s="148">
        <v>0.35318830887477232</v>
      </c>
      <c r="E108" s="148">
        <v>0.2888738003288247</v>
      </c>
      <c r="F108" s="150">
        <f t="shared" si="3"/>
        <v>4.3566988263158066</v>
      </c>
    </row>
    <row r="109" spans="1:6">
      <c r="A109" s="143">
        <v>38443</v>
      </c>
      <c r="B109" s="417">
        <v>3.5830000000000002</v>
      </c>
      <c r="C109" s="26">
        <f t="shared" si="2"/>
        <v>4.2879124296354263</v>
      </c>
      <c r="D109" s="148">
        <v>0.19214607206616519</v>
      </c>
      <c r="E109" s="148">
        <v>0.44486995250983125</v>
      </c>
      <c r="F109" s="150">
        <f t="shared" si="3"/>
        <v>3.8430424771255951</v>
      </c>
    </row>
    <row r="110" spans="1:6">
      <c r="A110" s="143">
        <v>38473</v>
      </c>
      <c r="B110" s="417">
        <v>3.57</v>
      </c>
      <c r="C110" s="26">
        <f t="shared" si="2"/>
        <v>3.8054317210656126</v>
      </c>
      <c r="D110" s="148">
        <v>-0.63785834207788394</v>
      </c>
      <c r="E110" s="148">
        <v>1.6202969663653161E-2</v>
      </c>
      <c r="F110" s="150">
        <f t="shared" si="3"/>
        <v>3.7892287514019594</v>
      </c>
    </row>
    <row r="111" spans="1:6">
      <c r="A111" s="143">
        <v>38504</v>
      </c>
      <c r="B111" s="417">
        <v>3.593</v>
      </c>
      <c r="C111" s="26">
        <f t="shared" si="2"/>
        <v>3.7188948823146575</v>
      </c>
      <c r="D111" s="148">
        <v>-9.8620572769200221E-2</v>
      </c>
      <c r="E111" s="148">
        <v>0.27033332287696921</v>
      </c>
      <c r="F111" s="150">
        <f t="shared" si="3"/>
        <v>3.4485615594376884</v>
      </c>
    </row>
    <row r="112" spans="1:6">
      <c r="A112" s="143">
        <v>38534</v>
      </c>
      <c r="B112" s="417">
        <v>3.613</v>
      </c>
      <c r="C112" s="26">
        <f t="shared" si="2"/>
        <v>4.1722268199376842</v>
      </c>
      <c r="D112" s="148">
        <v>1.289175267201474</v>
      </c>
      <c r="E112" s="148">
        <v>0.40518328966277573</v>
      </c>
      <c r="F112" s="150">
        <f t="shared" si="3"/>
        <v>3.7670435302749086</v>
      </c>
    </row>
    <row r="113" spans="1:6">
      <c r="A113" s="143">
        <v>38565</v>
      </c>
      <c r="B113" s="417">
        <v>3.6280000000000001</v>
      </c>
      <c r="C113" s="26">
        <f t="shared" si="2"/>
        <v>3.5363882708373833</v>
      </c>
      <c r="D113" s="148">
        <v>-1.2303141631590797</v>
      </c>
      <c r="E113" s="148">
        <v>0.90256407545104511</v>
      </c>
      <c r="F113" s="150">
        <f t="shared" si="3"/>
        <v>2.6338241953863379</v>
      </c>
    </row>
    <row r="114" spans="1:6">
      <c r="A114" s="143">
        <v>38596</v>
      </c>
      <c r="B114" s="417">
        <v>3.6480000000000001</v>
      </c>
      <c r="C114" s="26">
        <f t="shared" si="2"/>
        <v>3.5106934897493955</v>
      </c>
      <c r="D114" s="148">
        <v>-0.20737285854353005</v>
      </c>
      <c r="E114" s="148">
        <v>0.40453754092440947</v>
      </c>
      <c r="F114" s="150">
        <f t="shared" si="3"/>
        <v>3.1061559488249859</v>
      </c>
    </row>
    <row r="115" spans="1:6">
      <c r="A115" s="143">
        <v>38626</v>
      </c>
      <c r="B115" s="417">
        <v>3.6780000000000004</v>
      </c>
      <c r="C115" s="26">
        <f t="shared" si="2"/>
        <v>3.2806112750313439</v>
      </c>
      <c r="D115" s="148">
        <v>-0.85013255935239984</v>
      </c>
      <c r="E115" s="148">
        <v>1.0821545539619748</v>
      </c>
      <c r="F115" s="150">
        <f t="shared" si="3"/>
        <v>2.1984567210693688</v>
      </c>
    </row>
    <row r="116" spans="1:6">
      <c r="A116" s="143">
        <v>38657</v>
      </c>
      <c r="B116" s="417">
        <v>3.8180000000000001</v>
      </c>
      <c r="C116" s="26">
        <f t="shared" si="2"/>
        <v>3.2994551954680156</v>
      </c>
      <c r="D116" s="148">
        <v>-0.7100276884204435</v>
      </c>
      <c r="E116" s="148">
        <v>9.8592649954454686E-2</v>
      </c>
      <c r="F116" s="150">
        <f t="shared" si="3"/>
        <v>3.2008625455135609</v>
      </c>
    </row>
    <row r="117" spans="1:6">
      <c r="A117" s="143">
        <v>38687</v>
      </c>
      <c r="B117" s="417">
        <v>3.9430000000000001</v>
      </c>
      <c r="C117" s="26">
        <f t="shared" si="2"/>
        <v>3.1776275865495616</v>
      </c>
      <c r="D117" s="148">
        <v>-1.1809578985178479</v>
      </c>
      <c r="E117" s="148">
        <v>-2.9393942749379221E-2</v>
      </c>
      <c r="F117" s="150">
        <f t="shared" si="3"/>
        <v>3.2070215292989408</v>
      </c>
    </row>
    <row r="118" spans="1:6">
      <c r="A118" s="143">
        <v>38718</v>
      </c>
      <c r="B118" s="417">
        <v>4.008</v>
      </c>
      <c r="C118" s="26">
        <f t="shared" si="2"/>
        <v>3.9920476123050324</v>
      </c>
      <c r="D118" s="148">
        <v>1.5121537792843285</v>
      </c>
      <c r="E118" s="148">
        <v>0.35415199539984399</v>
      </c>
      <c r="F118" s="150">
        <f t="shared" si="3"/>
        <v>3.6378956169051886</v>
      </c>
    </row>
    <row r="119" spans="1:6">
      <c r="A119" s="143">
        <v>38749</v>
      </c>
      <c r="B119" s="417">
        <v>3.903</v>
      </c>
      <c r="C119" s="26">
        <f t="shared" si="2"/>
        <v>3.8553878969483888</v>
      </c>
      <c r="D119" s="148">
        <v>-9.6424728914981009E-2</v>
      </c>
      <c r="E119" s="148">
        <v>0.64107242704858702</v>
      </c>
      <c r="F119" s="150">
        <f t="shared" si="3"/>
        <v>3.2143154698998018</v>
      </c>
    </row>
    <row r="120" spans="1:6">
      <c r="A120" s="143">
        <v>38777</v>
      </c>
      <c r="B120" s="417">
        <v>3.758</v>
      </c>
      <c r="C120" s="26">
        <f t="shared" si="2"/>
        <v>4.1073826008079006</v>
      </c>
      <c r="D120" s="148">
        <v>1.0245726439070937</v>
      </c>
      <c r="E120" s="148">
        <v>0.31991350565560916</v>
      </c>
      <c r="F120" s="150">
        <f t="shared" si="3"/>
        <v>3.7874690951522916</v>
      </c>
    </row>
    <row r="121" spans="1:6">
      <c r="A121" s="143">
        <v>38808</v>
      </c>
      <c r="B121" s="417">
        <v>3.6030000000000002</v>
      </c>
      <c r="C121" s="26">
        <f t="shared" si="2"/>
        <v>3.8965951944953505</v>
      </c>
      <c r="D121" s="148">
        <v>0.13639500286129305</v>
      </c>
      <c r="E121" s="148">
        <v>6.6127029871153944E-2</v>
      </c>
      <c r="F121" s="150">
        <f t="shared" si="3"/>
        <v>3.8304681646241967</v>
      </c>
    </row>
    <row r="122" spans="1:6">
      <c r="A122" s="143">
        <v>38838</v>
      </c>
      <c r="B122" s="417">
        <v>3.59</v>
      </c>
      <c r="C122" s="26">
        <f t="shared" si="2"/>
        <v>3.7934760975055255</v>
      </c>
      <c r="D122" s="148">
        <v>2.3874115821101928E-3</v>
      </c>
      <c r="E122" s="148">
        <v>0.60516084642828016</v>
      </c>
      <c r="F122" s="150">
        <f t="shared" si="3"/>
        <v>3.1883152510772454</v>
      </c>
    </row>
    <row r="123" spans="1:6">
      <c r="A123" s="143">
        <v>38869</v>
      </c>
      <c r="B123" s="417">
        <v>3.613</v>
      </c>
      <c r="C123" s="26">
        <f t="shared" si="2"/>
        <v>3.4459528662312491</v>
      </c>
      <c r="D123" s="148">
        <v>-0.83079918741501291</v>
      </c>
      <c r="E123" s="148">
        <v>0.62492740203718056</v>
      </c>
      <c r="F123" s="150">
        <f t="shared" si="3"/>
        <v>2.8210254641940686</v>
      </c>
    </row>
    <row r="124" spans="1:6">
      <c r="A124" s="143">
        <v>38899</v>
      </c>
      <c r="B124" s="417">
        <v>3.633</v>
      </c>
      <c r="C124" s="26">
        <f t="shared" si="2"/>
        <v>3.5757877647217287</v>
      </c>
      <c r="D124" s="148">
        <v>0.16458721782658672</v>
      </c>
      <c r="E124" s="148">
        <v>0.48249332815585827</v>
      </c>
      <c r="F124" s="150">
        <f t="shared" si="3"/>
        <v>3.0932944365658703</v>
      </c>
    </row>
    <row r="125" spans="1:6">
      <c r="A125" s="143">
        <v>38930</v>
      </c>
      <c r="B125" s="417">
        <v>3.6480000000000001</v>
      </c>
      <c r="C125" s="26">
        <f t="shared" si="2"/>
        <v>3.8971062674415937</v>
      </c>
      <c r="D125" s="148">
        <v>0.80321320387278783</v>
      </c>
      <c r="E125" s="148">
        <v>0.23535509964628923</v>
      </c>
      <c r="F125" s="150">
        <f t="shared" si="3"/>
        <v>3.6617511677953045</v>
      </c>
    </row>
    <row r="126" spans="1:6">
      <c r="A126" s="143">
        <v>38961</v>
      </c>
      <c r="B126" s="417">
        <v>3.6680000000000001</v>
      </c>
      <c r="C126" s="26">
        <f t="shared" si="2"/>
        <v>3.8113835885374718</v>
      </c>
      <c r="D126" s="148">
        <v>-7.5982943182362817E-2</v>
      </c>
      <c r="E126" s="148">
        <v>0.31383680897028138</v>
      </c>
      <c r="F126" s="150">
        <f t="shared" si="3"/>
        <v>3.4975467795671906</v>
      </c>
    </row>
    <row r="127" spans="1:6">
      <c r="A127" s="143">
        <v>38991</v>
      </c>
      <c r="B127" s="417">
        <v>3.6980000000000004</v>
      </c>
      <c r="C127" s="26">
        <f t="shared" si="2"/>
        <v>3.9775787772340485</v>
      </c>
      <c r="D127" s="148">
        <v>0.48699987940957201</v>
      </c>
      <c r="E127" s="148">
        <v>0.810870657069102</v>
      </c>
      <c r="F127" s="150">
        <f t="shared" si="3"/>
        <v>3.1667081201649463</v>
      </c>
    </row>
    <row r="128" spans="1:6">
      <c r="A128" s="143">
        <v>39022</v>
      </c>
      <c r="B128" s="417">
        <v>3.8380000000000001</v>
      </c>
      <c r="C128" s="26">
        <f t="shared" si="2"/>
        <v>4.0677878950336872</v>
      </c>
      <c r="D128" s="148">
        <v>9.7321929045280489E-2</v>
      </c>
      <c r="E128" s="148">
        <v>0.18315331445715491</v>
      </c>
      <c r="F128" s="150">
        <f t="shared" si="3"/>
        <v>3.8846345805765323</v>
      </c>
    </row>
    <row r="129" spans="1:6">
      <c r="A129" s="143">
        <v>39052</v>
      </c>
      <c r="B129" s="417">
        <v>3.9630000000000001</v>
      </c>
      <c r="C129" s="26">
        <f t="shared" si="2"/>
        <v>3.9254606138511337</v>
      </c>
      <c r="D129" s="148">
        <v>-0.51171649286377074</v>
      </c>
      <c r="E129" s="148">
        <v>0.5965444566520236</v>
      </c>
      <c r="F129" s="150">
        <f t="shared" si="3"/>
        <v>3.3289161571991102</v>
      </c>
    </row>
    <row r="130" spans="1:6">
      <c r="A130" s="143">
        <v>39083</v>
      </c>
      <c r="B130" s="417">
        <v>4.0430000000000001</v>
      </c>
      <c r="C130" s="26">
        <f t="shared" si="2"/>
        <v>4.0841411844695035</v>
      </c>
      <c r="D130" s="148">
        <v>0.17809710683956587</v>
      </c>
      <c r="E130" s="148">
        <v>0.68513221956536507</v>
      </c>
      <c r="F130" s="150">
        <f t="shared" si="3"/>
        <v>3.3990089649041382</v>
      </c>
    </row>
    <row r="131" spans="1:6">
      <c r="A131" s="143">
        <v>39114</v>
      </c>
      <c r="B131" s="417">
        <v>3.9380000000000002</v>
      </c>
      <c r="C131" s="26">
        <f t="shared" si="2"/>
        <v>3.8989636962112937</v>
      </c>
      <c r="D131" s="148">
        <v>-0.17559362432462963</v>
      </c>
      <c r="E131" s="148">
        <v>0.57748152042825052</v>
      </c>
      <c r="F131" s="150">
        <f t="shared" si="3"/>
        <v>3.3214821757830433</v>
      </c>
    </row>
    <row r="132" spans="1:6">
      <c r="A132" s="143">
        <v>39142</v>
      </c>
      <c r="B132" s="417">
        <v>3.7930000000000001</v>
      </c>
      <c r="C132" s="26">
        <f t="shared" si="2"/>
        <v>3.3909552674944967</v>
      </c>
      <c r="D132" s="148">
        <v>-0.99983901226082716</v>
      </c>
      <c r="E132" s="148">
        <v>0.29540152958307531</v>
      </c>
      <c r="F132" s="150">
        <f t="shared" si="3"/>
        <v>3.0955537379114215</v>
      </c>
    </row>
    <row r="133" spans="1:6">
      <c r="A133" s="143">
        <v>39173</v>
      </c>
      <c r="B133" s="417">
        <v>3.6380000000000003</v>
      </c>
      <c r="C133" s="26">
        <f t="shared" si="2"/>
        <v>3.4366486910370355</v>
      </c>
      <c r="D133" s="148">
        <v>0.21738979711093667</v>
      </c>
      <c r="E133" s="148">
        <v>0.11643443295002777</v>
      </c>
      <c r="F133" s="150">
        <f t="shared" si="3"/>
        <v>3.3202142580870078</v>
      </c>
    </row>
    <row r="134" spans="1:6">
      <c r="A134" s="143">
        <v>39203</v>
      </c>
      <c r="B134" s="417">
        <v>3.625</v>
      </c>
      <c r="C134" s="26">
        <f t="shared" si="2"/>
        <v>3.2596917083467822</v>
      </c>
      <c r="D134" s="148">
        <v>-0.64270103217909202</v>
      </c>
      <c r="E134" s="148">
        <v>0.83872135574118201</v>
      </c>
      <c r="F134" s="150">
        <f t="shared" si="3"/>
        <v>2.4209703526056003</v>
      </c>
    </row>
    <row r="135" spans="1:6">
      <c r="A135" s="143">
        <v>39234</v>
      </c>
      <c r="B135" s="417">
        <v>3.6480000000000001</v>
      </c>
      <c r="C135" s="26">
        <f t="shared" si="2"/>
        <v>3.2414713088338858</v>
      </c>
      <c r="D135" s="148">
        <v>-0.45028859888660028</v>
      </c>
      <c r="E135" s="148">
        <v>0.27912264841692208</v>
      </c>
      <c r="F135" s="150">
        <f t="shared" si="3"/>
        <v>2.9623486604169638</v>
      </c>
    </row>
    <row r="136" spans="1:6">
      <c r="A136" s="143">
        <v>39264</v>
      </c>
      <c r="B136" s="417">
        <v>3.6680000000000001</v>
      </c>
      <c r="C136" s="26">
        <f t="shared" si="2"/>
        <v>3.1535685105061377</v>
      </c>
      <c r="D136" s="148">
        <v>-0.68384092608169378</v>
      </c>
      <c r="E136" s="148">
        <v>0.64271400460776218</v>
      </c>
      <c r="F136" s="150">
        <f t="shared" si="3"/>
        <v>2.5108545058983758</v>
      </c>
    </row>
    <row r="137" spans="1:6">
      <c r="A137" s="143">
        <v>39295</v>
      </c>
      <c r="B137" s="417">
        <v>3.6830000000000003</v>
      </c>
      <c r="C137" s="26">
        <f t="shared" si="2"/>
        <v>3.323980953346648</v>
      </c>
      <c r="D137" s="148">
        <v>-1.2036836359081513E-2</v>
      </c>
      <c r="E137" s="148">
        <v>5.5572540583573291E-2</v>
      </c>
      <c r="F137" s="150">
        <f t="shared" si="3"/>
        <v>3.2684084127630748</v>
      </c>
    </row>
    <row r="138" spans="1:6">
      <c r="A138" s="143">
        <v>39326</v>
      </c>
      <c r="B138" s="417">
        <v>3.7030000000000003</v>
      </c>
      <c r="C138" s="26">
        <f t="shared" ref="C138:C201" si="4">C137+$B$3*(B138-C137)+$B$5*(C137^($B$6))*D138+(1-$B$3)*(B138-B137)</f>
        <v>3.595622872491639</v>
      </c>
      <c r="D138" s="148">
        <v>0.4051512848486864</v>
      </c>
      <c r="E138" s="148">
        <v>0.86343955217307178</v>
      </c>
      <c r="F138" s="150">
        <f t="shared" si="3"/>
        <v>2.7321833203185673</v>
      </c>
    </row>
    <row r="139" spans="1:6">
      <c r="A139" s="143">
        <v>39356</v>
      </c>
      <c r="B139" s="417">
        <v>3.7330000000000001</v>
      </c>
      <c r="C139" s="26">
        <f t="shared" si="4"/>
        <v>3.7509635893706426</v>
      </c>
      <c r="D139" s="148">
        <v>0.25550599085692766</v>
      </c>
      <c r="E139" s="148">
        <v>0.43081877215841513</v>
      </c>
      <c r="F139" s="150">
        <f t="shared" ref="F139:F202" si="5">C139-E139</f>
        <v>3.3201448172122277</v>
      </c>
    </row>
    <row r="140" spans="1:6">
      <c r="A140" s="143">
        <v>39387</v>
      </c>
      <c r="B140" s="417">
        <v>3.8730000000000002</v>
      </c>
      <c r="C140" s="26">
        <f t="shared" si="4"/>
        <v>3.4722429203576173</v>
      </c>
      <c r="D140" s="148">
        <v>-1.1227544584755673</v>
      </c>
      <c r="E140" s="148">
        <v>-4.7187871699377694E-2</v>
      </c>
      <c r="F140" s="150">
        <f t="shared" si="5"/>
        <v>3.5194307920569949</v>
      </c>
    </row>
    <row r="141" spans="1:6">
      <c r="A141" s="143">
        <v>39417</v>
      </c>
      <c r="B141" s="417">
        <v>3.9980000000000002</v>
      </c>
      <c r="C141" s="26">
        <f t="shared" si="4"/>
        <v>3.6922324327797389</v>
      </c>
      <c r="D141" s="148">
        <v>-8.2602973458662604E-2</v>
      </c>
      <c r="E141" s="148">
        <v>0.84856145944423267</v>
      </c>
      <c r="F141" s="150">
        <f t="shared" si="5"/>
        <v>2.8436709733355063</v>
      </c>
    </row>
    <row r="142" spans="1:6">
      <c r="A142" s="143">
        <v>39448</v>
      </c>
      <c r="B142" s="417">
        <v>4.0880000000000001</v>
      </c>
      <c r="C142" s="26">
        <f t="shared" si="4"/>
        <v>3.5926395998005436</v>
      </c>
      <c r="D142" s="148">
        <v>-0.77893662028819011</v>
      </c>
      <c r="E142" s="148">
        <v>0.97690928320837456</v>
      </c>
      <c r="F142" s="150">
        <f t="shared" si="5"/>
        <v>2.615730316592169</v>
      </c>
    </row>
    <row r="143" spans="1:6">
      <c r="A143" s="143">
        <v>39479</v>
      </c>
      <c r="B143" s="417">
        <v>3.9830000000000001</v>
      </c>
      <c r="C143" s="26">
        <f t="shared" si="4"/>
        <v>3.7884587062332638</v>
      </c>
      <c r="D143" s="148">
        <v>0.40889956543179523</v>
      </c>
      <c r="E143" s="148">
        <v>0.54911466379755292</v>
      </c>
      <c r="F143" s="150">
        <f t="shared" si="5"/>
        <v>3.2393440424357109</v>
      </c>
    </row>
    <row r="144" spans="1:6">
      <c r="A144" s="143">
        <v>39508</v>
      </c>
      <c r="B144" s="417">
        <v>3.8380000000000001</v>
      </c>
      <c r="C144" s="26">
        <f t="shared" si="4"/>
        <v>3.365496143369239</v>
      </c>
      <c r="D144" s="148">
        <v>-0.91470082497359528</v>
      </c>
      <c r="E144" s="148">
        <v>0.70078744469687582</v>
      </c>
      <c r="F144" s="150">
        <f t="shared" si="5"/>
        <v>2.6647086986723632</v>
      </c>
    </row>
    <row r="145" spans="1:6">
      <c r="A145" s="143">
        <v>39539</v>
      </c>
      <c r="B145" s="417">
        <v>3.6830000000000003</v>
      </c>
      <c r="C145" s="26">
        <f t="shared" si="4"/>
        <v>3.375755690344115</v>
      </c>
      <c r="D145" s="148">
        <v>5.3888355965135443E-2</v>
      </c>
      <c r="E145" s="148">
        <v>0.75866697511185832</v>
      </c>
      <c r="F145" s="150">
        <f t="shared" si="5"/>
        <v>2.6170887152322568</v>
      </c>
    </row>
    <row r="146" spans="1:6">
      <c r="A146" s="143">
        <v>39569</v>
      </c>
      <c r="B146" s="417">
        <v>3.67</v>
      </c>
      <c r="C146" s="26">
        <f t="shared" si="4"/>
        <v>3.4452953103663222</v>
      </c>
      <c r="D146" s="148">
        <v>-3.6397680611229721E-2</v>
      </c>
      <c r="E146" s="148">
        <v>0.79586761158572372</v>
      </c>
      <c r="F146" s="150">
        <f t="shared" si="5"/>
        <v>2.6494276987805985</v>
      </c>
    </row>
    <row r="147" spans="1:6">
      <c r="A147" s="143">
        <v>39600</v>
      </c>
      <c r="B147" s="417">
        <v>3.6930000000000001</v>
      </c>
      <c r="C147" s="26">
        <f t="shared" si="4"/>
        <v>3.6346922690818064</v>
      </c>
      <c r="D147" s="148">
        <v>0.27430425456580293</v>
      </c>
      <c r="E147" s="148">
        <v>6.7444942606836214E-2</v>
      </c>
      <c r="F147" s="150">
        <f t="shared" si="5"/>
        <v>3.5672473264749702</v>
      </c>
    </row>
    <row r="148" spans="1:6">
      <c r="A148" s="143">
        <v>39630</v>
      </c>
      <c r="B148" s="417">
        <v>3.7130000000000001</v>
      </c>
      <c r="C148" s="26">
        <f t="shared" si="4"/>
        <v>3.7895106042137381</v>
      </c>
      <c r="D148" s="148">
        <v>0.32228730303493319</v>
      </c>
      <c r="E148" s="148">
        <v>0.50016152940034397</v>
      </c>
      <c r="F148" s="150">
        <f t="shared" si="5"/>
        <v>3.2893490748133942</v>
      </c>
    </row>
    <row r="149" spans="1:6">
      <c r="A149" s="143">
        <v>39661</v>
      </c>
      <c r="B149" s="417">
        <v>3.7280000000000002</v>
      </c>
      <c r="C149" s="26">
        <f t="shared" si="4"/>
        <v>3.8586201329215974</v>
      </c>
      <c r="D149" s="148">
        <v>0.21042129024703357</v>
      </c>
      <c r="E149" s="148">
        <v>-3.0503118658772782E-2</v>
      </c>
      <c r="F149" s="150">
        <f t="shared" si="5"/>
        <v>3.8891232515803704</v>
      </c>
    </row>
    <row r="150" spans="1:6">
      <c r="A150" s="143">
        <v>39692</v>
      </c>
      <c r="B150" s="417">
        <v>3.7480000000000002</v>
      </c>
      <c r="C150" s="26">
        <f t="shared" si="4"/>
        <v>4.1879058400530633</v>
      </c>
      <c r="D150" s="148">
        <v>0.93717956878184872</v>
      </c>
      <c r="E150" s="148">
        <v>0.66095956543343481</v>
      </c>
      <c r="F150" s="150">
        <f t="shared" si="5"/>
        <v>3.5269462746196285</v>
      </c>
    </row>
    <row r="151" spans="1:6">
      <c r="A151" s="143">
        <v>39722</v>
      </c>
      <c r="B151" s="417">
        <v>3.778</v>
      </c>
      <c r="C151" s="26">
        <f t="shared" si="4"/>
        <v>4.2376123366237897</v>
      </c>
      <c r="D151" s="148">
        <v>0.40140955657656763</v>
      </c>
      <c r="E151" s="148">
        <v>0.3856921328788282</v>
      </c>
      <c r="F151" s="150">
        <f t="shared" si="5"/>
        <v>3.8519202037449616</v>
      </c>
    </row>
    <row r="152" spans="1:6">
      <c r="A152" s="143">
        <v>39753</v>
      </c>
      <c r="B152" s="417">
        <v>3.9180000000000001</v>
      </c>
      <c r="C152" s="26">
        <f t="shared" si="4"/>
        <v>3.8338815734482448</v>
      </c>
      <c r="D152" s="148">
        <v>-1.0258924849784063</v>
      </c>
      <c r="E152" s="148">
        <v>0.15824992490152767</v>
      </c>
      <c r="F152" s="150">
        <f t="shared" si="5"/>
        <v>3.6756316485467169</v>
      </c>
    </row>
    <row r="153" spans="1:6">
      <c r="A153" s="143">
        <v>39783</v>
      </c>
      <c r="B153" s="417">
        <v>4.0430000000000001</v>
      </c>
      <c r="C153" s="26">
        <f t="shared" si="4"/>
        <v>3.9477651088362475</v>
      </c>
      <c r="D153" s="148">
        <v>-9.9974750115724681E-2</v>
      </c>
      <c r="E153" s="148">
        <v>0.79817840808864571</v>
      </c>
      <c r="F153" s="150">
        <f t="shared" si="5"/>
        <v>3.1495867007476019</v>
      </c>
    </row>
    <row r="154" spans="1:6">
      <c r="A154" s="143">
        <v>39814</v>
      </c>
      <c r="B154" s="417">
        <v>4.1429999999999998</v>
      </c>
      <c r="C154" s="26">
        <f t="shared" si="4"/>
        <v>3.7780468848427811</v>
      </c>
      <c r="D154" s="148">
        <v>-0.79266905242125607</v>
      </c>
      <c r="E154" s="148">
        <v>-4.8911851840971333E-2</v>
      </c>
      <c r="F154" s="150">
        <f t="shared" si="5"/>
        <v>3.8269587366837525</v>
      </c>
    </row>
    <row r="155" spans="1:6">
      <c r="A155" s="143">
        <v>39845</v>
      </c>
      <c r="B155" s="417">
        <v>4.0380000000000003</v>
      </c>
      <c r="C155" s="26">
        <f t="shared" si="4"/>
        <v>3.7170346422074019</v>
      </c>
      <c r="D155" s="148">
        <v>-0.18723650200824293</v>
      </c>
      <c r="E155" s="148">
        <v>4.7640477307460329E-2</v>
      </c>
      <c r="F155" s="150">
        <f t="shared" si="5"/>
        <v>3.6693941648999417</v>
      </c>
    </row>
    <row r="156" spans="1:6">
      <c r="A156" s="143">
        <v>39873</v>
      </c>
      <c r="B156" s="417">
        <v>3.8930000000000002</v>
      </c>
      <c r="C156" s="26">
        <f t="shared" si="4"/>
        <v>4.17755875602698</v>
      </c>
      <c r="D156" s="148">
        <v>1.3814015596765379</v>
      </c>
      <c r="E156" s="148">
        <v>8.6345792837934934E-2</v>
      </c>
      <c r="F156" s="150">
        <f t="shared" si="5"/>
        <v>4.0912129631890455</v>
      </c>
    </row>
    <row r="157" spans="1:6">
      <c r="A157" s="143">
        <v>39904</v>
      </c>
      <c r="B157" s="417">
        <v>3.738</v>
      </c>
      <c r="C157" s="26">
        <f t="shared" si="4"/>
        <v>4.1997867196133214</v>
      </c>
      <c r="D157" s="148">
        <v>0.68352343877920263</v>
      </c>
      <c r="E157" s="148">
        <v>0.28526141891836881</v>
      </c>
      <c r="F157" s="150">
        <f t="shared" si="5"/>
        <v>3.9145253006949527</v>
      </c>
    </row>
    <row r="158" spans="1:6">
      <c r="A158" s="143">
        <v>39934</v>
      </c>
      <c r="B158" s="417">
        <v>3.7250000000000001</v>
      </c>
      <c r="C158" s="26">
        <f t="shared" si="4"/>
        <v>4.2072185558190114</v>
      </c>
      <c r="D158" s="148">
        <v>0.42012465517342418</v>
      </c>
      <c r="E158" s="148">
        <v>0.47577908547074815</v>
      </c>
      <c r="F158" s="150">
        <f t="shared" si="5"/>
        <v>3.7314394703482634</v>
      </c>
    </row>
    <row r="159" spans="1:6">
      <c r="A159" s="143">
        <v>39965</v>
      </c>
      <c r="B159" s="417">
        <v>3.7480000000000002</v>
      </c>
      <c r="C159" s="26">
        <f t="shared" si="4"/>
        <v>4.4545810453237253</v>
      </c>
      <c r="D159" s="148">
        <v>0.95928251438686907</v>
      </c>
      <c r="E159" s="148">
        <v>0.2237892136942817</v>
      </c>
      <c r="F159" s="150">
        <f t="shared" si="5"/>
        <v>4.2307918316294435</v>
      </c>
    </row>
    <row r="160" spans="1:6">
      <c r="A160" s="143">
        <v>39995</v>
      </c>
      <c r="B160" s="417">
        <v>3.7680000000000002</v>
      </c>
      <c r="C160" s="26">
        <f t="shared" si="4"/>
        <v>4.256270740163048</v>
      </c>
      <c r="D160" s="148">
        <v>1.819944174642635E-3</v>
      </c>
      <c r="E160" s="148">
        <v>2.6986322795718691</v>
      </c>
      <c r="F160" s="150">
        <f t="shared" si="5"/>
        <v>1.5576384605911788</v>
      </c>
    </row>
    <row r="161" spans="1:6">
      <c r="A161" s="143">
        <v>40026</v>
      </c>
      <c r="B161" s="417">
        <v>3.7830000000000004</v>
      </c>
      <c r="C161" s="26">
        <f t="shared" si="4"/>
        <v>4.4172529271126484</v>
      </c>
      <c r="D161" s="148">
        <v>0.75856717687985487</v>
      </c>
      <c r="E161" s="148">
        <v>0.69869333517825283</v>
      </c>
      <c r="F161" s="150">
        <f t="shared" si="5"/>
        <v>3.7185595919343957</v>
      </c>
    </row>
    <row r="162" spans="1:6">
      <c r="A162" s="143">
        <v>40057</v>
      </c>
      <c r="B162" s="417">
        <v>3.8030000000000004</v>
      </c>
      <c r="C162" s="26">
        <f t="shared" si="4"/>
        <v>4.8205431441614506</v>
      </c>
      <c r="D162" s="148">
        <v>1.4522113713145346</v>
      </c>
      <c r="E162" s="148">
        <v>0.34464878605578525</v>
      </c>
      <c r="F162" s="150">
        <f t="shared" si="5"/>
        <v>4.4758943581056654</v>
      </c>
    </row>
    <row r="163" spans="1:6">
      <c r="A163" s="143">
        <v>40087</v>
      </c>
      <c r="B163" s="417">
        <v>3.8330000000000002</v>
      </c>
      <c r="C163" s="26">
        <f t="shared" si="4"/>
        <v>4.7733802537205019</v>
      </c>
      <c r="D163" s="148">
        <v>0.57118628754749712</v>
      </c>
      <c r="E163" s="148">
        <v>0.48345761061679954</v>
      </c>
      <c r="F163" s="150">
        <f t="shared" si="5"/>
        <v>4.2899226431037025</v>
      </c>
    </row>
    <row r="164" spans="1:6">
      <c r="A164" s="143">
        <v>40118</v>
      </c>
      <c r="B164" s="417">
        <v>3.9730000000000003</v>
      </c>
      <c r="C164" s="26">
        <f t="shared" si="4"/>
        <v>4.8470545147868913</v>
      </c>
      <c r="D164" s="148">
        <v>0.54248359627233778</v>
      </c>
      <c r="E164" s="148">
        <v>-7.9910790782484281E-2</v>
      </c>
      <c r="F164" s="150">
        <f t="shared" si="5"/>
        <v>4.9269653055693752</v>
      </c>
    </row>
    <row r="165" spans="1:6">
      <c r="A165" s="143">
        <v>40148</v>
      </c>
      <c r="B165" s="417">
        <v>4.0979999999999999</v>
      </c>
      <c r="C165" s="26">
        <f t="shared" si="4"/>
        <v>4.7444547597342188</v>
      </c>
      <c r="D165" s="148">
        <v>0.10364971662510636</v>
      </c>
      <c r="E165" s="148">
        <v>0.64845416639268483</v>
      </c>
      <c r="F165" s="150">
        <f t="shared" si="5"/>
        <v>4.0960005933415342</v>
      </c>
    </row>
    <row r="166" spans="1:6">
      <c r="A166" s="143">
        <v>40179</v>
      </c>
      <c r="B166" s="417">
        <v>4.2080000000000002</v>
      </c>
      <c r="C166" s="26">
        <f t="shared" si="4"/>
        <v>4.9124918277669627</v>
      </c>
      <c r="D166" s="148">
        <v>0.6244672815224116</v>
      </c>
      <c r="E166" s="148">
        <v>0.22657950799864116</v>
      </c>
      <c r="F166" s="150">
        <f t="shared" si="5"/>
        <v>4.6859123197683212</v>
      </c>
    </row>
    <row r="167" spans="1:6">
      <c r="A167" s="143">
        <v>40210</v>
      </c>
      <c r="B167" s="417">
        <v>4.1029999999999998</v>
      </c>
      <c r="C167" s="26">
        <f t="shared" si="4"/>
        <v>4.1282737362618569</v>
      </c>
      <c r="D167" s="148">
        <v>-1.0942891653909588</v>
      </c>
      <c r="E167" s="148">
        <v>0.29367421706025937</v>
      </c>
      <c r="F167" s="150">
        <f t="shared" si="5"/>
        <v>3.8345995192015976</v>
      </c>
    </row>
    <row r="168" spans="1:6">
      <c r="A168" s="143">
        <v>40238</v>
      </c>
      <c r="B168" s="417">
        <v>3.9580000000000002</v>
      </c>
      <c r="C168" s="26">
        <f t="shared" si="4"/>
        <v>4.0087213806656496</v>
      </c>
      <c r="D168" s="148">
        <v>8.6214066653006322E-2</v>
      </c>
      <c r="E168" s="148">
        <v>0.60757909499678775</v>
      </c>
      <c r="F168" s="150">
        <f t="shared" si="5"/>
        <v>3.401142285668862</v>
      </c>
    </row>
    <row r="169" spans="1:6">
      <c r="A169" s="143">
        <v>40269</v>
      </c>
      <c r="B169" s="417">
        <v>3.8030000000000004</v>
      </c>
      <c r="C169" s="26">
        <f t="shared" si="4"/>
        <v>3.9095761158851601</v>
      </c>
      <c r="D169" s="148">
        <v>0.18815909955023949</v>
      </c>
      <c r="E169" s="148">
        <v>0.5216968258548762</v>
      </c>
      <c r="F169" s="150">
        <f t="shared" si="5"/>
        <v>3.3878792900302841</v>
      </c>
    </row>
    <row r="170" spans="1:6">
      <c r="A170" s="143">
        <v>40299</v>
      </c>
      <c r="B170" s="417">
        <v>3.79</v>
      </c>
      <c r="C170" s="26">
        <f t="shared" si="4"/>
        <v>3.8490780623622176</v>
      </c>
      <c r="D170" s="148">
        <v>-3.8488728548052055E-2</v>
      </c>
      <c r="E170" s="148">
        <v>0.75678403976263942</v>
      </c>
      <c r="F170" s="150">
        <f t="shared" si="5"/>
        <v>3.0922940225995781</v>
      </c>
    </row>
    <row r="171" spans="1:6">
      <c r="A171" s="143">
        <v>40330</v>
      </c>
      <c r="B171" s="417">
        <v>3.8130000000000002</v>
      </c>
      <c r="C171" s="26">
        <f t="shared" si="4"/>
        <v>3.5994001271983866</v>
      </c>
      <c r="D171" s="148">
        <v>-0.68237519962323379</v>
      </c>
      <c r="E171" s="148">
        <v>0.33378892607661215</v>
      </c>
      <c r="F171" s="150">
        <f t="shared" si="5"/>
        <v>3.2656112011217746</v>
      </c>
    </row>
    <row r="172" spans="1:6">
      <c r="A172" s="143">
        <v>40360</v>
      </c>
      <c r="B172" s="417">
        <v>3.8330000000000002</v>
      </c>
      <c r="C172" s="26">
        <f t="shared" si="4"/>
        <v>3.6813084662773554</v>
      </c>
      <c r="D172" s="148">
        <v>-1.195002654731858E-2</v>
      </c>
      <c r="E172" s="148">
        <v>0.29694071744254358</v>
      </c>
      <c r="F172" s="150">
        <f t="shared" si="5"/>
        <v>3.3843677488348121</v>
      </c>
    </row>
    <row r="173" spans="1:6">
      <c r="A173" s="143">
        <v>40391</v>
      </c>
      <c r="B173" s="417">
        <v>3.8480000000000003</v>
      </c>
      <c r="C173" s="26">
        <f t="shared" si="4"/>
        <v>3.3062983806593436</v>
      </c>
      <c r="D173" s="148">
        <v>-1.1988393169904581</v>
      </c>
      <c r="E173" s="148">
        <v>0.20312476986104688</v>
      </c>
      <c r="F173" s="150">
        <f t="shared" si="5"/>
        <v>3.1031736107982968</v>
      </c>
    </row>
    <row r="174" spans="1:6">
      <c r="A174" s="143">
        <v>40422</v>
      </c>
      <c r="B174" s="417">
        <v>3.8680000000000003</v>
      </c>
      <c r="C174" s="26">
        <f t="shared" si="4"/>
        <v>3.9310427030447221</v>
      </c>
      <c r="D174" s="148">
        <v>1.2643715937817799</v>
      </c>
      <c r="E174" s="148">
        <v>0.51798662736027756</v>
      </c>
      <c r="F174" s="150">
        <f t="shared" si="5"/>
        <v>3.4130560756844446</v>
      </c>
    </row>
    <row r="175" spans="1:6">
      <c r="A175" s="143">
        <v>40452</v>
      </c>
      <c r="B175" s="417">
        <v>3.8980000000000001</v>
      </c>
      <c r="C175" s="26">
        <f t="shared" si="4"/>
        <v>3.7949944654594479</v>
      </c>
      <c r="D175" s="148">
        <v>-0.38890628701375857</v>
      </c>
      <c r="E175" s="148">
        <v>0.18681829174922535</v>
      </c>
      <c r="F175" s="150">
        <f t="shared" si="5"/>
        <v>3.6081761737102225</v>
      </c>
    </row>
    <row r="176" spans="1:6">
      <c r="A176" s="143">
        <v>40483</v>
      </c>
      <c r="B176" s="417">
        <v>4.0380000000000003</v>
      </c>
      <c r="C176" s="26">
        <f t="shared" si="4"/>
        <v>4.5678228715555358</v>
      </c>
      <c r="D176" s="148">
        <v>1.6234564300838965</v>
      </c>
      <c r="E176" s="148">
        <v>-0.11109963019353582</v>
      </c>
      <c r="F176" s="150">
        <f t="shared" si="5"/>
        <v>4.6789225017490716</v>
      </c>
    </row>
    <row r="177" spans="1:6">
      <c r="A177" s="143">
        <v>40513</v>
      </c>
      <c r="B177" s="417">
        <v>4.1630000000000003</v>
      </c>
      <c r="C177" s="26">
        <f t="shared" si="4"/>
        <v>4.6699618234165241</v>
      </c>
      <c r="D177" s="148">
        <v>0.34817065560477173</v>
      </c>
      <c r="E177" s="148">
        <v>0.34195306344036758</v>
      </c>
      <c r="F177" s="150">
        <f t="shared" si="5"/>
        <v>4.3280087599761563</v>
      </c>
    </row>
    <row r="178" spans="1:6">
      <c r="A178" s="143">
        <v>40544</v>
      </c>
      <c r="B178" s="417">
        <v>4.2830000000000004</v>
      </c>
      <c r="C178" s="26">
        <f t="shared" si="4"/>
        <v>5.3056939357525001</v>
      </c>
      <c r="D178" s="148">
        <v>1.6388303087883065</v>
      </c>
      <c r="E178" s="148">
        <v>0.75342297867151498</v>
      </c>
      <c r="F178" s="150">
        <f t="shared" si="5"/>
        <v>4.5522709570809852</v>
      </c>
    </row>
    <row r="179" spans="1:6">
      <c r="A179" s="143">
        <v>40575</v>
      </c>
      <c r="B179" s="417">
        <v>4.1779999999999999</v>
      </c>
      <c r="C179" s="26">
        <f t="shared" si="4"/>
        <v>4.2954147241771388</v>
      </c>
      <c r="D179" s="148">
        <v>-1.3441040073035027</v>
      </c>
      <c r="E179" s="148">
        <v>-1.9592610084667235E-2</v>
      </c>
      <c r="F179" s="150">
        <f t="shared" si="5"/>
        <v>4.3150073342618063</v>
      </c>
    </row>
    <row r="180" spans="1:6">
      <c r="A180" s="143">
        <v>40603</v>
      </c>
      <c r="B180" s="417">
        <v>4.0330000000000004</v>
      </c>
      <c r="C180" s="26">
        <f t="shared" si="4"/>
        <v>3.3712362137756569</v>
      </c>
      <c r="D180" s="148">
        <v>-1.8862706972061132</v>
      </c>
      <c r="E180" s="148">
        <v>0.21113424335577732</v>
      </c>
      <c r="F180" s="150">
        <f t="shared" si="5"/>
        <v>3.1601019704198796</v>
      </c>
    </row>
    <row r="181" spans="1:6">
      <c r="A181" s="143">
        <v>40634</v>
      </c>
      <c r="B181" s="417">
        <v>3.8780000000000001</v>
      </c>
      <c r="C181" s="26">
        <f t="shared" si="4"/>
        <v>3.6647706971732155</v>
      </c>
      <c r="D181" s="148">
        <v>0.69767064678715396</v>
      </c>
      <c r="E181" s="148">
        <v>1.0464033967717885</v>
      </c>
      <c r="F181" s="150">
        <f t="shared" si="5"/>
        <v>2.618367300401427</v>
      </c>
    </row>
    <row r="182" spans="1:6">
      <c r="A182" s="143">
        <v>40664</v>
      </c>
      <c r="B182" s="417">
        <v>3.8650000000000002</v>
      </c>
      <c r="C182" s="26">
        <f t="shared" si="4"/>
        <v>4.1966632920250051</v>
      </c>
      <c r="D182" s="148">
        <v>1.3163441194571133</v>
      </c>
      <c r="E182" s="148">
        <v>1.0978604053196381</v>
      </c>
      <c r="F182" s="150">
        <f t="shared" si="5"/>
        <v>3.098802886705367</v>
      </c>
    </row>
    <row r="183" spans="1:6">
      <c r="A183" s="143">
        <v>40695</v>
      </c>
      <c r="B183" s="417">
        <v>3.8880000000000003</v>
      </c>
      <c r="C183" s="26">
        <f t="shared" si="4"/>
        <v>3.4673408558161247</v>
      </c>
      <c r="D183" s="148">
        <v>-1.6686991653632079</v>
      </c>
      <c r="E183" s="148">
        <v>0.46190487172657102</v>
      </c>
      <c r="F183" s="150">
        <f t="shared" si="5"/>
        <v>3.0054359840895537</v>
      </c>
    </row>
    <row r="184" spans="1:6">
      <c r="A184" s="143">
        <v>40725</v>
      </c>
      <c r="B184" s="417">
        <v>3.9080000000000004</v>
      </c>
      <c r="C184" s="26">
        <f t="shared" si="4"/>
        <v>3.1742543646433203</v>
      </c>
      <c r="D184" s="148">
        <v>-1.2535243393251443</v>
      </c>
      <c r="E184" s="148">
        <v>0.28595437668345541</v>
      </c>
      <c r="F184" s="150">
        <f t="shared" si="5"/>
        <v>2.888299987959865</v>
      </c>
    </row>
    <row r="185" spans="1:6">
      <c r="A185" s="143">
        <v>40756</v>
      </c>
      <c r="B185" s="417">
        <v>3.923</v>
      </c>
      <c r="C185" s="26">
        <f t="shared" si="4"/>
        <v>3.2664619214254338</v>
      </c>
      <c r="D185" s="148">
        <v>-0.44386448201626583</v>
      </c>
      <c r="E185" s="148">
        <v>0.55170395364076119</v>
      </c>
      <c r="F185" s="150">
        <f t="shared" si="5"/>
        <v>2.7147579677846725</v>
      </c>
    </row>
    <row r="186" spans="1:6">
      <c r="A186" s="143">
        <v>40787</v>
      </c>
      <c r="B186" s="417">
        <v>3.9430000000000001</v>
      </c>
      <c r="C186" s="26">
        <f t="shared" si="4"/>
        <v>3.2378678057954136</v>
      </c>
      <c r="D186" s="148">
        <v>-0.73420355386066594</v>
      </c>
      <c r="E186" s="148">
        <v>0.45126976301716443</v>
      </c>
      <c r="F186" s="150">
        <f t="shared" si="5"/>
        <v>2.7865980427782491</v>
      </c>
    </row>
    <row r="187" spans="1:6">
      <c r="A187" s="143">
        <v>40817</v>
      </c>
      <c r="B187" s="417">
        <v>3.9730000000000003</v>
      </c>
      <c r="C187" s="26">
        <f t="shared" si="4"/>
        <v>3.6540749112123003</v>
      </c>
      <c r="D187" s="148">
        <v>0.490266974408676</v>
      </c>
      <c r="E187" s="148">
        <v>1.0605321883416201</v>
      </c>
      <c r="F187" s="150">
        <f t="shared" si="5"/>
        <v>2.59354272287068</v>
      </c>
    </row>
    <row r="188" spans="1:6">
      <c r="A188" s="143">
        <v>40848</v>
      </c>
      <c r="B188" s="417">
        <v>4.1130000000000004</v>
      </c>
      <c r="C188" s="26">
        <f t="shared" si="4"/>
        <v>4.2851894039824092</v>
      </c>
      <c r="D188" s="148">
        <v>1.079985932131297</v>
      </c>
      <c r="E188" s="148">
        <v>0.8644193538225966</v>
      </c>
      <c r="F188" s="150">
        <f t="shared" si="5"/>
        <v>3.4207700501598124</v>
      </c>
    </row>
    <row r="189" spans="1:6">
      <c r="A189" s="143">
        <v>40878</v>
      </c>
      <c r="B189" s="417">
        <v>4.2380000000000004</v>
      </c>
      <c r="C189" s="26">
        <f t="shared" si="4"/>
        <v>3.9979176864849211</v>
      </c>
      <c r="D189" s="148">
        <v>-0.91248635388571397</v>
      </c>
      <c r="E189" s="148">
        <v>0.97853046068692962</v>
      </c>
      <c r="F189" s="150">
        <f t="shared" si="5"/>
        <v>3.0193872257979915</v>
      </c>
    </row>
    <row r="190" spans="1:6">
      <c r="A190" s="143">
        <v>40909</v>
      </c>
      <c r="B190" s="417">
        <v>4.3630000000000004</v>
      </c>
      <c r="C190" s="26">
        <f t="shared" si="4"/>
        <v>4.3064406356309277</v>
      </c>
      <c r="D190" s="148">
        <v>0.28717326297467022</v>
      </c>
      <c r="E190" s="148">
        <v>0.30201268693614125</v>
      </c>
      <c r="F190" s="150">
        <f t="shared" si="5"/>
        <v>4.0044279486947865</v>
      </c>
    </row>
    <row r="191" spans="1:6">
      <c r="A191" s="143">
        <v>40940</v>
      </c>
      <c r="B191" s="417">
        <v>4.258</v>
      </c>
      <c r="C191" s="26">
        <f t="shared" si="4"/>
        <v>3.9498856186620883</v>
      </c>
      <c r="D191" s="148">
        <v>-0.68246781528266942</v>
      </c>
      <c r="E191" s="148">
        <v>0.35360665590482948</v>
      </c>
      <c r="F191" s="150">
        <f t="shared" si="5"/>
        <v>3.5962789627572587</v>
      </c>
    </row>
    <row r="192" spans="1:6">
      <c r="A192" s="143">
        <v>40969</v>
      </c>
      <c r="B192" s="417">
        <v>4.1130000000000004</v>
      </c>
      <c r="C192" s="26">
        <f t="shared" si="4"/>
        <v>3.6752083729255056</v>
      </c>
      <c r="D192" s="148">
        <v>-0.59635992982095165</v>
      </c>
      <c r="E192" s="148">
        <v>0.99773282653851036</v>
      </c>
      <c r="F192" s="150">
        <f t="shared" si="5"/>
        <v>2.6774755463869955</v>
      </c>
    </row>
    <row r="193" spans="1:6">
      <c r="A193" s="143">
        <v>41000</v>
      </c>
      <c r="B193" s="417">
        <v>3.9580000000000002</v>
      </c>
      <c r="C193" s="26">
        <f t="shared" si="4"/>
        <v>4.0698265093265515</v>
      </c>
      <c r="D193" s="148">
        <v>1.1363280006989063</v>
      </c>
      <c r="E193" s="148">
        <v>0.93865082471462147</v>
      </c>
      <c r="F193" s="150">
        <f t="shared" si="5"/>
        <v>3.1311756846119301</v>
      </c>
    </row>
    <row r="194" spans="1:6">
      <c r="A194" s="143">
        <v>41030</v>
      </c>
      <c r="B194" s="417">
        <v>3.9449999999999998</v>
      </c>
      <c r="C194" s="26">
        <f t="shared" si="4"/>
        <v>4.6470367111906867</v>
      </c>
      <c r="D194" s="148">
        <v>1.6302439133426627</v>
      </c>
      <c r="E194" s="148">
        <v>1.0679869138472056</v>
      </c>
      <c r="F194" s="150">
        <f t="shared" si="5"/>
        <v>3.5790497973434814</v>
      </c>
    </row>
    <row r="195" spans="1:6">
      <c r="A195" s="143">
        <v>41061</v>
      </c>
      <c r="B195" s="417">
        <v>3.9680000000000004</v>
      </c>
      <c r="C195" s="26">
        <f t="shared" si="4"/>
        <v>4.0401068928186392</v>
      </c>
      <c r="D195" s="148">
        <v>-1.0066303881243392</v>
      </c>
      <c r="E195" s="148">
        <v>0.5091011328130397</v>
      </c>
      <c r="F195" s="150">
        <f t="shared" si="5"/>
        <v>3.5310057600055993</v>
      </c>
    </row>
    <row r="196" spans="1:6">
      <c r="A196" s="143">
        <v>41091</v>
      </c>
      <c r="B196" s="417">
        <v>3.988</v>
      </c>
      <c r="C196" s="26">
        <f t="shared" si="4"/>
        <v>4.1828424822931591</v>
      </c>
      <c r="D196" s="148">
        <v>0.37991254904542127</v>
      </c>
      <c r="E196" s="148">
        <v>0.1637269805381685</v>
      </c>
      <c r="F196" s="150">
        <f t="shared" si="5"/>
        <v>4.0191155017549907</v>
      </c>
    </row>
    <row r="197" spans="1:6">
      <c r="A197" s="143">
        <v>41122</v>
      </c>
      <c r="B197" s="417">
        <v>4.0030000000000001</v>
      </c>
      <c r="C197" s="26">
        <f t="shared" si="4"/>
        <v>3.9670513952933812</v>
      </c>
      <c r="D197" s="148">
        <v>-0.43848479327234702</v>
      </c>
      <c r="E197" s="148">
        <v>-3.7297954490039052E-2</v>
      </c>
      <c r="F197" s="150">
        <f t="shared" si="5"/>
        <v>4.0043493497834204</v>
      </c>
    </row>
    <row r="198" spans="1:6">
      <c r="A198" s="143">
        <v>41153</v>
      </c>
      <c r="B198" s="417">
        <v>4.0230000000000006</v>
      </c>
      <c r="C198" s="26">
        <f t="shared" si="4"/>
        <v>4.3106426923634977</v>
      </c>
      <c r="D198" s="148">
        <v>0.82563703162313595</v>
      </c>
      <c r="E198" s="148">
        <v>0.97798424641087001</v>
      </c>
      <c r="F198" s="150">
        <f t="shared" si="5"/>
        <v>3.3326584459526276</v>
      </c>
    </row>
    <row r="199" spans="1:6">
      <c r="A199" s="143">
        <v>41183</v>
      </c>
      <c r="B199" s="417">
        <v>4.0529999999999999</v>
      </c>
      <c r="C199" s="26">
        <f t="shared" si="4"/>
        <v>3.9606731902895356</v>
      </c>
      <c r="D199" s="148">
        <v>-0.737174302821339</v>
      </c>
      <c r="E199" s="148">
        <v>0.66384903417178953</v>
      </c>
      <c r="F199" s="150">
        <f t="shared" si="5"/>
        <v>3.2968241561177463</v>
      </c>
    </row>
    <row r="200" spans="1:6">
      <c r="A200" s="143">
        <v>41214</v>
      </c>
      <c r="B200" s="417">
        <v>4.1930000000000005</v>
      </c>
      <c r="C200" s="26">
        <f t="shared" si="4"/>
        <v>4.7256111170360402</v>
      </c>
      <c r="D200" s="148">
        <v>1.577025825388263</v>
      </c>
      <c r="E200" s="148">
        <v>0.64536514880921836</v>
      </c>
      <c r="F200" s="150">
        <f t="shared" si="5"/>
        <v>4.080245968226822</v>
      </c>
    </row>
    <row r="201" spans="1:6">
      <c r="A201" s="143">
        <v>41244</v>
      </c>
      <c r="B201" s="417">
        <v>4.3180000000000005</v>
      </c>
      <c r="C201" s="26">
        <f t="shared" si="4"/>
        <v>4.4153068930257922</v>
      </c>
      <c r="D201" s="148">
        <v>-0.65417562814697283</v>
      </c>
      <c r="E201" s="148">
        <v>0.92091506521175603</v>
      </c>
      <c r="F201" s="150">
        <f t="shared" si="5"/>
        <v>3.4943918278140362</v>
      </c>
    </row>
    <row r="202" spans="1:6">
      <c r="A202" s="143">
        <v>41275</v>
      </c>
      <c r="B202" s="417">
        <v>4.4480000000000004</v>
      </c>
      <c r="C202" s="26">
        <f t="shared" ref="C202:C265" si="6">C201+$B$3*(B202-C201)+$B$5*(C201^($B$6))*D202+(1-$B$3)*(B202-B201)</f>
        <v>4.1221173299435145</v>
      </c>
      <c r="D202" s="148">
        <v>-0.98443148160928173</v>
      </c>
      <c r="E202" s="148">
        <v>0.67566069846276766</v>
      </c>
      <c r="F202" s="150">
        <f t="shared" si="5"/>
        <v>3.4464566314807468</v>
      </c>
    </row>
    <row r="203" spans="1:6">
      <c r="A203" s="143">
        <v>41306</v>
      </c>
      <c r="B203" s="417">
        <v>4.343</v>
      </c>
      <c r="C203" s="26">
        <f t="shared" si="6"/>
        <v>4.5025549081035479</v>
      </c>
      <c r="D203" s="148">
        <v>0.99651849709168716</v>
      </c>
      <c r="E203" s="148">
        <v>0.24459056060923859</v>
      </c>
      <c r="F203" s="150">
        <f t="shared" ref="F203:F266" si="7">C203-E203</f>
        <v>4.2579643474943092</v>
      </c>
    </row>
    <row r="204" spans="1:6">
      <c r="A204" s="143">
        <v>41334</v>
      </c>
      <c r="B204" s="417">
        <v>4.1980000000000004</v>
      </c>
      <c r="C204" s="26">
        <f t="shared" si="6"/>
        <v>4.0984955378842036</v>
      </c>
      <c r="D204" s="148">
        <v>-0.519879478907879</v>
      </c>
      <c r="E204" s="148">
        <v>0.36373875022399116</v>
      </c>
      <c r="F204" s="150">
        <f t="shared" si="7"/>
        <v>3.7347567876602126</v>
      </c>
    </row>
    <row r="205" spans="1:6">
      <c r="A205" s="143">
        <v>41365</v>
      </c>
      <c r="B205" s="417">
        <v>4.0430000000000001</v>
      </c>
      <c r="C205" s="26">
        <f t="shared" si="6"/>
        <v>3.2334474431729601</v>
      </c>
      <c r="D205" s="148">
        <v>-1.9261518566815989</v>
      </c>
      <c r="E205" s="148">
        <v>0.4897923551096553</v>
      </c>
      <c r="F205" s="150">
        <f t="shared" si="7"/>
        <v>2.7436550880633046</v>
      </c>
    </row>
    <row r="206" spans="1:6">
      <c r="A206" s="143">
        <v>41395</v>
      </c>
      <c r="B206" s="417">
        <v>4.03</v>
      </c>
      <c r="C206" s="26">
        <f t="shared" si="6"/>
        <v>3.4063093783993494</v>
      </c>
      <c r="D206" s="148">
        <v>-0.19054177100638772</v>
      </c>
      <c r="E206" s="148">
        <v>0.32969881010242524</v>
      </c>
      <c r="F206" s="150">
        <f t="shared" si="7"/>
        <v>3.0766105682969243</v>
      </c>
    </row>
    <row r="207" spans="1:6">
      <c r="A207" s="143">
        <v>41426</v>
      </c>
      <c r="B207" s="417">
        <v>4.0529999999999999</v>
      </c>
      <c r="C207" s="26">
        <f t="shared" si="6"/>
        <v>4.1972066694253796</v>
      </c>
      <c r="D207" s="148">
        <v>1.638455311023558</v>
      </c>
      <c r="E207" s="148">
        <v>0.3513540719302593</v>
      </c>
      <c r="F207" s="150">
        <f t="shared" si="7"/>
        <v>3.8458525974951203</v>
      </c>
    </row>
    <row r="208" spans="1:6">
      <c r="A208" s="143">
        <v>41456</v>
      </c>
      <c r="B208" s="417">
        <v>4.0730000000000004</v>
      </c>
      <c r="C208" s="26">
        <f t="shared" si="6"/>
        <v>4.7602971256586448</v>
      </c>
      <c r="D208" s="148">
        <v>1.5100514945726839</v>
      </c>
      <c r="E208" s="148">
        <v>0.52120220751227486</v>
      </c>
      <c r="F208" s="150">
        <f t="shared" si="7"/>
        <v>4.2390949181463702</v>
      </c>
    </row>
    <row r="209" spans="1:6">
      <c r="A209" s="143">
        <v>41487</v>
      </c>
      <c r="B209" s="417">
        <v>4.0880000000000001</v>
      </c>
      <c r="C209" s="26">
        <f t="shared" si="6"/>
        <v>5.1153201587996087</v>
      </c>
      <c r="D209" s="148">
        <v>1.3342013027094963</v>
      </c>
      <c r="E209" s="148">
        <v>1.8859594516735516</v>
      </c>
      <c r="F209" s="150">
        <f t="shared" si="7"/>
        <v>3.2293607071260571</v>
      </c>
    </row>
    <row r="210" spans="1:6">
      <c r="A210" s="143">
        <v>41518</v>
      </c>
      <c r="B210" s="417">
        <v>4.1080000000000005</v>
      </c>
      <c r="C210" s="26">
        <f t="shared" si="6"/>
        <v>4.9571000238595939</v>
      </c>
      <c r="D210" s="148">
        <v>0.32636991320929659</v>
      </c>
      <c r="E210" s="148">
        <v>0.83276442895563263</v>
      </c>
      <c r="F210" s="150">
        <f t="shared" si="7"/>
        <v>4.1243355949039611</v>
      </c>
    </row>
    <row r="211" spans="1:6">
      <c r="A211" s="143">
        <v>41548</v>
      </c>
      <c r="B211" s="417">
        <v>4.1379999999999999</v>
      </c>
      <c r="C211" s="26">
        <f t="shared" si="6"/>
        <v>4.1403054334276543</v>
      </c>
      <c r="D211" s="148">
        <v>-1.3795205749630775</v>
      </c>
      <c r="E211" s="148">
        <v>0.39330636275603997</v>
      </c>
      <c r="F211" s="150">
        <f t="shared" si="7"/>
        <v>3.7469990706716145</v>
      </c>
    </row>
    <row r="212" spans="1:6">
      <c r="A212" s="143">
        <v>41579</v>
      </c>
      <c r="B212" s="417">
        <v>4.2780000000000005</v>
      </c>
      <c r="C212" s="26">
        <f t="shared" si="6"/>
        <v>4.4361103911888282</v>
      </c>
      <c r="D212" s="148">
        <v>0.40485457844175704</v>
      </c>
      <c r="E212" s="148">
        <v>0.52488048889321881</v>
      </c>
      <c r="F212" s="150">
        <f t="shared" si="7"/>
        <v>3.9112299022956094</v>
      </c>
    </row>
    <row r="213" spans="1:6">
      <c r="A213" s="143">
        <v>41609</v>
      </c>
      <c r="B213" s="417">
        <v>4.4030000000000005</v>
      </c>
      <c r="C213" s="26">
        <f t="shared" si="6"/>
        <v>3.5079722310721597</v>
      </c>
      <c r="D213" s="148">
        <v>-2.5091842198435348</v>
      </c>
      <c r="E213" s="148">
        <v>0.3560943205656717</v>
      </c>
      <c r="F213" s="150">
        <f t="shared" si="7"/>
        <v>3.1518779105064878</v>
      </c>
    </row>
    <row r="214" spans="1:6">
      <c r="A214" s="143">
        <v>41640</v>
      </c>
      <c r="B214" s="417">
        <v>4.5380000000000003</v>
      </c>
      <c r="C214" s="26">
        <f t="shared" si="6"/>
        <v>4.3146557741491121</v>
      </c>
      <c r="D214" s="148">
        <v>1.1078026904065073</v>
      </c>
      <c r="E214" s="148">
        <v>0.33371826424131079</v>
      </c>
      <c r="F214" s="150">
        <f t="shared" si="7"/>
        <v>3.9809375099078013</v>
      </c>
    </row>
    <row r="215" spans="1:6">
      <c r="A215" s="143">
        <v>41671</v>
      </c>
      <c r="B215" s="417">
        <v>4.4329999999999998</v>
      </c>
      <c r="C215" s="26">
        <f t="shared" si="6"/>
        <v>3.6009880116367414</v>
      </c>
      <c r="D215" s="148">
        <v>-1.7176782706435181</v>
      </c>
      <c r="E215" s="148">
        <v>0.33712478006087837</v>
      </c>
      <c r="F215" s="150">
        <f t="shared" si="7"/>
        <v>3.2638632315758631</v>
      </c>
    </row>
    <row r="216" spans="1:6">
      <c r="A216" s="143">
        <v>41699</v>
      </c>
      <c r="B216" s="417">
        <v>4.2880000000000003</v>
      </c>
      <c r="C216" s="26">
        <f t="shared" si="6"/>
        <v>3.7654812932455868</v>
      </c>
      <c r="D216" s="148">
        <v>0.14303062328261099</v>
      </c>
      <c r="E216" s="148">
        <v>0.37023058593828262</v>
      </c>
      <c r="F216" s="150">
        <f t="shared" si="7"/>
        <v>3.3952507073073042</v>
      </c>
    </row>
    <row r="217" spans="1:6">
      <c r="A217" s="143">
        <v>41730</v>
      </c>
      <c r="B217" s="417">
        <v>4.133</v>
      </c>
      <c r="C217" s="26">
        <f t="shared" si="6"/>
        <v>3.4306524900962576</v>
      </c>
      <c r="D217" s="148">
        <v>-0.92708682818333044</v>
      </c>
      <c r="E217" s="148">
        <v>0.37308615766982989</v>
      </c>
      <c r="F217" s="150">
        <f t="shared" si="7"/>
        <v>3.0575663324264277</v>
      </c>
    </row>
    <row r="218" spans="1:6">
      <c r="A218" s="143">
        <v>41760</v>
      </c>
      <c r="B218" s="417">
        <v>4.12</v>
      </c>
      <c r="C218" s="26">
        <f t="shared" si="6"/>
        <v>3.7210524849145439</v>
      </c>
      <c r="D218" s="148">
        <v>0.24344356136010953</v>
      </c>
      <c r="E218" s="148">
        <v>0.1622204412487217</v>
      </c>
      <c r="F218" s="150">
        <f t="shared" si="7"/>
        <v>3.5588320436658223</v>
      </c>
    </row>
    <row r="219" spans="1:6">
      <c r="A219" s="143">
        <v>41791</v>
      </c>
      <c r="B219" s="417">
        <v>4.1429999999999998</v>
      </c>
      <c r="C219" s="26">
        <f t="shared" si="6"/>
        <v>3.7601624636664011</v>
      </c>
      <c r="D219" s="148">
        <v>-0.29348062789117429</v>
      </c>
      <c r="E219" s="148">
        <v>9.0725667881545111E-2</v>
      </c>
      <c r="F219" s="150">
        <f t="shared" si="7"/>
        <v>3.6694367957848559</v>
      </c>
    </row>
    <row r="220" spans="1:6">
      <c r="A220" s="143">
        <v>41821</v>
      </c>
      <c r="B220" s="417">
        <v>4.1630000000000003</v>
      </c>
      <c r="C220" s="26">
        <f t="shared" si="6"/>
        <v>2.9434162576551617</v>
      </c>
      <c r="D220" s="148">
        <v>-2.5932242732692843</v>
      </c>
      <c r="E220" s="148">
        <v>0.69493496788637821</v>
      </c>
      <c r="F220" s="150">
        <f t="shared" si="7"/>
        <v>2.2484812897687836</v>
      </c>
    </row>
    <row r="221" spans="1:6">
      <c r="A221" s="143">
        <v>41852</v>
      </c>
      <c r="B221" s="417">
        <v>4.1779999999999999</v>
      </c>
      <c r="C221" s="26">
        <f t="shared" si="6"/>
        <v>3.2204176823385384</v>
      </c>
      <c r="D221" s="148">
        <v>-0.35607280281455139</v>
      </c>
      <c r="E221" s="148">
        <v>0.576082477938753</v>
      </c>
      <c r="F221" s="150">
        <f t="shared" si="7"/>
        <v>2.6443352043997854</v>
      </c>
    </row>
    <row r="222" spans="1:6">
      <c r="A222" s="143">
        <v>41883</v>
      </c>
      <c r="B222" s="417">
        <v>4.1980000000000004</v>
      </c>
      <c r="C222" s="26">
        <f t="shared" si="6"/>
        <v>4.1116912428390604</v>
      </c>
      <c r="D222" s="148">
        <v>1.6846983493785133</v>
      </c>
      <c r="E222" s="148">
        <v>0.21869799624764713</v>
      </c>
      <c r="F222" s="150">
        <f t="shared" si="7"/>
        <v>3.8929932465914132</v>
      </c>
    </row>
    <row r="223" spans="1:6">
      <c r="A223" s="143">
        <v>41913</v>
      </c>
      <c r="B223" s="417">
        <v>4.2279999999999998</v>
      </c>
      <c r="C223" s="26">
        <f t="shared" si="6"/>
        <v>4.2244378248266532</v>
      </c>
      <c r="D223" s="148">
        <v>0.14532935500885893</v>
      </c>
      <c r="E223" s="148">
        <v>0.15485710393887078</v>
      </c>
      <c r="F223" s="150">
        <f t="shared" si="7"/>
        <v>4.0695807208877826</v>
      </c>
    </row>
    <row r="224" spans="1:6">
      <c r="A224" s="143">
        <v>41944</v>
      </c>
      <c r="B224" s="417">
        <v>4.3680000000000003</v>
      </c>
      <c r="C224" s="26">
        <f t="shared" si="6"/>
        <v>4.4123413760855943</v>
      </c>
      <c r="D224" s="148">
        <v>0.11983980152237433</v>
      </c>
      <c r="E224" s="148">
        <v>0.84252133518782601</v>
      </c>
      <c r="F224" s="150">
        <f t="shared" si="7"/>
        <v>3.5698200408977683</v>
      </c>
    </row>
    <row r="225" spans="1:6">
      <c r="A225" s="143">
        <v>41974</v>
      </c>
      <c r="B225" s="417">
        <v>4.4930000000000003</v>
      </c>
      <c r="C225" s="26">
        <f t="shared" si="6"/>
        <v>3.8782179407996358</v>
      </c>
      <c r="D225" s="148">
        <v>-1.6170585302434488</v>
      </c>
      <c r="E225" s="148">
        <v>0.1970118886764414</v>
      </c>
      <c r="F225" s="150">
        <f t="shared" si="7"/>
        <v>3.6812060521231942</v>
      </c>
    </row>
    <row r="226" spans="1:6">
      <c r="A226" s="143">
        <v>42005</v>
      </c>
      <c r="B226" s="417">
        <v>4.633</v>
      </c>
      <c r="C226" s="26">
        <f t="shared" si="6"/>
        <v>4.1402135398555675</v>
      </c>
      <c r="D226" s="148">
        <v>-0.18330363745023126</v>
      </c>
      <c r="E226" s="148">
        <v>-0.12412778795327929</v>
      </c>
      <c r="F226" s="150">
        <f t="shared" si="7"/>
        <v>4.2643413278088467</v>
      </c>
    </row>
    <row r="227" spans="1:6">
      <c r="A227" s="143">
        <v>42036</v>
      </c>
      <c r="B227" s="417">
        <v>4.5280000000000005</v>
      </c>
      <c r="C227" s="26">
        <f t="shared" si="6"/>
        <v>4.9627202962486585</v>
      </c>
      <c r="D227" s="148">
        <v>2.0039766801503291</v>
      </c>
      <c r="E227" s="148">
        <v>0.66086904902706822</v>
      </c>
      <c r="F227" s="150">
        <f t="shared" si="7"/>
        <v>4.30185124722159</v>
      </c>
    </row>
    <row r="228" spans="1:6">
      <c r="A228" s="143">
        <v>42064</v>
      </c>
      <c r="B228" s="417">
        <v>4.383</v>
      </c>
      <c r="C228" s="26">
        <f t="shared" si="6"/>
        <v>4.3078065431110479</v>
      </c>
      <c r="D228" s="148">
        <v>-0.88632292896761189</v>
      </c>
      <c r="E228" s="148">
        <v>0.29751819523230089</v>
      </c>
      <c r="F228" s="150">
        <f t="shared" si="7"/>
        <v>4.0102883478787472</v>
      </c>
    </row>
    <row r="229" spans="1:6">
      <c r="A229" s="143">
        <v>42095</v>
      </c>
      <c r="B229" s="417">
        <v>4.2279999999999998</v>
      </c>
      <c r="C229" s="26">
        <f t="shared" si="6"/>
        <v>4.3478529037792839</v>
      </c>
      <c r="D229" s="148">
        <v>0.43549245016943194</v>
      </c>
      <c r="E229" s="148">
        <v>0.39684973943350482</v>
      </c>
      <c r="F229" s="150">
        <f t="shared" si="7"/>
        <v>3.9510031643457793</v>
      </c>
    </row>
    <row r="230" spans="1:6">
      <c r="A230" s="143">
        <v>42125</v>
      </c>
      <c r="B230" s="417">
        <v>4.2149999999999999</v>
      </c>
      <c r="C230" s="26">
        <f t="shared" si="6"/>
        <v>4.8358152261328868</v>
      </c>
      <c r="D230" s="148">
        <v>1.3582679907273014</v>
      </c>
      <c r="E230" s="148">
        <v>8.3167864606253028E-2</v>
      </c>
      <c r="F230" s="150">
        <f t="shared" si="7"/>
        <v>4.752647361526634</v>
      </c>
    </row>
    <row r="231" spans="1:6">
      <c r="A231" s="143">
        <v>42156</v>
      </c>
      <c r="B231" s="417">
        <v>4.2380000000000004</v>
      </c>
      <c r="C231" s="26">
        <f t="shared" si="6"/>
        <v>4.4295999643202819</v>
      </c>
      <c r="D231" s="148">
        <v>-0.56666259154836029</v>
      </c>
      <c r="E231" s="148">
        <v>0.33302729716558138</v>
      </c>
      <c r="F231" s="150">
        <f t="shared" si="7"/>
        <v>4.0965726671547005</v>
      </c>
    </row>
    <row r="232" spans="1:6">
      <c r="A232" s="143">
        <v>42186</v>
      </c>
      <c r="B232" s="417">
        <v>4.258</v>
      </c>
      <c r="C232" s="26">
        <f t="shared" si="6"/>
        <v>4.9819398593565003</v>
      </c>
      <c r="D232" s="148">
        <v>1.4797626184957664</v>
      </c>
      <c r="E232" s="148">
        <v>0.85973025662432434</v>
      </c>
      <c r="F232" s="150">
        <f t="shared" si="7"/>
        <v>4.122209602732176</v>
      </c>
    </row>
    <row r="233" spans="1:6">
      <c r="A233" s="143">
        <v>42217</v>
      </c>
      <c r="B233" s="417">
        <v>4.2730000000000006</v>
      </c>
      <c r="C233" s="26">
        <f t="shared" si="6"/>
        <v>4.9715849137941373</v>
      </c>
      <c r="D233" s="148">
        <v>0.46940222621484662</v>
      </c>
      <c r="E233" s="148">
        <v>0.62108178235657963</v>
      </c>
      <c r="F233" s="150">
        <f t="shared" si="7"/>
        <v>4.3505031314375575</v>
      </c>
    </row>
    <row r="234" spans="1:6">
      <c r="A234" s="143">
        <v>42248</v>
      </c>
      <c r="B234" s="417">
        <v>4.2930000000000001</v>
      </c>
      <c r="C234" s="26">
        <f t="shared" si="6"/>
        <v>4.7578577779287423</v>
      </c>
      <c r="D234" s="148">
        <v>-4.0519430714877916E-2</v>
      </c>
      <c r="E234" s="148">
        <v>0.3453270665647093</v>
      </c>
      <c r="F234" s="150">
        <f t="shared" si="7"/>
        <v>4.4125307113640329</v>
      </c>
    </row>
    <row r="235" spans="1:6">
      <c r="A235" s="143">
        <v>42278</v>
      </c>
      <c r="B235" s="417">
        <v>4.3230000000000004</v>
      </c>
      <c r="C235" s="26">
        <f t="shared" si="6"/>
        <v>5.2806497038693374</v>
      </c>
      <c r="D235" s="148">
        <v>1.5367755598673898</v>
      </c>
      <c r="E235" s="148">
        <v>7.7435363903681789E-2</v>
      </c>
      <c r="F235" s="150">
        <f t="shared" si="7"/>
        <v>5.2032143399656556</v>
      </c>
    </row>
    <row r="236" spans="1:6">
      <c r="A236" s="143">
        <v>42309</v>
      </c>
      <c r="B236" s="417">
        <v>4.4630000000000001</v>
      </c>
      <c r="C236" s="26">
        <f t="shared" si="6"/>
        <v>4.7721348725372099</v>
      </c>
      <c r="D236" s="148">
        <v>-0.80538811886132111</v>
      </c>
      <c r="E236" s="148">
        <v>0.29136499678852157</v>
      </c>
      <c r="F236" s="150">
        <f t="shared" si="7"/>
        <v>4.4807698757486882</v>
      </c>
    </row>
    <row r="237" spans="1:6">
      <c r="A237" s="143">
        <v>42339</v>
      </c>
      <c r="B237" s="417">
        <v>4.5880000000000001</v>
      </c>
      <c r="C237" s="26">
        <f t="shared" si="6"/>
        <v>5.1000889348043152</v>
      </c>
      <c r="D237" s="148">
        <v>0.71986341703041967</v>
      </c>
      <c r="E237" s="148">
        <v>0.72287400108332001</v>
      </c>
      <c r="F237" s="150">
        <f t="shared" si="7"/>
        <v>4.3772149337209951</v>
      </c>
    </row>
    <row r="238" spans="1:6">
      <c r="A238" s="143">
        <v>42370</v>
      </c>
      <c r="B238" s="417">
        <v>4.7330000000000005</v>
      </c>
      <c r="C238" s="26">
        <f t="shared" si="6"/>
        <v>4.2159447895421831</v>
      </c>
      <c r="D238" s="148">
        <v>-2.0284985332982162</v>
      </c>
      <c r="E238" s="148">
        <v>-2.0233606725445089E-3</v>
      </c>
      <c r="F238" s="150">
        <f t="shared" si="7"/>
        <v>4.2179681502147277</v>
      </c>
    </row>
    <row r="239" spans="1:6">
      <c r="A239" s="143">
        <v>42401</v>
      </c>
      <c r="B239" s="417">
        <v>4.6280000000000001</v>
      </c>
      <c r="C239" s="26">
        <f t="shared" si="6"/>
        <v>4.5151972653700465</v>
      </c>
      <c r="D239" s="148">
        <v>0.62535569470279895</v>
      </c>
      <c r="E239" s="148">
        <v>0.61520704870264564</v>
      </c>
      <c r="F239" s="150">
        <f t="shared" si="7"/>
        <v>3.8999902166674008</v>
      </c>
    </row>
    <row r="240" spans="1:6">
      <c r="A240" s="143">
        <v>42430</v>
      </c>
      <c r="B240" s="417">
        <v>4.4830000000000005</v>
      </c>
      <c r="C240" s="26">
        <f t="shared" si="6"/>
        <v>4.1192812526457621</v>
      </c>
      <c r="D240" s="148">
        <v>-0.70810749570690446</v>
      </c>
      <c r="E240" s="148">
        <v>0.77541996461798202</v>
      </c>
      <c r="F240" s="150">
        <f t="shared" si="7"/>
        <v>3.3438612880277798</v>
      </c>
    </row>
    <row r="241" spans="1:6">
      <c r="A241" s="143">
        <v>42461</v>
      </c>
      <c r="B241" s="417">
        <v>4.3280000000000003</v>
      </c>
      <c r="C241" s="26">
        <f t="shared" si="6"/>
        <v>3.8444490310109183</v>
      </c>
      <c r="D241" s="148">
        <v>-0.6031390409901497</v>
      </c>
      <c r="E241" s="148">
        <v>0.55009062831628575</v>
      </c>
      <c r="F241" s="150">
        <f t="shared" si="7"/>
        <v>3.2943584026946326</v>
      </c>
    </row>
    <row r="242" spans="1:6">
      <c r="A242" s="143">
        <v>42491</v>
      </c>
      <c r="B242" s="417">
        <v>4.3150000000000004</v>
      </c>
      <c r="C242" s="26">
        <f t="shared" si="6"/>
        <v>3.846956398952623</v>
      </c>
      <c r="D242" s="148">
        <v>-0.36075087353674429</v>
      </c>
      <c r="E242" s="148">
        <v>0.71150178478429926</v>
      </c>
      <c r="F242" s="150">
        <f t="shared" si="7"/>
        <v>3.1354546141683235</v>
      </c>
    </row>
    <row r="243" spans="1:6">
      <c r="A243" s="143">
        <v>42522</v>
      </c>
      <c r="B243" s="417">
        <v>4.3380000000000001</v>
      </c>
      <c r="C243" s="26">
        <f t="shared" si="6"/>
        <v>3.9786848674061193</v>
      </c>
      <c r="D243" s="148">
        <v>-9.7582497834500292E-2</v>
      </c>
      <c r="E243" s="148">
        <v>0.62816215536118825</v>
      </c>
      <c r="F243" s="150">
        <f t="shared" si="7"/>
        <v>3.3505227120449312</v>
      </c>
    </row>
    <row r="244" spans="1:6">
      <c r="A244" s="143">
        <v>42552</v>
      </c>
      <c r="B244" s="417">
        <v>4.3580000000000005</v>
      </c>
      <c r="C244" s="26">
        <f t="shared" si="6"/>
        <v>3.2280016951364616</v>
      </c>
      <c r="D244" s="148">
        <v>-2.3274486320093875</v>
      </c>
      <c r="E244" s="148">
        <v>0.34156388025403306</v>
      </c>
      <c r="F244" s="150">
        <f t="shared" si="7"/>
        <v>2.8864378148824286</v>
      </c>
    </row>
    <row r="245" spans="1:6">
      <c r="A245" s="143">
        <v>42583</v>
      </c>
      <c r="B245" s="417">
        <v>4.3730000000000002</v>
      </c>
      <c r="C245" s="26">
        <f t="shared" si="6"/>
        <v>3.2502509078171884</v>
      </c>
      <c r="D245" s="148">
        <v>-1.0049333917383965</v>
      </c>
      <c r="E245" s="148">
        <v>0.79305557322914799</v>
      </c>
      <c r="F245" s="150">
        <f t="shared" si="7"/>
        <v>2.4571953345880404</v>
      </c>
    </row>
    <row r="246" spans="1:6">
      <c r="A246" s="143">
        <v>42614</v>
      </c>
      <c r="B246" s="417">
        <v>4.3929999999999998</v>
      </c>
      <c r="C246" s="26">
        <f t="shared" si="6"/>
        <v>3.5016138242802781</v>
      </c>
      <c r="D246" s="148">
        <v>-0.34065831769508298</v>
      </c>
      <c r="E246" s="148">
        <v>0.15631192097698601</v>
      </c>
      <c r="F246" s="150">
        <f t="shared" si="7"/>
        <v>3.3453019033032922</v>
      </c>
    </row>
    <row r="247" spans="1:6">
      <c r="A247" s="143">
        <v>42644</v>
      </c>
      <c r="B247" s="417">
        <v>4.423</v>
      </c>
      <c r="C247" s="26">
        <f t="shared" si="6"/>
        <v>3.7161668691257654</v>
      </c>
      <c r="D247" s="148">
        <v>-0.25813361829354686</v>
      </c>
      <c r="E247" s="148">
        <v>0.62751366600207326</v>
      </c>
      <c r="F247" s="150">
        <f t="shared" si="7"/>
        <v>3.088653203123692</v>
      </c>
    </row>
    <row r="248" spans="1:6">
      <c r="A248" s="143">
        <v>42675</v>
      </c>
      <c r="B248" s="417">
        <v>4.5630000000000006</v>
      </c>
      <c r="C248" s="26">
        <f t="shared" si="6"/>
        <v>3.9738510072050728</v>
      </c>
      <c r="D248" s="148">
        <v>-0.27693823165921683</v>
      </c>
      <c r="E248" s="148">
        <v>0.88021440905361836</v>
      </c>
      <c r="F248" s="150">
        <f t="shared" si="7"/>
        <v>3.0936365981514546</v>
      </c>
    </row>
    <row r="249" spans="1:6">
      <c r="A249" s="143">
        <v>42705</v>
      </c>
      <c r="B249" s="417">
        <v>4.6880000000000006</v>
      </c>
      <c r="C249" s="26">
        <f t="shared" si="6"/>
        <v>4.9514461050916188</v>
      </c>
      <c r="D249" s="148">
        <v>1.768840919606822</v>
      </c>
      <c r="E249" s="148">
        <v>0.25870406453231048</v>
      </c>
      <c r="F249" s="150">
        <f t="shared" si="7"/>
        <v>4.6927420405593079</v>
      </c>
    </row>
    <row r="250" spans="1:6">
      <c r="A250" s="143">
        <v>42736</v>
      </c>
      <c r="B250" s="417">
        <v>4.8380000000000001</v>
      </c>
      <c r="C250" s="26">
        <f t="shared" si="6"/>
        <v>5.1511717844600522</v>
      </c>
      <c r="D250" s="148">
        <v>0.31078196776803163</v>
      </c>
      <c r="E250" s="148">
        <v>0.79385319632789009</v>
      </c>
      <c r="F250" s="150">
        <f t="shared" si="7"/>
        <v>4.3573185881321619</v>
      </c>
    </row>
    <row r="251" spans="1:6">
      <c r="A251" s="143">
        <v>42767</v>
      </c>
      <c r="B251" s="417">
        <v>4.7330000000000005</v>
      </c>
      <c r="C251" s="26">
        <f t="shared" si="6"/>
        <v>4.9187759958353672</v>
      </c>
      <c r="D251" s="148">
        <v>-7.0293577407446933E-2</v>
      </c>
      <c r="E251" s="148">
        <v>9.4325505037283069E-2</v>
      </c>
      <c r="F251" s="150">
        <f t="shared" si="7"/>
        <v>4.8244504907980845</v>
      </c>
    </row>
    <row r="252" spans="1:6">
      <c r="A252" s="143">
        <v>42795</v>
      </c>
      <c r="B252" s="417">
        <v>4.5880000000000001</v>
      </c>
      <c r="C252" s="26">
        <f t="shared" si="6"/>
        <v>4.3036302150010703</v>
      </c>
      <c r="D252" s="148">
        <v>-0.97903893933972008</v>
      </c>
      <c r="E252" s="148">
        <v>0.36472831591592753</v>
      </c>
      <c r="F252" s="150">
        <f t="shared" si="7"/>
        <v>3.9389018990851428</v>
      </c>
    </row>
    <row r="253" spans="1:6">
      <c r="A253" s="143">
        <v>42826</v>
      </c>
      <c r="B253" s="417">
        <v>4.4329999999999998</v>
      </c>
      <c r="C253" s="26">
        <f t="shared" si="6"/>
        <v>4.1285983717518047</v>
      </c>
      <c r="D253" s="148">
        <v>-0.27447443644570085</v>
      </c>
      <c r="E253" s="148">
        <v>0.86591839772681778</v>
      </c>
      <c r="F253" s="150">
        <f t="shared" si="7"/>
        <v>3.2626799740249868</v>
      </c>
    </row>
    <row r="254" spans="1:6">
      <c r="A254" s="143">
        <v>42856</v>
      </c>
      <c r="B254" s="417">
        <v>4.42</v>
      </c>
      <c r="C254" s="26">
        <f t="shared" si="6"/>
        <v>4.2069736563489286</v>
      </c>
      <c r="D254" s="148">
        <v>-7.7428881040095673E-3</v>
      </c>
      <c r="E254" s="148">
        <v>9.0075740179850719E-2</v>
      </c>
      <c r="F254" s="150">
        <f t="shared" si="7"/>
        <v>4.1168979161690782</v>
      </c>
    </row>
    <row r="255" spans="1:6">
      <c r="A255" s="143">
        <v>42887</v>
      </c>
      <c r="B255" s="417">
        <v>4.4430000000000005</v>
      </c>
      <c r="C255" s="26">
        <f t="shared" si="6"/>
        <v>4.0403975193935473</v>
      </c>
      <c r="D255" s="148">
        <v>-0.65591362878011139</v>
      </c>
      <c r="E255" s="148">
        <v>0.88011846839661223</v>
      </c>
      <c r="F255" s="150">
        <f t="shared" si="7"/>
        <v>3.1602790509969352</v>
      </c>
    </row>
    <row r="256" spans="1:6">
      <c r="A256" s="143">
        <v>42917</v>
      </c>
      <c r="B256" s="417">
        <v>4.4630000000000001</v>
      </c>
      <c r="C256" s="26">
        <f t="shared" si="6"/>
        <v>4.1897317571404926</v>
      </c>
      <c r="D256" s="148">
        <v>1.1854679400757559E-2</v>
      </c>
      <c r="E256" s="148">
        <v>0.52738367151267507</v>
      </c>
      <c r="F256" s="150">
        <f t="shared" si="7"/>
        <v>3.6623480856278174</v>
      </c>
    </row>
    <row r="257" spans="1:6">
      <c r="A257" s="143">
        <v>42948</v>
      </c>
      <c r="B257" s="417">
        <v>4.4780000000000006</v>
      </c>
      <c r="C257" s="26">
        <f t="shared" si="6"/>
        <v>4.3610658420598201</v>
      </c>
      <c r="D257" s="148">
        <v>0.18415912530713346</v>
      </c>
      <c r="E257" s="148">
        <v>0.25032776852499017</v>
      </c>
      <c r="F257" s="150">
        <f t="shared" si="7"/>
        <v>4.1107380735348302</v>
      </c>
    </row>
    <row r="258" spans="1:6">
      <c r="A258" s="143">
        <v>42979</v>
      </c>
      <c r="B258" s="417">
        <v>4.4980000000000002</v>
      </c>
      <c r="C258" s="26">
        <f t="shared" si="6"/>
        <v>4.143556221832819</v>
      </c>
      <c r="D258" s="148">
        <v>-0.68995189993392669</v>
      </c>
      <c r="E258" s="148">
        <v>0.266429049899501</v>
      </c>
      <c r="F258" s="150">
        <f t="shared" si="7"/>
        <v>3.877127171933318</v>
      </c>
    </row>
    <row r="259" spans="1:6">
      <c r="A259" s="143">
        <v>43009</v>
      </c>
      <c r="B259" s="417">
        <v>4.5280000000000005</v>
      </c>
      <c r="C259" s="26">
        <f t="shared" si="6"/>
        <v>4.0232191608847057</v>
      </c>
      <c r="D259" s="148">
        <v>-0.67280853927878803</v>
      </c>
      <c r="E259" s="148">
        <v>0.74350563706556094</v>
      </c>
      <c r="F259" s="150">
        <f t="shared" si="7"/>
        <v>3.2797135238191446</v>
      </c>
    </row>
    <row r="260" spans="1:6">
      <c r="A260" s="143">
        <v>43040</v>
      </c>
      <c r="B260" s="417">
        <v>4.6680000000000001</v>
      </c>
      <c r="C260" s="26">
        <f t="shared" si="6"/>
        <v>4.7072288097625838</v>
      </c>
      <c r="D260" s="148">
        <v>1.0168623782759221</v>
      </c>
      <c r="E260" s="148">
        <v>1.3905828398914275</v>
      </c>
      <c r="F260" s="150">
        <f t="shared" si="7"/>
        <v>3.3166459698711561</v>
      </c>
    </row>
    <row r="261" spans="1:6">
      <c r="A261" s="143">
        <v>43070</v>
      </c>
      <c r="B261" s="417">
        <v>4.7930000000000001</v>
      </c>
      <c r="C261" s="26">
        <f t="shared" si="6"/>
        <v>5.0048538335832982</v>
      </c>
      <c r="D261" s="148">
        <v>0.44826280348601394</v>
      </c>
      <c r="E261" s="148">
        <v>0.9340403725198555</v>
      </c>
      <c r="F261" s="150">
        <f t="shared" si="7"/>
        <v>4.0708134610634428</v>
      </c>
    </row>
    <row r="262" spans="1:6">
      <c r="A262" s="143">
        <v>43101</v>
      </c>
      <c r="B262" s="417">
        <v>4.9480000000000004</v>
      </c>
      <c r="C262" s="26">
        <f t="shared" si="6"/>
        <v>4.816138043660759</v>
      </c>
      <c r="D262" s="148">
        <v>-0.65412342220354835</v>
      </c>
      <c r="E262" s="148">
        <v>0.40310738843577643</v>
      </c>
      <c r="F262" s="150">
        <f t="shared" si="7"/>
        <v>4.4130306552249827</v>
      </c>
    </row>
    <row r="263" spans="1:6">
      <c r="A263" s="143">
        <v>43132</v>
      </c>
      <c r="B263" s="417">
        <v>4.843</v>
      </c>
      <c r="C263" s="26">
        <f t="shared" si="6"/>
        <v>4.6927219752051768</v>
      </c>
      <c r="D263" s="148">
        <v>-0.14220090947247241</v>
      </c>
      <c r="E263" s="148">
        <v>9.2878442285541131E-3</v>
      </c>
      <c r="F263" s="150">
        <f t="shared" si="7"/>
        <v>4.6834341309766225</v>
      </c>
    </row>
    <row r="264" spans="1:6">
      <c r="A264" s="143">
        <v>43160</v>
      </c>
      <c r="B264" s="417">
        <v>4.6980000000000004</v>
      </c>
      <c r="C264" s="26">
        <f t="shared" si="6"/>
        <v>4.7907464661637569</v>
      </c>
      <c r="D264" s="148">
        <v>0.47726563098516395</v>
      </c>
      <c r="E264" s="148">
        <v>0.49879182912369951</v>
      </c>
      <c r="F264" s="150">
        <f t="shared" si="7"/>
        <v>4.2919546370400576</v>
      </c>
    </row>
    <row r="265" spans="1:6">
      <c r="A265" s="143">
        <v>43191</v>
      </c>
      <c r="B265" s="417">
        <v>4.5430000000000001</v>
      </c>
      <c r="C265" s="26">
        <f t="shared" si="6"/>
        <v>4.9293199300191306</v>
      </c>
      <c r="D265" s="148">
        <v>0.77506588052186987</v>
      </c>
      <c r="E265" s="148">
        <v>0.33477255963349817</v>
      </c>
      <c r="F265" s="150">
        <f t="shared" si="7"/>
        <v>4.5945473703856328</v>
      </c>
    </row>
    <row r="266" spans="1:6">
      <c r="A266" s="143">
        <v>43221</v>
      </c>
      <c r="B266" s="417">
        <v>4.53</v>
      </c>
      <c r="C266" s="26">
        <f t="shared" ref="C266:C329" si="8">C265+$B$3*(B266-C265)+$B$5*(C265^($B$6))*D266+(1-$B$3)*(B266-B265)</f>
        <v>5.6269194918011927</v>
      </c>
      <c r="D266" s="148">
        <v>1.9684240255712364</v>
      </c>
      <c r="E266" s="148">
        <v>0.37458865199101354</v>
      </c>
      <c r="F266" s="150">
        <f t="shared" si="7"/>
        <v>5.2523308398101793</v>
      </c>
    </row>
    <row r="267" spans="1:6">
      <c r="A267" s="143">
        <v>43252</v>
      </c>
      <c r="B267" s="417">
        <v>4.5529999999999999</v>
      </c>
      <c r="C267" s="26">
        <f t="shared" si="8"/>
        <v>5.4216103612951505</v>
      </c>
      <c r="D267" s="148">
        <v>0.24791558332331029</v>
      </c>
      <c r="E267" s="148">
        <v>0.58999308086686864</v>
      </c>
      <c r="F267" s="150">
        <f t="shared" ref="F267:F330" si="9">C267-E267</f>
        <v>4.831617280428282</v>
      </c>
    </row>
    <row r="268" spans="1:6">
      <c r="A268" s="143">
        <v>43282</v>
      </c>
      <c r="B268" s="417">
        <v>4.5730000000000004</v>
      </c>
      <c r="C268" s="26">
        <f t="shared" si="8"/>
        <v>4.7424777505193729</v>
      </c>
      <c r="D268" s="148">
        <v>-0.97165640074932758</v>
      </c>
      <c r="E268" s="148">
        <v>0.37686964453633226</v>
      </c>
      <c r="F268" s="150">
        <f t="shared" si="9"/>
        <v>4.3656081059830409</v>
      </c>
    </row>
    <row r="269" spans="1:6">
      <c r="A269" s="143">
        <v>43313</v>
      </c>
      <c r="B269" s="417">
        <v>4.5880000000000001</v>
      </c>
      <c r="C269" s="26">
        <f t="shared" si="8"/>
        <v>4.9107889687507269</v>
      </c>
      <c r="D269" s="148">
        <v>0.49750011628498242</v>
      </c>
      <c r="E269" s="148">
        <v>1.117177568665026</v>
      </c>
      <c r="F269" s="150">
        <f t="shared" si="9"/>
        <v>3.7936114000857009</v>
      </c>
    </row>
    <row r="270" spans="1:6">
      <c r="A270" s="143">
        <v>43344</v>
      </c>
      <c r="B270" s="417">
        <v>4.6080000000000005</v>
      </c>
      <c r="C270" s="26">
        <f t="shared" si="8"/>
        <v>5.0827175171827763</v>
      </c>
      <c r="D270" s="148">
        <v>0.59849353299023611</v>
      </c>
      <c r="E270" s="148">
        <v>0.19433474988307234</v>
      </c>
      <c r="F270" s="150">
        <f t="shared" si="9"/>
        <v>4.8883827672997038</v>
      </c>
    </row>
    <row r="271" spans="1:6">
      <c r="A271" s="143">
        <v>43374</v>
      </c>
      <c r="B271" s="417">
        <v>4.6379999999999999</v>
      </c>
      <c r="C271" s="26">
        <f t="shared" si="8"/>
        <v>5.2676818698596186</v>
      </c>
      <c r="D271" s="148">
        <v>0.70532233841304404</v>
      </c>
      <c r="E271" s="148">
        <v>8.8660564464774869E-2</v>
      </c>
      <c r="F271" s="150">
        <f t="shared" si="9"/>
        <v>5.1790213053948442</v>
      </c>
    </row>
    <row r="272" spans="1:6">
      <c r="A272" s="143">
        <v>43405</v>
      </c>
      <c r="B272" s="417">
        <v>4.7780000000000005</v>
      </c>
      <c r="C272" s="26">
        <f t="shared" si="8"/>
        <v>5.0093916278312491</v>
      </c>
      <c r="D272" s="148">
        <v>-0.46571769196344653</v>
      </c>
      <c r="E272" s="148">
        <v>1.3532757701614682</v>
      </c>
      <c r="F272" s="150">
        <f t="shared" si="9"/>
        <v>3.6561158576697812</v>
      </c>
    </row>
    <row r="273" spans="1:6">
      <c r="A273" s="143">
        <v>43435</v>
      </c>
      <c r="B273" s="417">
        <v>4.9030000000000005</v>
      </c>
      <c r="C273" s="26">
        <f t="shared" si="8"/>
        <v>4.4824414737090006</v>
      </c>
      <c r="D273" s="148">
        <v>-1.3644124228331571</v>
      </c>
      <c r="E273" s="148">
        <v>0.66201325107558195</v>
      </c>
      <c r="F273" s="150">
        <f t="shared" si="9"/>
        <v>3.8204282226334185</v>
      </c>
    </row>
    <row r="274" spans="1:6">
      <c r="A274" s="143">
        <v>43466</v>
      </c>
      <c r="B274" s="417">
        <v>5.0579999999999998</v>
      </c>
      <c r="C274" s="26">
        <f t="shared" si="8"/>
        <v>4.4690156381664821</v>
      </c>
      <c r="D274" s="148">
        <v>-0.74279366963977611</v>
      </c>
      <c r="E274" s="148">
        <v>0.91272848885785973</v>
      </c>
      <c r="F274" s="150">
        <f t="shared" si="9"/>
        <v>3.5562871493086226</v>
      </c>
    </row>
    <row r="275" spans="1:6">
      <c r="A275" s="143">
        <v>43497</v>
      </c>
      <c r="B275" s="417">
        <v>4.9530000000000003</v>
      </c>
      <c r="C275" s="26">
        <f t="shared" si="8"/>
        <v>4.4099594566167868</v>
      </c>
      <c r="D275" s="148">
        <v>-0.34019079195511637</v>
      </c>
      <c r="E275" s="148">
        <v>0.70810127091090724</v>
      </c>
      <c r="F275" s="150">
        <f t="shared" si="9"/>
        <v>3.7018581857058797</v>
      </c>
    </row>
    <row r="276" spans="1:6">
      <c r="A276" s="143">
        <v>43525</v>
      </c>
      <c r="B276" s="417">
        <v>4.8079999999999998</v>
      </c>
      <c r="C276" s="26">
        <f t="shared" si="8"/>
        <v>4.5831378227992747</v>
      </c>
      <c r="D276" s="148">
        <v>0.37553004134577372</v>
      </c>
      <c r="E276" s="148">
        <v>0.21107788406602848</v>
      </c>
      <c r="F276" s="150">
        <f t="shared" si="9"/>
        <v>4.3720599387332459</v>
      </c>
    </row>
    <row r="277" spans="1:6">
      <c r="A277" s="143">
        <v>43556</v>
      </c>
      <c r="B277" s="417">
        <v>4.6530000000000005</v>
      </c>
      <c r="C277" s="26">
        <f t="shared" si="8"/>
        <v>4.7469854132608713</v>
      </c>
      <c r="D277" s="148">
        <v>0.61250402995005215</v>
      </c>
      <c r="E277" s="148">
        <v>-0.14041786083905292</v>
      </c>
      <c r="F277" s="150">
        <f t="shared" si="9"/>
        <v>4.887403274099924</v>
      </c>
    </row>
    <row r="278" spans="1:6">
      <c r="A278" s="143">
        <v>43586</v>
      </c>
      <c r="B278" s="417">
        <v>4.6399999999999997</v>
      </c>
      <c r="C278" s="26">
        <f t="shared" si="8"/>
        <v>4.0865034195638987</v>
      </c>
      <c r="D278" s="148">
        <v>-1.4937205927279797</v>
      </c>
      <c r="E278" s="148">
        <v>0.27943936084599946</v>
      </c>
      <c r="F278" s="150">
        <f t="shared" si="9"/>
        <v>3.8070640587178994</v>
      </c>
    </row>
    <row r="279" spans="1:6">
      <c r="A279" s="143">
        <v>43617</v>
      </c>
      <c r="B279" s="417">
        <v>4.6630000000000003</v>
      </c>
      <c r="C279" s="26">
        <f t="shared" si="8"/>
        <v>4.0846531368881864</v>
      </c>
      <c r="D279" s="148">
        <v>-0.51143167038045212</v>
      </c>
      <c r="E279" s="148">
        <v>0.89972249871587895</v>
      </c>
      <c r="F279" s="150">
        <f t="shared" si="9"/>
        <v>3.1849306381723075</v>
      </c>
    </row>
    <row r="280" spans="1:6">
      <c r="A280" s="143">
        <v>43647</v>
      </c>
      <c r="B280" s="417">
        <v>4.6829999999999998</v>
      </c>
      <c r="C280" s="26">
        <f t="shared" si="8"/>
        <v>4.2486779883772305</v>
      </c>
      <c r="D280" s="148">
        <v>-9.1829892388713072E-2</v>
      </c>
      <c r="E280" s="148">
        <v>0.29748425363642939</v>
      </c>
      <c r="F280" s="150">
        <f t="shared" si="9"/>
        <v>3.951193734740801</v>
      </c>
    </row>
    <row r="281" spans="1:6">
      <c r="A281" s="143">
        <v>43678</v>
      </c>
      <c r="B281" s="417">
        <v>4.6980000000000004</v>
      </c>
      <c r="C281" s="26">
        <f t="shared" si="8"/>
        <v>3.8551232766011805</v>
      </c>
      <c r="D281" s="148">
        <v>-1.3869949598638449</v>
      </c>
      <c r="E281" s="148">
        <v>0.39615058169376766</v>
      </c>
      <c r="F281" s="150">
        <f t="shared" si="9"/>
        <v>3.4589726949074127</v>
      </c>
    </row>
    <row r="282" spans="1:6">
      <c r="A282" s="143">
        <v>43709</v>
      </c>
      <c r="B282" s="417">
        <v>4.718</v>
      </c>
      <c r="C282" s="26">
        <f t="shared" si="8"/>
        <v>4.6312060594079503</v>
      </c>
      <c r="D282" s="148">
        <v>1.3263222464123501</v>
      </c>
      <c r="E282" s="148">
        <v>-2.7609533230601967E-2</v>
      </c>
      <c r="F282" s="150">
        <f t="shared" si="9"/>
        <v>4.6588155926385522</v>
      </c>
    </row>
    <row r="283" spans="1:6">
      <c r="A283" s="143">
        <v>43739</v>
      </c>
      <c r="B283" s="417">
        <v>4.7480000000000002</v>
      </c>
      <c r="C283" s="26">
        <f t="shared" si="8"/>
        <v>4.0175039665923284</v>
      </c>
      <c r="D283" s="148">
        <v>-1.6400920200346945</v>
      </c>
      <c r="E283" s="148">
        <v>0.24350551682885452</v>
      </c>
      <c r="F283" s="150">
        <f t="shared" si="9"/>
        <v>3.7739984497634738</v>
      </c>
    </row>
    <row r="284" spans="1:6">
      <c r="A284" s="143">
        <v>43770</v>
      </c>
      <c r="B284" s="417">
        <v>4.8879999999999999</v>
      </c>
      <c r="C284" s="26">
        <f t="shared" si="8"/>
        <v>5.0312038131014507</v>
      </c>
      <c r="D284" s="148">
        <v>1.6995645669029948</v>
      </c>
      <c r="E284" s="148">
        <v>0.76241027362799885</v>
      </c>
      <c r="F284" s="150">
        <f t="shared" si="9"/>
        <v>4.2687935394734522</v>
      </c>
    </row>
    <row r="285" spans="1:6">
      <c r="A285" s="143">
        <v>43800</v>
      </c>
      <c r="B285" s="417">
        <v>5.0129999999999999</v>
      </c>
      <c r="C285" s="26">
        <f t="shared" si="8"/>
        <v>4.3853061648775871</v>
      </c>
      <c r="D285" s="148">
        <v>-1.7047030260025251</v>
      </c>
      <c r="E285" s="148">
        <v>0.62700355165146004</v>
      </c>
      <c r="F285" s="150">
        <f t="shared" si="9"/>
        <v>3.7583026132261272</v>
      </c>
    </row>
    <row r="286" spans="1:6">
      <c r="A286" s="143">
        <v>43831</v>
      </c>
      <c r="B286" s="417">
        <v>5.1679999999999993</v>
      </c>
      <c r="C286" s="26">
        <f t="shared" si="8"/>
        <v>4.7973360505169076</v>
      </c>
      <c r="D286" s="148">
        <v>0.15694326947405804</v>
      </c>
      <c r="E286" s="148">
        <v>-1.4125086224095137E-2</v>
      </c>
      <c r="F286" s="150">
        <f t="shared" si="9"/>
        <v>4.811461136741003</v>
      </c>
    </row>
    <row r="287" spans="1:6">
      <c r="A287" s="143">
        <v>43862</v>
      </c>
      <c r="B287" s="417">
        <v>5.0630000000000006</v>
      </c>
      <c r="C287" s="26">
        <f t="shared" si="8"/>
        <v>4.8996628510911027</v>
      </c>
      <c r="D287" s="148">
        <v>0.22208379998201719</v>
      </c>
      <c r="E287" s="148">
        <v>0.47142176694535254</v>
      </c>
      <c r="F287" s="150">
        <f t="shared" si="9"/>
        <v>4.4282410841457498</v>
      </c>
    </row>
    <row r="288" spans="1:6">
      <c r="A288" s="143">
        <v>43891</v>
      </c>
      <c r="B288" s="417">
        <v>4.9180000000000001</v>
      </c>
      <c r="C288" s="26">
        <f t="shared" si="8"/>
        <v>4.1083911388484733</v>
      </c>
      <c r="D288" s="148">
        <v>-1.6570577585168773</v>
      </c>
      <c r="E288" s="148">
        <v>0.31622493327182438</v>
      </c>
      <c r="F288" s="150">
        <f t="shared" si="9"/>
        <v>3.792166205576649</v>
      </c>
    </row>
    <row r="289" spans="1:6">
      <c r="A289" s="143">
        <v>43922</v>
      </c>
      <c r="B289" s="417">
        <v>4.7629999999999999</v>
      </c>
      <c r="C289" s="26">
        <f t="shared" si="8"/>
        <v>4.0714616861816237</v>
      </c>
      <c r="D289" s="148">
        <v>-0.34511376544907435</v>
      </c>
      <c r="E289" s="148">
        <v>0.81899313401496787</v>
      </c>
      <c r="F289" s="150">
        <f t="shared" si="9"/>
        <v>3.2524685521666559</v>
      </c>
    </row>
    <row r="290" spans="1:6">
      <c r="A290" s="143">
        <v>43952</v>
      </c>
      <c r="B290" s="417">
        <v>4.75</v>
      </c>
      <c r="C290" s="26">
        <f t="shared" si="8"/>
        <v>3.7625982830101363</v>
      </c>
      <c r="D290" s="148">
        <v>-1.3309016500868238</v>
      </c>
      <c r="E290" s="148">
        <v>0.8227298599500783</v>
      </c>
      <c r="F290" s="150">
        <f t="shared" si="9"/>
        <v>2.9398684230600578</v>
      </c>
    </row>
    <row r="291" spans="1:6">
      <c r="A291" s="143">
        <v>43983</v>
      </c>
      <c r="B291" s="417">
        <v>4.7730000000000006</v>
      </c>
      <c r="C291" s="26">
        <f t="shared" si="8"/>
        <v>4.7081806354054203</v>
      </c>
      <c r="D291" s="148">
        <v>1.6727343420514</v>
      </c>
      <c r="E291" s="148">
        <v>9.350582689085675E-2</v>
      </c>
      <c r="F291" s="150">
        <f t="shared" si="9"/>
        <v>4.6146748085145637</v>
      </c>
    </row>
    <row r="292" spans="1:6">
      <c r="A292" s="143">
        <v>44013</v>
      </c>
      <c r="B292" s="417">
        <v>4.7930000000000001</v>
      </c>
      <c r="C292" s="26">
        <f t="shared" si="8"/>
        <v>4.8031653836670349</v>
      </c>
      <c r="D292" s="148">
        <v>0.13314319297933117</v>
      </c>
      <c r="E292" s="148">
        <v>6.6879653362306266E-2</v>
      </c>
      <c r="F292" s="150">
        <f t="shared" si="9"/>
        <v>4.7362857303047283</v>
      </c>
    </row>
    <row r="293" spans="1:6">
      <c r="A293" s="143">
        <v>44044</v>
      </c>
      <c r="B293" s="417">
        <v>4.8079999999999998</v>
      </c>
      <c r="C293" s="26">
        <f t="shared" si="8"/>
        <v>4.8067026829527064</v>
      </c>
      <c r="D293" s="148">
        <v>-1.9959905149276869E-2</v>
      </c>
      <c r="E293" s="148">
        <v>0.49828468499003714</v>
      </c>
      <c r="F293" s="150">
        <f t="shared" si="9"/>
        <v>4.3084179979626693</v>
      </c>
    </row>
    <row r="294" spans="1:6">
      <c r="A294" s="143">
        <v>44075</v>
      </c>
      <c r="B294" s="417">
        <v>4.8280000000000003</v>
      </c>
      <c r="C294" s="26">
        <f t="shared" si="8"/>
        <v>4.4469240570972426</v>
      </c>
      <c r="D294" s="148">
        <v>-0.91266825032437615</v>
      </c>
      <c r="E294" s="148">
        <v>0.10219546408420165</v>
      </c>
      <c r="F294" s="150">
        <f t="shared" si="9"/>
        <v>4.3447285930130413</v>
      </c>
    </row>
    <row r="295" spans="1:6">
      <c r="A295" s="143">
        <v>44105</v>
      </c>
      <c r="B295" s="417">
        <v>4.8580000000000005</v>
      </c>
      <c r="C295" s="26">
        <f t="shared" si="8"/>
        <v>4.318305828375097</v>
      </c>
      <c r="D295" s="148">
        <v>-0.69072782515251752</v>
      </c>
      <c r="E295" s="148">
        <v>0.72899369835289041</v>
      </c>
      <c r="F295" s="150">
        <f t="shared" si="9"/>
        <v>3.5893121300222068</v>
      </c>
    </row>
    <row r="296" spans="1:6">
      <c r="A296" s="143">
        <v>44136</v>
      </c>
      <c r="B296" s="417">
        <v>4.9980000000000002</v>
      </c>
      <c r="C296" s="26">
        <f t="shared" si="8"/>
        <v>5.01545006710053</v>
      </c>
      <c r="D296" s="148">
        <v>0.98735887876105499</v>
      </c>
      <c r="E296" s="148">
        <v>1.0215839496725796</v>
      </c>
      <c r="F296" s="150">
        <f t="shared" si="9"/>
        <v>3.9938661174279506</v>
      </c>
    </row>
    <row r="297" spans="1:6">
      <c r="A297" s="143">
        <v>44166</v>
      </c>
      <c r="B297" s="417">
        <v>5.1229999999999993</v>
      </c>
      <c r="C297" s="26">
        <f t="shared" si="8"/>
        <v>4.6460068117727946</v>
      </c>
      <c r="D297" s="148">
        <v>-1.1492916785428968</v>
      </c>
      <c r="E297" s="148">
        <v>-0.14217114032623582</v>
      </c>
      <c r="F297" s="150">
        <f t="shared" si="9"/>
        <v>4.7881779520990309</v>
      </c>
    </row>
    <row r="298" spans="1:6">
      <c r="A298" s="143">
        <v>44197</v>
      </c>
      <c r="B298" s="417">
        <v>5.2779999999999996</v>
      </c>
      <c r="C298" s="26">
        <f t="shared" si="8"/>
        <v>4.286761268655761</v>
      </c>
      <c r="D298" s="148">
        <v>-1.6167351326431609</v>
      </c>
      <c r="E298" s="148">
        <v>0.32134446306849368</v>
      </c>
      <c r="F298" s="150">
        <f t="shared" si="9"/>
        <v>3.9654168055872674</v>
      </c>
    </row>
    <row r="299" spans="1:6">
      <c r="A299" s="143">
        <v>44228</v>
      </c>
      <c r="B299" s="417">
        <v>5.173</v>
      </c>
      <c r="C299" s="26">
        <f t="shared" si="8"/>
        <v>4.4960189686245489</v>
      </c>
      <c r="D299" s="148">
        <v>1.7727381474560263E-2</v>
      </c>
      <c r="E299" s="148">
        <v>0.40120243389128002</v>
      </c>
      <c r="F299" s="150">
        <f t="shared" si="9"/>
        <v>4.094816534733269</v>
      </c>
    </row>
    <row r="300" spans="1:6">
      <c r="A300" s="143">
        <v>44256</v>
      </c>
      <c r="B300" s="417">
        <v>5.0280000000000005</v>
      </c>
      <c r="C300" s="26">
        <f t="shared" si="8"/>
        <v>4.4014068701153946</v>
      </c>
      <c r="D300" s="148">
        <v>-0.39584782225680742</v>
      </c>
      <c r="E300" s="148">
        <v>0.37046011955858693</v>
      </c>
      <c r="F300" s="150">
        <f t="shared" si="9"/>
        <v>4.030946750556808</v>
      </c>
    </row>
    <row r="301" spans="1:6">
      <c r="A301" s="143">
        <v>44287</v>
      </c>
      <c r="B301" s="417">
        <v>4.8730000000000002</v>
      </c>
      <c r="C301" s="26">
        <f t="shared" si="8"/>
        <v>4.5807038909054469</v>
      </c>
      <c r="D301" s="148">
        <v>0.35135288454109076</v>
      </c>
      <c r="E301" s="148">
        <v>0.30049433511089468</v>
      </c>
      <c r="F301" s="150">
        <f t="shared" si="9"/>
        <v>4.2802095557945519</v>
      </c>
    </row>
    <row r="302" spans="1:6">
      <c r="A302" s="143">
        <v>44317</v>
      </c>
      <c r="B302" s="417">
        <v>4.8600000000000003</v>
      </c>
      <c r="C302" s="26">
        <f t="shared" si="8"/>
        <v>4.7457852450244671</v>
      </c>
      <c r="D302" s="148">
        <v>0.21509842632414156</v>
      </c>
      <c r="E302" s="148">
        <v>0.38574799515573649</v>
      </c>
      <c r="F302" s="150">
        <f t="shared" si="9"/>
        <v>4.3600372498687303</v>
      </c>
    </row>
    <row r="303" spans="1:6">
      <c r="A303" s="143">
        <v>44348</v>
      </c>
      <c r="B303" s="417">
        <v>4.883</v>
      </c>
      <c r="C303" s="26">
        <f t="shared" si="8"/>
        <v>4.0994394400838097</v>
      </c>
      <c r="D303" s="148">
        <v>-1.7026638237460423</v>
      </c>
      <c r="E303" s="148">
        <v>0.55214569150456561</v>
      </c>
      <c r="F303" s="150">
        <f t="shared" si="9"/>
        <v>3.5472937485792442</v>
      </c>
    </row>
    <row r="304" spans="1:6">
      <c r="A304" s="143">
        <v>44378</v>
      </c>
      <c r="B304" s="417">
        <v>4.9030000000000005</v>
      </c>
      <c r="C304" s="26">
        <f t="shared" si="8"/>
        <v>5.2613935409096051</v>
      </c>
      <c r="D304" s="148">
        <v>2.3370508661568361</v>
      </c>
      <c r="E304" s="148">
        <v>0.99731123223696805</v>
      </c>
      <c r="F304" s="150">
        <f t="shared" si="9"/>
        <v>4.2640823086726369</v>
      </c>
    </row>
    <row r="305" spans="1:6">
      <c r="A305" s="143">
        <v>44409</v>
      </c>
      <c r="B305" s="417">
        <v>4.9180000000000001</v>
      </c>
      <c r="C305" s="26">
        <f t="shared" si="8"/>
        <v>5.245946105505241</v>
      </c>
      <c r="D305" s="148">
        <v>0.18506527800935191</v>
      </c>
      <c r="E305" s="148">
        <v>0.21532897121613134</v>
      </c>
      <c r="F305" s="150">
        <f t="shared" si="9"/>
        <v>5.0306171342891099</v>
      </c>
    </row>
    <row r="306" spans="1:6">
      <c r="A306" s="143">
        <v>44440</v>
      </c>
      <c r="B306" s="417">
        <v>4.9380000000000006</v>
      </c>
      <c r="C306" s="26">
        <f t="shared" si="8"/>
        <v>4.653832952368596</v>
      </c>
      <c r="D306" s="148">
        <v>-1.172971813599742</v>
      </c>
      <c r="E306" s="148">
        <v>0.14734055370171151</v>
      </c>
      <c r="F306" s="150">
        <f t="shared" si="9"/>
        <v>4.5064923986668841</v>
      </c>
    </row>
    <row r="307" spans="1:6">
      <c r="A307" s="143">
        <v>44470</v>
      </c>
      <c r="B307" s="417">
        <v>4.968</v>
      </c>
      <c r="C307" s="26">
        <f t="shared" si="8"/>
        <v>4.352481601613106</v>
      </c>
      <c r="D307" s="148">
        <v>-1.0233262039932081</v>
      </c>
      <c r="E307" s="148">
        <v>0.19414954314904997</v>
      </c>
      <c r="F307" s="150">
        <f t="shared" si="9"/>
        <v>4.1583320584640564</v>
      </c>
    </row>
    <row r="308" spans="1:6">
      <c r="A308" s="143">
        <v>44501</v>
      </c>
      <c r="B308" s="417">
        <v>5.1080000000000005</v>
      </c>
      <c r="C308" s="26">
        <f t="shared" si="8"/>
        <v>5.4820764770485457</v>
      </c>
      <c r="D308" s="148">
        <v>2.0151499945258111</v>
      </c>
      <c r="E308" s="148">
        <v>0.35533998902948827</v>
      </c>
      <c r="F308" s="150">
        <f t="shared" si="9"/>
        <v>5.1267364880190573</v>
      </c>
    </row>
    <row r="309" spans="1:6">
      <c r="A309" s="143">
        <v>44531</v>
      </c>
      <c r="B309" s="417">
        <v>5.2329999999999997</v>
      </c>
      <c r="C309" s="26">
        <f t="shared" si="8"/>
        <v>5.4915799232364231</v>
      </c>
      <c r="D309" s="148">
        <v>1.0501080645915041E-3</v>
      </c>
      <c r="E309" s="148">
        <v>0.31374382351946389</v>
      </c>
      <c r="F309" s="150">
        <f t="shared" si="9"/>
        <v>5.1778360997169592</v>
      </c>
    </row>
    <row r="310" spans="1:6">
      <c r="A310" s="143">
        <v>44562</v>
      </c>
      <c r="B310" s="417">
        <v>5.3879999999999999</v>
      </c>
      <c r="C310" s="26">
        <f t="shared" si="8"/>
        <v>4.7161490355474918</v>
      </c>
      <c r="D310" s="148">
        <v>-1.9096561183351362</v>
      </c>
      <c r="E310" s="148">
        <v>0.39935913474327717</v>
      </c>
      <c r="F310" s="150">
        <f t="shared" si="9"/>
        <v>4.3167899008042143</v>
      </c>
    </row>
    <row r="311" spans="1:6">
      <c r="A311" s="143">
        <v>44593</v>
      </c>
      <c r="B311" s="417">
        <v>5.2829999999999995</v>
      </c>
      <c r="C311" s="26">
        <f t="shared" si="8"/>
        <v>5.0002078376706649</v>
      </c>
      <c r="D311" s="148">
        <v>0.43814215476512064</v>
      </c>
      <c r="E311" s="148">
        <v>8.367482737082052E-2</v>
      </c>
      <c r="F311" s="150">
        <f t="shared" si="9"/>
        <v>4.9165330102998448</v>
      </c>
    </row>
    <row r="312" spans="1:6">
      <c r="A312" s="143">
        <v>44621</v>
      </c>
      <c r="B312" s="417">
        <v>5.1379999999999999</v>
      </c>
      <c r="C312" s="26">
        <f t="shared" si="8"/>
        <v>5.3919247666267971</v>
      </c>
      <c r="D312" s="148">
        <v>1.0569352576524402</v>
      </c>
      <c r="E312" s="148">
        <v>0.21414630996512532</v>
      </c>
      <c r="F312" s="150">
        <f t="shared" si="9"/>
        <v>5.177778456661672</v>
      </c>
    </row>
    <row r="313" spans="1:6">
      <c r="A313" s="143">
        <v>44652</v>
      </c>
      <c r="B313" s="417">
        <v>4.9830000000000005</v>
      </c>
      <c r="C313" s="26">
        <f t="shared" si="8"/>
        <v>5.4855280367277039</v>
      </c>
      <c r="D313" s="148">
        <v>0.74190271484236592</v>
      </c>
      <c r="E313" s="148">
        <v>-1.2772331565802651E-2</v>
      </c>
      <c r="F313" s="150">
        <f t="shared" si="9"/>
        <v>5.4983003682935063</v>
      </c>
    </row>
    <row r="314" spans="1:6">
      <c r="A314" s="143">
        <v>44682</v>
      </c>
      <c r="B314" s="417">
        <v>4.97</v>
      </c>
      <c r="C314" s="26">
        <f t="shared" si="8"/>
        <v>5.318472995634278</v>
      </c>
      <c r="D314" s="148">
        <v>3.8845822680692835E-3</v>
      </c>
      <c r="E314" s="148">
        <v>0.4609125910631639</v>
      </c>
      <c r="F314" s="150">
        <f t="shared" si="9"/>
        <v>4.8575604045711138</v>
      </c>
    </row>
    <row r="315" spans="1:6">
      <c r="A315" s="143">
        <v>44713</v>
      </c>
      <c r="B315" s="417">
        <v>4.9930000000000003</v>
      </c>
      <c r="C315" s="26">
        <f t="shared" si="8"/>
        <v>5.041420555982346</v>
      </c>
      <c r="D315" s="148">
        <v>-0.4382405175575862</v>
      </c>
      <c r="E315" s="148">
        <v>8.3406041511333531E-2</v>
      </c>
      <c r="F315" s="150">
        <f t="shared" si="9"/>
        <v>4.9580145144710128</v>
      </c>
    </row>
    <row r="316" spans="1:6">
      <c r="A316" s="143">
        <v>44743</v>
      </c>
      <c r="B316" s="417">
        <v>5.0129999999999999</v>
      </c>
      <c r="C316" s="26">
        <f t="shared" si="8"/>
        <v>4.7651750883534261</v>
      </c>
      <c r="D316" s="148">
        <v>-0.65923377590235666</v>
      </c>
      <c r="E316" s="148">
        <v>0.41234344621254293</v>
      </c>
      <c r="F316" s="150">
        <f t="shared" si="9"/>
        <v>4.3528316421408828</v>
      </c>
    </row>
    <row r="317" spans="1:6">
      <c r="A317" s="143">
        <v>44774</v>
      </c>
      <c r="B317" s="417">
        <v>5.0280000000000005</v>
      </c>
      <c r="C317" s="26">
        <f t="shared" si="8"/>
        <v>4.7112474367472226</v>
      </c>
      <c r="D317" s="148">
        <v>-0.35141928050990262</v>
      </c>
      <c r="E317" s="148">
        <v>0.29453468034671293</v>
      </c>
      <c r="F317" s="150">
        <f t="shared" si="9"/>
        <v>4.4167127564005098</v>
      </c>
    </row>
    <row r="318" spans="1:6">
      <c r="A318" s="143">
        <v>44805</v>
      </c>
      <c r="B318" s="417">
        <v>5.048</v>
      </c>
      <c r="C318" s="26">
        <f t="shared" si="8"/>
        <v>5.2154576177595331</v>
      </c>
      <c r="D318" s="148">
        <v>0.93601917438879489</v>
      </c>
      <c r="E318" s="148">
        <v>0.70569837371916366</v>
      </c>
      <c r="F318" s="150">
        <f t="shared" si="9"/>
        <v>4.5097592440403691</v>
      </c>
    </row>
    <row r="319" spans="1:6">
      <c r="A319" s="143">
        <v>44835</v>
      </c>
      <c r="B319" s="417">
        <v>5.0780000000000003</v>
      </c>
      <c r="C319" s="26">
        <f t="shared" si="8"/>
        <v>5.3860628157164872</v>
      </c>
      <c r="D319" s="148">
        <v>0.44367954651189112</v>
      </c>
      <c r="E319" s="148">
        <v>0.7607375660083554</v>
      </c>
      <c r="F319" s="150">
        <f t="shared" si="9"/>
        <v>4.6253252497081316</v>
      </c>
    </row>
    <row r="320" spans="1:6">
      <c r="A320" s="143">
        <v>44866</v>
      </c>
      <c r="B320" s="417">
        <v>5.218</v>
      </c>
      <c r="C320" s="26">
        <f t="shared" si="8"/>
        <v>4.988608384413566</v>
      </c>
      <c r="D320" s="148">
        <v>-1.0022791655308383</v>
      </c>
      <c r="E320" s="148">
        <v>0.16127892312870379</v>
      </c>
      <c r="F320" s="150">
        <f t="shared" si="9"/>
        <v>4.8273294612848625</v>
      </c>
    </row>
    <row r="321" spans="1:6">
      <c r="A321" s="143">
        <v>44896</v>
      </c>
      <c r="B321" s="417">
        <v>5.343</v>
      </c>
      <c r="C321" s="26">
        <f t="shared" si="8"/>
        <v>5.0995096227783643</v>
      </c>
      <c r="D321" s="148">
        <v>-0.20079277705532728</v>
      </c>
      <c r="E321" s="148">
        <v>0.70219543418822961</v>
      </c>
      <c r="F321" s="150">
        <f t="shared" si="9"/>
        <v>4.3973141885901343</v>
      </c>
    </row>
    <row r="322" spans="1:6">
      <c r="A322" s="143">
        <v>44927</v>
      </c>
      <c r="B322" s="417">
        <v>5.4980000000000011</v>
      </c>
      <c r="C322" s="26">
        <f t="shared" si="8"/>
        <v>5.6527281292850198</v>
      </c>
      <c r="D322" s="148">
        <v>0.75219468792056554</v>
      </c>
      <c r="E322" s="148">
        <v>0.10543947531644626</v>
      </c>
      <c r="F322" s="150">
        <f t="shared" si="9"/>
        <v>5.5472886539685735</v>
      </c>
    </row>
    <row r="323" spans="1:6">
      <c r="A323" s="143">
        <v>44958</v>
      </c>
      <c r="B323" s="417">
        <v>5.3929999999999998</v>
      </c>
      <c r="C323" s="26">
        <f t="shared" si="8"/>
        <v>5.860079451204002</v>
      </c>
      <c r="D323" s="148">
        <v>0.79763123669634661</v>
      </c>
      <c r="E323" s="148">
        <v>0.30438173580648464</v>
      </c>
      <c r="F323" s="150">
        <f t="shared" si="9"/>
        <v>5.5556977153975176</v>
      </c>
    </row>
    <row r="324" spans="1:6">
      <c r="A324" s="143">
        <v>44986</v>
      </c>
      <c r="B324" s="417">
        <v>5.2479999999999993</v>
      </c>
      <c r="C324" s="26">
        <f t="shared" si="8"/>
        <v>6.4484772585926553</v>
      </c>
      <c r="D324" s="148">
        <v>1.909344698565105</v>
      </c>
      <c r="E324" s="148">
        <v>0.38738472010985481</v>
      </c>
      <c r="F324" s="150">
        <f t="shared" si="9"/>
        <v>6.0610925384828001</v>
      </c>
    </row>
    <row r="325" spans="1:6">
      <c r="A325" s="143">
        <v>45017</v>
      </c>
      <c r="B325" s="417">
        <v>5.093</v>
      </c>
      <c r="C325" s="26">
        <f t="shared" si="8"/>
        <v>6.6969349711857156</v>
      </c>
      <c r="D325" s="148">
        <v>1.6075288800964513</v>
      </c>
      <c r="E325" s="148">
        <v>0.56935724009089217</v>
      </c>
      <c r="F325" s="150">
        <f t="shared" si="9"/>
        <v>6.1275777310948234</v>
      </c>
    </row>
    <row r="326" spans="1:6">
      <c r="A326" s="143">
        <v>45047</v>
      </c>
      <c r="B326" s="417">
        <v>5.08</v>
      </c>
      <c r="C326" s="26">
        <f t="shared" si="8"/>
        <v>5.5204228727010305</v>
      </c>
      <c r="D326" s="148">
        <v>-1.3551055523420128</v>
      </c>
      <c r="E326" s="148">
        <v>1.4684479580788178E-2</v>
      </c>
      <c r="F326" s="150">
        <f t="shared" si="9"/>
        <v>5.5057383931202422</v>
      </c>
    </row>
    <row r="327" spans="1:6">
      <c r="A327" s="143">
        <v>45078</v>
      </c>
      <c r="B327" s="417">
        <v>5.1030000000000006</v>
      </c>
      <c r="C327" s="26">
        <f t="shared" si="8"/>
        <v>4.6819253487279449</v>
      </c>
      <c r="D327" s="148">
        <v>-1.6239704577753411</v>
      </c>
      <c r="E327" s="148">
        <v>0.53826735479794785</v>
      </c>
      <c r="F327" s="150">
        <f t="shared" si="9"/>
        <v>4.1436579939299971</v>
      </c>
    </row>
    <row r="328" spans="1:6">
      <c r="A328" s="143">
        <v>45108</v>
      </c>
      <c r="B328" s="417">
        <v>5.1229999999999993</v>
      </c>
      <c r="C328" s="26">
        <f t="shared" si="8"/>
        <v>4.484052179395797</v>
      </c>
      <c r="D328" s="148">
        <v>-0.84746187603055478</v>
      </c>
      <c r="E328" s="148">
        <v>0.56595682721102702</v>
      </c>
      <c r="F328" s="150">
        <f t="shared" si="9"/>
        <v>3.9180953521847699</v>
      </c>
    </row>
    <row r="329" spans="1:6">
      <c r="A329" s="143">
        <v>45139</v>
      </c>
      <c r="B329" s="417">
        <v>5.1379999999999999</v>
      </c>
      <c r="C329" s="26">
        <f t="shared" si="8"/>
        <v>5.2088155949333306</v>
      </c>
      <c r="D329" s="148">
        <v>1.2717965800319335</v>
      </c>
      <c r="E329" s="148">
        <v>1.4718808461153656</v>
      </c>
      <c r="F329" s="150">
        <f t="shared" si="9"/>
        <v>3.7369347488179647</v>
      </c>
    </row>
    <row r="330" spans="1:6">
      <c r="A330" s="143">
        <v>45170</v>
      </c>
      <c r="B330" s="417">
        <v>5.1579999999999995</v>
      </c>
      <c r="C330" s="26">
        <f t="shared" ref="C330:C338" si="10">C329+$B$3*(B330-C329)+$B$5*(C329^($B$6))*D330+(1-$B$3)*(B330-B329)</f>
        <v>5.083595651680378</v>
      </c>
      <c r="D330" s="148">
        <v>-0.28426547584893641</v>
      </c>
      <c r="E330" s="148">
        <v>0.78287408409922588</v>
      </c>
      <c r="F330" s="150">
        <f t="shared" si="9"/>
        <v>4.3007215675811521</v>
      </c>
    </row>
    <row r="331" spans="1:6">
      <c r="A331" s="143">
        <v>45200</v>
      </c>
      <c r="B331" s="417">
        <v>5.1879999999999997</v>
      </c>
      <c r="C331" s="26">
        <f t="shared" si="10"/>
        <v>4.9095991794725808</v>
      </c>
      <c r="D331" s="148">
        <v>-0.5300355684195216</v>
      </c>
      <c r="E331" s="148">
        <v>0.31391735457605824</v>
      </c>
      <c r="F331" s="150">
        <f t="shared" ref="F331:F338" si="11">C331-E331</f>
        <v>4.5956818248965225</v>
      </c>
    </row>
    <row r="332" spans="1:6">
      <c r="A332" s="143">
        <v>45231</v>
      </c>
      <c r="B332" s="417">
        <v>5.3279999999999994</v>
      </c>
      <c r="C332" s="26">
        <f t="shared" si="10"/>
        <v>5.0104324295974942</v>
      </c>
      <c r="D332" s="148">
        <v>-0.29803464683457925</v>
      </c>
      <c r="E332" s="148">
        <v>0.30775239881364341</v>
      </c>
      <c r="F332" s="150">
        <f t="shared" si="11"/>
        <v>4.702680030783851</v>
      </c>
    </row>
    <row r="333" spans="1:6">
      <c r="A333" s="143">
        <v>45261</v>
      </c>
      <c r="B333" s="417">
        <v>5.4529999999999994</v>
      </c>
      <c r="C333" s="26">
        <f t="shared" si="10"/>
        <v>5.2777151226812249</v>
      </c>
      <c r="D333" s="148">
        <v>0.1030735195687225</v>
      </c>
      <c r="E333" s="148">
        <v>0.6808102229327333</v>
      </c>
      <c r="F333" s="150">
        <f t="shared" si="11"/>
        <v>4.5969048997484911</v>
      </c>
    </row>
    <row r="334" spans="1:6">
      <c r="A334" s="143">
        <v>45292</v>
      </c>
      <c r="B334">
        <v>4.3479999999999999</v>
      </c>
      <c r="C334" s="26">
        <f t="shared" si="10"/>
        <v>3.9378440475684906</v>
      </c>
      <c r="D334" s="148">
        <v>-0.66257616964248589</v>
      </c>
      <c r="E334" s="148">
        <v>0.38112926308637129</v>
      </c>
      <c r="F334" s="150">
        <f t="shared" si="11"/>
        <v>3.5567147844821192</v>
      </c>
    </row>
    <row r="335" spans="1:6">
      <c r="A335" s="143">
        <v>45323</v>
      </c>
      <c r="B335">
        <v>4.3130000000000006</v>
      </c>
      <c r="C335" s="26">
        <f t="shared" si="10"/>
        <v>4.4741857171472015</v>
      </c>
      <c r="D335" s="148">
        <v>1.178119027216721</v>
      </c>
      <c r="E335" s="148">
        <v>9.6706828994691602E-2</v>
      </c>
      <c r="F335" s="150">
        <f t="shared" si="11"/>
        <v>4.3774788881525097</v>
      </c>
    </row>
    <row r="336" spans="1:6">
      <c r="A336" s="143">
        <v>45352</v>
      </c>
      <c r="B336">
        <v>4.2610000000000001</v>
      </c>
      <c r="C336" s="26">
        <f t="shared" si="10"/>
        <v>4.6391152686088715</v>
      </c>
      <c r="D336" s="148">
        <v>0.66409970777027605</v>
      </c>
      <c r="E336" s="148">
        <v>0.41404012465537704</v>
      </c>
      <c r="F336" s="150">
        <f t="shared" si="11"/>
        <v>4.2250751439534948</v>
      </c>
    </row>
    <row r="337" spans="1:6">
      <c r="A337" s="143">
        <v>45383</v>
      </c>
      <c r="B337">
        <v>4.2240000000000002</v>
      </c>
      <c r="C337" s="26">
        <f t="shared" si="10"/>
        <v>4.1202035453763024</v>
      </c>
      <c r="D337" s="148">
        <v>-0.89116845508222831</v>
      </c>
      <c r="E337" s="148">
        <v>0.80218066631832929</v>
      </c>
      <c r="F337" s="150">
        <f t="shared" si="11"/>
        <v>3.3180228790579731</v>
      </c>
    </row>
    <row r="338" spans="1:6">
      <c r="A338" s="143">
        <v>45413</v>
      </c>
      <c r="B338">
        <v>4.2300000000000004</v>
      </c>
      <c r="C338" s="26">
        <f t="shared" si="10"/>
        <v>3.958645311901984</v>
      </c>
      <c r="D338" s="148">
        <v>-0.51789477498586522</v>
      </c>
      <c r="E338" s="148">
        <v>1.0528266764359573</v>
      </c>
      <c r="F338" s="150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sqref="A1:A65536"/>
    </sheetView>
  </sheetViews>
  <sheetFormatPr defaultRowHeight="13.2"/>
  <cols>
    <col min="1" max="1" width="13.33203125" style="1" bestFit="1" customWidth="1"/>
  </cols>
  <sheetData>
    <row r="1" spans="1:2">
      <c r="A1" s="407" t="s">
        <v>206</v>
      </c>
      <c r="B1" s="282" t="s">
        <v>207</v>
      </c>
    </row>
    <row r="2" spans="1:2">
      <c r="A2" s="408">
        <v>44991.613730150515</v>
      </c>
      <c r="B2" s="280">
        <v>1</v>
      </c>
    </row>
    <row r="3" spans="1:2">
      <c r="A3" s="408">
        <v>45501.5490044732</v>
      </c>
      <c r="B3" s="280">
        <v>11</v>
      </c>
    </row>
    <row r="4" spans="1:2">
      <c r="A4" s="408">
        <v>46011.484278795884</v>
      </c>
      <c r="B4" s="280">
        <v>22</v>
      </c>
    </row>
    <row r="5" spans="1:2">
      <c r="A5" s="408">
        <v>46521.419553118576</v>
      </c>
      <c r="B5" s="280">
        <v>35</v>
      </c>
    </row>
    <row r="6" spans="1:2">
      <c r="A6" s="408">
        <v>47031.354827441261</v>
      </c>
      <c r="B6" s="280">
        <v>41</v>
      </c>
    </row>
    <row r="7" spans="1:2">
      <c r="A7" s="408">
        <v>47541.290101763945</v>
      </c>
      <c r="B7" s="280">
        <v>24</v>
      </c>
    </row>
    <row r="8" spans="1:2">
      <c r="A8" s="408">
        <v>48051.22537608663</v>
      </c>
      <c r="B8" s="280">
        <v>32</v>
      </c>
    </row>
    <row r="9" spans="1:2">
      <c r="A9" s="408">
        <v>48561.160650409322</v>
      </c>
      <c r="B9" s="280">
        <v>32</v>
      </c>
    </row>
    <row r="10" spans="1:2">
      <c r="A10" s="408">
        <v>49071.095924732006</v>
      </c>
      <c r="B10" s="280">
        <v>30</v>
      </c>
    </row>
    <row r="11" spans="1:2">
      <c r="A11" s="408">
        <v>49581.031199054691</v>
      </c>
      <c r="B11" s="280">
        <v>34</v>
      </c>
    </row>
    <row r="12" spans="1:2">
      <c r="A12" s="408">
        <v>50090.966473377375</v>
      </c>
      <c r="B12" s="280">
        <v>29</v>
      </c>
    </row>
    <row r="13" spans="1:2">
      <c r="A13" s="408">
        <v>50600.90174770006</v>
      </c>
      <c r="B13" s="280">
        <v>38</v>
      </c>
    </row>
    <row r="14" spans="1:2">
      <c r="A14" s="408">
        <v>51110.837022022752</v>
      </c>
      <c r="B14" s="280">
        <v>37</v>
      </c>
    </row>
    <row r="15" spans="1:2">
      <c r="A15" s="408">
        <v>51620.772296345436</v>
      </c>
      <c r="B15" s="280">
        <v>31</v>
      </c>
    </row>
    <row r="16" spans="1:2">
      <c r="A16" s="408">
        <v>52130.707570668121</v>
      </c>
      <c r="B16" s="280">
        <v>34</v>
      </c>
    </row>
    <row r="17" spans="1:2">
      <c r="A17" s="408">
        <v>52640.642844990805</v>
      </c>
      <c r="B17" s="280">
        <v>34</v>
      </c>
    </row>
    <row r="18" spans="1:2">
      <c r="A18" s="408">
        <v>53150.578119313497</v>
      </c>
      <c r="B18" s="280">
        <v>30</v>
      </c>
    </row>
    <row r="19" spans="1:2">
      <c r="A19" s="408">
        <v>53660.513393636182</v>
      </c>
      <c r="B19" s="280">
        <v>38</v>
      </c>
    </row>
    <row r="20" spans="1:2">
      <c r="A20" s="408">
        <v>54170.448667958866</v>
      </c>
      <c r="B20" s="280">
        <v>49</v>
      </c>
    </row>
    <row r="21" spans="1:2">
      <c r="A21" s="408">
        <v>54680.383942281551</v>
      </c>
      <c r="B21" s="280">
        <v>35</v>
      </c>
    </row>
    <row r="22" spans="1:2">
      <c r="A22" s="408">
        <v>55190.319216604243</v>
      </c>
      <c r="B22" s="280">
        <v>31</v>
      </c>
    </row>
    <row r="23" spans="1:2">
      <c r="A23" s="408">
        <v>55700.254490926927</v>
      </c>
      <c r="B23" s="280">
        <v>30</v>
      </c>
    </row>
    <row r="24" spans="1:2">
      <c r="A24" s="408">
        <v>56210.189765249612</v>
      </c>
      <c r="B24" s="280">
        <v>33</v>
      </c>
    </row>
    <row r="25" spans="1:2">
      <c r="A25" s="408">
        <v>56720.125039572296</v>
      </c>
      <c r="B25" s="280">
        <v>40</v>
      </c>
    </row>
    <row r="26" spans="1:2">
      <c r="A26" s="408">
        <v>57230.060313894981</v>
      </c>
      <c r="B26" s="280">
        <v>32</v>
      </c>
    </row>
    <row r="27" spans="1:2">
      <c r="A27" s="408">
        <v>57739.995588217673</v>
      </c>
      <c r="B27" s="280">
        <v>33</v>
      </c>
    </row>
    <row r="28" spans="1:2">
      <c r="A28" s="408">
        <v>58249.930862540357</v>
      </c>
      <c r="B28" s="280">
        <v>38</v>
      </c>
    </row>
    <row r="29" spans="1:2">
      <c r="A29" s="408">
        <v>58759.866136863042</v>
      </c>
      <c r="B29" s="280">
        <v>46</v>
      </c>
    </row>
    <row r="30" spans="1:2">
      <c r="A30" s="408">
        <v>59269.801411185726</v>
      </c>
      <c r="B30" s="280">
        <v>30</v>
      </c>
    </row>
    <row r="31" spans="1:2">
      <c r="A31" s="408">
        <v>59779.736685508411</v>
      </c>
      <c r="B31" s="280">
        <v>33</v>
      </c>
    </row>
    <row r="32" spans="1:2">
      <c r="A32" s="408">
        <v>60289.671959831103</v>
      </c>
      <c r="B32" s="280">
        <v>26</v>
      </c>
    </row>
    <row r="33" spans="1:2" ht="13.8" thickBot="1">
      <c r="A33" s="409" t="s">
        <v>208</v>
      </c>
      <c r="B33" s="281">
        <v>11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X2" workbookViewId="0">
      <selection activeCell="AD2" sqref="AD2"/>
    </sheetView>
  </sheetViews>
  <sheetFormatPr defaultRowHeight="13.2"/>
  <cols>
    <col min="1" max="1" width="21.6640625" customWidth="1"/>
    <col min="2" max="2" width="9.5546875" customWidth="1"/>
    <col min="3" max="27" width="11.44140625" customWidth="1"/>
    <col min="28" max="28" width="12.5546875" customWidth="1"/>
    <col min="29" max="30" width="12.88671875" customWidth="1"/>
    <col min="31" max="31" width="25.44140625" customWidth="1"/>
    <col min="32" max="32" width="22.5546875" customWidth="1"/>
    <col min="33" max="33" width="30.109375" customWidth="1"/>
  </cols>
  <sheetData>
    <row r="1" spans="1:33">
      <c r="A1" s="157"/>
      <c r="B1" s="201">
        <v>36161</v>
      </c>
      <c r="C1" s="201">
        <v>36526</v>
      </c>
      <c r="D1" s="201">
        <v>36892</v>
      </c>
      <c r="E1" s="201">
        <v>37257</v>
      </c>
      <c r="F1" s="201">
        <v>37622</v>
      </c>
      <c r="G1" s="201">
        <v>37987</v>
      </c>
      <c r="H1" s="201">
        <v>38353</v>
      </c>
      <c r="I1" s="201">
        <v>38718</v>
      </c>
      <c r="J1" s="201">
        <v>39083</v>
      </c>
      <c r="K1" s="201">
        <v>39448</v>
      </c>
      <c r="L1" s="201">
        <v>39814</v>
      </c>
      <c r="M1" s="201">
        <v>40179</v>
      </c>
      <c r="N1" s="201">
        <v>40544</v>
      </c>
      <c r="O1" s="201">
        <v>40909</v>
      </c>
      <c r="P1" s="201">
        <v>41275</v>
      </c>
      <c r="Q1" s="201">
        <v>41640</v>
      </c>
      <c r="R1" s="201">
        <v>42005</v>
      </c>
      <c r="S1" s="201">
        <v>42370</v>
      </c>
      <c r="T1" s="201">
        <v>42736</v>
      </c>
      <c r="U1" s="201">
        <v>43101</v>
      </c>
      <c r="V1" s="201">
        <v>43466</v>
      </c>
      <c r="W1" s="201">
        <v>43831</v>
      </c>
      <c r="X1" s="201">
        <v>44197</v>
      </c>
      <c r="Y1" s="201">
        <v>44562</v>
      </c>
      <c r="Z1" s="201">
        <v>44927</v>
      </c>
      <c r="AA1" s="201">
        <v>45292</v>
      </c>
      <c r="AB1" s="158"/>
      <c r="AC1" s="159" t="s">
        <v>209</v>
      </c>
      <c r="AD1" s="159" t="s">
        <v>210</v>
      </c>
      <c r="AE1" s="160" t="s">
        <v>211</v>
      </c>
      <c r="AF1" s="159" t="s">
        <v>212</v>
      </c>
      <c r="AG1" s="159" t="s">
        <v>213</v>
      </c>
    </row>
    <row r="2" spans="1:33">
      <c r="A2" s="157"/>
      <c r="B2" s="161">
        <f>+[2]data1cf!A2</f>
        <v>-105280.95904259056</v>
      </c>
      <c r="C2" s="161">
        <f>+[2]data1cf!B2</f>
        <v>15361.856125879849</v>
      </c>
      <c r="D2" s="161">
        <f>+[2]data1cf!C2</f>
        <v>16900.934779160089</v>
      </c>
      <c r="E2" s="161">
        <f>+[2]data1cf!D2</f>
        <v>16588.113462748359</v>
      </c>
      <c r="F2" s="161">
        <f>+[2]data1cf!E2</f>
        <v>16267.248228241415</v>
      </c>
      <c r="G2" s="161">
        <f>+[2]data1cf!F2</f>
        <v>15750.87547440132</v>
      </c>
      <c r="H2" s="161">
        <f>+[2]data1cf!G2</f>
        <v>15614.024129447156</v>
      </c>
      <c r="I2" s="161">
        <f>+[2]data1cf!H2</f>
        <v>15412.046853976077</v>
      </c>
      <c r="J2" s="161">
        <f>+[2]data1cf!I2</f>
        <v>15309.006505712736</v>
      </c>
      <c r="K2" s="161">
        <f>+[2]data1cf!J2</f>
        <v>15347.463226793996</v>
      </c>
      <c r="L2" s="161">
        <f>+[2]data1cf!K2</f>
        <v>15411.799767356766</v>
      </c>
      <c r="M2" s="161">
        <f>+[2]data1cf!L2</f>
        <v>15618.335077087489</v>
      </c>
      <c r="N2" s="161">
        <f>+[2]data1cf!M2</f>
        <v>15513.233523622035</v>
      </c>
      <c r="O2" s="161">
        <f>+[2]data1cf!N2</f>
        <v>15538.150875065818</v>
      </c>
      <c r="P2" s="161">
        <f>+[2]data1cf!O2</f>
        <v>15689.20647204876</v>
      </c>
      <c r="Q2" s="161">
        <f>+[2]data1cf!P2</f>
        <v>15674.460861339492</v>
      </c>
      <c r="R2" s="161">
        <f>+[2]data1cf!Q2</f>
        <v>1207.5304878348966</v>
      </c>
      <c r="S2" s="161">
        <f>+[2]data1cf!R2</f>
        <v>0</v>
      </c>
      <c r="T2" s="161">
        <f>+[2]data1cf!S2</f>
        <v>0</v>
      </c>
      <c r="U2" s="161">
        <f>+[2]data1cf!T2</f>
        <v>0</v>
      </c>
      <c r="V2" s="161">
        <f>+[2]data1cf!U2</f>
        <v>0</v>
      </c>
      <c r="W2" s="161">
        <f>+[2]data1cf!V2</f>
        <v>0</v>
      </c>
      <c r="X2" s="161">
        <f>+[2]data1cf!W2</f>
        <v>0</v>
      </c>
      <c r="Y2" s="161">
        <f>+[2]data1cf!X2</f>
        <v>0</v>
      </c>
      <c r="Z2" s="161">
        <f>+[2]data1cf!Y2</f>
        <v>0</v>
      </c>
      <c r="AA2" s="161">
        <f>+[2]data1cf!Z2</f>
        <v>0</v>
      </c>
      <c r="AB2" s="161"/>
      <c r="AC2" s="162">
        <f t="shared" ref="AC2:AC65" si="0">XNPV(0.1,B2:AA2,$B$1:$AA$1)</f>
        <v>15332.323325857378</v>
      </c>
      <c r="AD2" s="162">
        <f>SUMPRODUCT(B2:AA2,$B$1010:$AA$1010)</f>
        <v>48690.382400979324</v>
      </c>
      <c r="AE2" s="163">
        <f>SUMPRODUCT(B2:AA2,$B$1012:$AA$1012)</f>
        <v>47996.42663694526</v>
      </c>
      <c r="AF2" s="164">
        <f t="shared" ref="AF2:AF65" si="1">XIRR(B2:AA2,$B$1:$AA$1)</f>
        <v>0.1249966561794281</v>
      </c>
      <c r="AG2" s="165">
        <f>1-EXP(-(1/0.25)*(AD2/ABS($AD$1010)))</f>
        <v>0.97459643560217923</v>
      </c>
    </row>
    <row r="3" spans="1:33">
      <c r="A3" s="157"/>
      <c r="B3" s="161">
        <f>+[2]data1cf!A3</f>
        <v>-100029.53775781651</v>
      </c>
      <c r="C3" s="161">
        <f>+[2]data1cf!B3</f>
        <v>15326.639958945925</v>
      </c>
      <c r="D3" s="161">
        <f>+[2]data1cf!C3</f>
        <v>16761.168640923948</v>
      </c>
      <c r="E3" s="161">
        <f>+[2]data1cf!D3</f>
        <v>16537.903997012894</v>
      </c>
      <c r="F3" s="161">
        <f>+[2]data1cf!E3</f>
        <v>16024.76094255078</v>
      </c>
      <c r="G3" s="161">
        <f>+[2]data1cf!F3</f>
        <v>15633.718237955592</v>
      </c>
      <c r="H3" s="161">
        <f>+[2]data1cf!G3</f>
        <v>15570.327729128539</v>
      </c>
      <c r="I3" s="161">
        <f>+[2]data1cf!H3</f>
        <v>15323.308319326563</v>
      </c>
      <c r="J3" s="161">
        <f>+[2]data1cf!I3</f>
        <v>15287.258994793519</v>
      </c>
      <c r="K3" s="161">
        <f>+[2]data1cf!J3</f>
        <v>15531.235579760538</v>
      </c>
      <c r="L3" s="161">
        <f>+[2]data1cf!K3</f>
        <v>15521.386859861028</v>
      </c>
      <c r="M3" s="161">
        <f>+[2]data1cf!L3</f>
        <v>15272.596121808714</v>
      </c>
      <c r="N3" s="161">
        <f>+[2]data1cf!M3</f>
        <v>15279.920418156467</v>
      </c>
      <c r="O3" s="161">
        <f>+[2]data1cf!N3</f>
        <v>15410.348310441252</v>
      </c>
      <c r="P3" s="161">
        <f>+[2]data1cf!O3</f>
        <v>15399.872147497963</v>
      </c>
      <c r="Q3" s="161">
        <f>+[2]data1cf!P3</f>
        <v>15530.715741193737</v>
      </c>
      <c r="R3" s="161">
        <f>+[2]data1cf!Q3</f>
        <v>1147.298786267052</v>
      </c>
      <c r="S3" s="161">
        <f>+[2]data1cf!R3</f>
        <v>0</v>
      </c>
      <c r="T3" s="161">
        <f>+[2]data1cf!S3</f>
        <v>0</v>
      </c>
      <c r="U3" s="161">
        <f>+[2]data1cf!T3</f>
        <v>0</v>
      </c>
      <c r="V3" s="161">
        <f>+[2]data1cf!U3</f>
        <v>0</v>
      </c>
      <c r="W3" s="161">
        <f>+[2]data1cf!V3</f>
        <v>0</v>
      </c>
      <c r="X3" s="161">
        <f>+[2]data1cf!W3</f>
        <v>0</v>
      </c>
      <c r="Y3" s="161">
        <f>+[2]data1cf!X3</f>
        <v>0</v>
      </c>
      <c r="Z3" s="161">
        <f>+[2]data1cf!Y3</f>
        <v>0</v>
      </c>
      <c r="AA3" s="161">
        <f>+[2]data1cf!Z3</f>
        <v>0</v>
      </c>
      <c r="AB3" s="161"/>
      <c r="AC3" s="162">
        <f t="shared" si="0"/>
        <v>19844.101605091539</v>
      </c>
      <c r="AD3" s="162">
        <f t="shared" ref="AD3:AD66" si="2">SUMPRODUCT(B3:AA3,$B$1010:$AA$1010)</f>
        <v>52972.337714852467</v>
      </c>
      <c r="AE3" s="163">
        <f t="shared" ref="AE3:AE66" si="3">SUMPRODUCT(B3:AA3,$B$1012:$AA$1012)</f>
        <v>52283.480154195939</v>
      </c>
      <c r="AF3" s="164">
        <f t="shared" si="1"/>
        <v>0.13378756642341613</v>
      </c>
      <c r="AG3" s="165">
        <f t="shared" ref="AG3:AG18" si="4">1-EXP(-(1/0.25)*(AD3/ABS($AD$1010)))</f>
        <v>0.98160850383166054</v>
      </c>
    </row>
    <row r="4" spans="1:33">
      <c r="A4" s="157"/>
      <c r="B4" s="161">
        <f>+[2]data1cf!A4</f>
        <v>-93118.636860530183</v>
      </c>
      <c r="C4" s="161">
        <f>+[2]data1cf!B4</f>
        <v>15258.89411075333</v>
      </c>
      <c r="D4" s="161">
        <f>+[2]data1cf!C4</f>
        <v>16463.653064350448</v>
      </c>
      <c r="E4" s="161">
        <f>+[2]data1cf!D4</f>
        <v>16094.638576904581</v>
      </c>
      <c r="F4" s="161">
        <f>+[2]data1cf!E4</f>
        <v>15802.85484456558</v>
      </c>
      <c r="G4" s="161">
        <f>+[2]data1cf!F4</f>
        <v>15345.526556440131</v>
      </c>
      <c r="H4" s="161">
        <f>+[2]data1cf!G4</f>
        <v>15287.414432518486</v>
      </c>
      <c r="I4" s="161">
        <f>+[2]data1cf!H4</f>
        <v>15018.220016032588</v>
      </c>
      <c r="J4" s="161">
        <f>+[2]data1cf!I4</f>
        <v>15084.685560303009</v>
      </c>
      <c r="K4" s="161">
        <f>+[2]data1cf!J4</f>
        <v>15259.259231649838</v>
      </c>
      <c r="L4" s="161">
        <f>+[2]data1cf!K4</f>
        <v>15000.947118226322</v>
      </c>
      <c r="M4" s="161">
        <f>+[2]data1cf!L4</f>
        <v>15284.082724087239</v>
      </c>
      <c r="N4" s="161">
        <f>+[2]data1cf!M4</f>
        <v>15267.808757829691</v>
      </c>
      <c r="O4" s="161">
        <f>+[2]data1cf!N4</f>
        <v>15355.765747679477</v>
      </c>
      <c r="P4" s="161">
        <f>+[2]data1cf!O4</f>
        <v>15127.717553939106</v>
      </c>
      <c r="Q4" s="161">
        <f>+[2]data1cf!P4</f>
        <v>15095.13743226037</v>
      </c>
      <c r="R4" s="161">
        <f>+[2]data1cf!Q4</f>
        <v>1068.0335173355368</v>
      </c>
      <c r="S4" s="161">
        <f>+[2]data1cf!R4</f>
        <v>0</v>
      </c>
      <c r="T4" s="161">
        <f>+[2]data1cf!S4</f>
        <v>0</v>
      </c>
      <c r="U4" s="161">
        <f>+[2]data1cf!T4</f>
        <v>0</v>
      </c>
      <c r="V4" s="161">
        <f>+[2]data1cf!U4</f>
        <v>0</v>
      </c>
      <c r="W4" s="161">
        <f>+[2]data1cf!V4</f>
        <v>0</v>
      </c>
      <c r="X4" s="161">
        <f>+[2]data1cf!W4</f>
        <v>0</v>
      </c>
      <c r="Y4" s="161">
        <f>+[2]data1cf!X4</f>
        <v>0</v>
      </c>
      <c r="Z4" s="161">
        <f>+[2]data1cf!Y4</f>
        <v>0</v>
      </c>
      <c r="AA4" s="161">
        <f>+[2]data1cf!Z4</f>
        <v>0</v>
      </c>
      <c r="AB4" s="161"/>
      <c r="AC4" s="162">
        <f t="shared" si="0"/>
        <v>24849.287515587312</v>
      </c>
      <c r="AD4" s="162">
        <f t="shared" si="2"/>
        <v>57445.189637423478</v>
      </c>
      <c r="AE4" s="163">
        <f t="shared" si="3"/>
        <v>56767.297543990055</v>
      </c>
      <c r="AF4" s="164">
        <f t="shared" si="1"/>
        <v>0.14498242735862729</v>
      </c>
      <c r="AG4" s="165">
        <f t="shared" si="4"/>
        <v>0.98687541261027245</v>
      </c>
    </row>
    <row r="5" spans="1:33">
      <c r="A5" s="157"/>
      <c r="B5" s="161">
        <f>+[2]data1cf!A5</f>
        <v>-102149.36990530667</v>
      </c>
      <c r="C5" s="161">
        <f>+[2]data1cf!B5</f>
        <v>15373.655212361758</v>
      </c>
      <c r="D5" s="161">
        <f>+[2]data1cf!C5</f>
        <v>16800.084827386861</v>
      </c>
      <c r="E5" s="161">
        <f>+[2]data1cf!D5</f>
        <v>16507.866908754702</v>
      </c>
      <c r="F5" s="161">
        <f>+[2]data1cf!E5</f>
        <v>16070.491713241237</v>
      </c>
      <c r="G5" s="161">
        <f>+[2]data1cf!F5</f>
        <v>15858.542499353734</v>
      </c>
      <c r="H5" s="161">
        <f>+[2]data1cf!G5</f>
        <v>15368.420099960063</v>
      </c>
      <c r="I5" s="161">
        <f>+[2]data1cf!H5</f>
        <v>15350.3575283546</v>
      </c>
      <c r="J5" s="161">
        <f>+[2]data1cf!I5</f>
        <v>15402.886737742738</v>
      </c>
      <c r="K5" s="161">
        <f>+[2]data1cf!J5</f>
        <v>15257.942661288052</v>
      </c>
      <c r="L5" s="161">
        <f>+[2]data1cf!K5</f>
        <v>15414.507194080232</v>
      </c>
      <c r="M5" s="161">
        <f>+[2]data1cf!L5</f>
        <v>15302.030758557721</v>
      </c>
      <c r="N5" s="161">
        <f>+[2]data1cf!M5</f>
        <v>15222.63740754392</v>
      </c>
      <c r="O5" s="161">
        <f>+[2]data1cf!N5</f>
        <v>15422.188788268304</v>
      </c>
      <c r="P5" s="161">
        <f>+[2]data1cf!O5</f>
        <v>15673.393072560593</v>
      </c>
      <c r="Q5" s="161">
        <f>+[2]data1cf!P5</f>
        <v>15492.587489696005</v>
      </c>
      <c r="R5" s="161">
        <f>+[2]data1cf!Q5</f>
        <v>1171.6124130659052</v>
      </c>
      <c r="S5" s="161">
        <f>+[2]data1cf!R5</f>
        <v>0</v>
      </c>
      <c r="T5" s="161">
        <f>+[2]data1cf!S5</f>
        <v>0</v>
      </c>
      <c r="U5" s="161">
        <f>+[2]data1cf!T5</f>
        <v>0</v>
      </c>
      <c r="V5" s="161">
        <f>+[2]data1cf!U5</f>
        <v>0</v>
      </c>
      <c r="W5" s="161">
        <f>+[2]data1cf!V5</f>
        <v>0</v>
      </c>
      <c r="X5" s="161">
        <f>+[2]data1cf!W5</f>
        <v>0</v>
      </c>
      <c r="Y5" s="161">
        <f>+[2]data1cf!X5</f>
        <v>0</v>
      </c>
      <c r="Z5" s="161">
        <f>+[2]data1cf!Y5</f>
        <v>0</v>
      </c>
      <c r="AA5" s="161">
        <f>+[2]data1cf!Z5</f>
        <v>0</v>
      </c>
      <c r="AB5" s="161"/>
      <c r="AC5" s="162">
        <f t="shared" si="0"/>
        <v>17807.865609733308</v>
      </c>
      <c r="AD5" s="162">
        <f t="shared" si="2"/>
        <v>50942.444863135439</v>
      </c>
      <c r="AE5" s="163">
        <f t="shared" si="3"/>
        <v>50253.413610539057</v>
      </c>
      <c r="AF5" s="164">
        <f t="shared" si="1"/>
        <v>0.12982522845268249</v>
      </c>
      <c r="AG5" s="165">
        <f t="shared" si="4"/>
        <v>0.97856533493558162</v>
      </c>
    </row>
    <row r="6" spans="1:33">
      <c r="A6" s="157"/>
      <c r="B6" s="161">
        <f>+[2]data1cf!A6</f>
        <v>-108573.60593172423</v>
      </c>
      <c r="C6" s="161">
        <f>+[2]data1cf!B6</f>
        <v>15502.416514230361</v>
      </c>
      <c r="D6" s="161">
        <f>+[2]data1cf!C6</f>
        <v>17059.889036588356</v>
      </c>
      <c r="E6" s="161">
        <f>+[2]data1cf!D6</f>
        <v>16510.480700558946</v>
      </c>
      <c r="F6" s="161">
        <f>+[2]data1cf!E6</f>
        <v>16320.637119270024</v>
      </c>
      <c r="G6" s="161">
        <f>+[2]data1cf!F6</f>
        <v>15980.978090581419</v>
      </c>
      <c r="H6" s="161">
        <f>+[2]data1cf!G6</f>
        <v>15654.991919144755</v>
      </c>
      <c r="I6" s="161">
        <f>+[2]data1cf!H6</f>
        <v>15436.010385520098</v>
      </c>
      <c r="J6" s="161">
        <f>+[2]data1cf!I6</f>
        <v>15353.566600887181</v>
      </c>
      <c r="K6" s="161">
        <f>+[2]data1cf!J6</f>
        <v>15503.225229061045</v>
      </c>
      <c r="L6" s="161">
        <f>+[2]data1cf!K6</f>
        <v>15564.31631621475</v>
      </c>
      <c r="M6" s="161">
        <f>+[2]data1cf!L6</f>
        <v>15726.365330462044</v>
      </c>
      <c r="N6" s="161">
        <f>+[2]data1cf!M6</f>
        <v>15585.44108952155</v>
      </c>
      <c r="O6" s="161">
        <f>+[2]data1cf!N6</f>
        <v>15753.231644759077</v>
      </c>
      <c r="P6" s="161">
        <f>+[2]data1cf!O6</f>
        <v>15751.173021873536</v>
      </c>
      <c r="Q6" s="161">
        <f>+[2]data1cf!P6</f>
        <v>15404.879610937187</v>
      </c>
      <c r="R6" s="161">
        <f>+[2]data1cf!Q6</f>
        <v>1245.295830594504</v>
      </c>
      <c r="S6" s="161">
        <f>+[2]data1cf!R6</f>
        <v>0</v>
      </c>
      <c r="T6" s="161">
        <f>+[2]data1cf!S6</f>
        <v>0</v>
      </c>
      <c r="U6" s="161">
        <f>+[2]data1cf!T6</f>
        <v>0</v>
      </c>
      <c r="V6" s="161">
        <f>+[2]data1cf!U6</f>
        <v>0</v>
      </c>
      <c r="W6" s="161">
        <f>+[2]data1cf!V6</f>
        <v>0</v>
      </c>
      <c r="X6" s="161">
        <f>+[2]data1cf!W6</f>
        <v>0</v>
      </c>
      <c r="Y6" s="161">
        <f>+[2]data1cf!X6</f>
        <v>0</v>
      </c>
      <c r="Z6" s="161">
        <f>+[2]data1cf!Y6</f>
        <v>0</v>
      </c>
      <c r="AA6" s="161">
        <f>+[2]data1cf!Z6</f>
        <v>0</v>
      </c>
      <c r="AB6" s="161"/>
      <c r="AC6" s="162">
        <f t="shared" si="0"/>
        <v>12683.853266690698</v>
      </c>
      <c r="AD6" s="162">
        <f t="shared" si="2"/>
        <v>46199.178261023095</v>
      </c>
      <c r="AE6" s="163">
        <f t="shared" si="3"/>
        <v>45502.065206038613</v>
      </c>
      <c r="AF6" s="164">
        <f t="shared" si="1"/>
        <v>0.1201642096042633</v>
      </c>
      <c r="AG6" s="165">
        <f t="shared" si="4"/>
        <v>0.96934460366642494</v>
      </c>
    </row>
    <row r="7" spans="1:33">
      <c r="A7" s="157"/>
      <c r="B7" s="161">
        <f>+[2]data1cf!A7</f>
        <v>-95745.470586691736</v>
      </c>
      <c r="C7" s="161">
        <f>+[2]data1cf!B7</f>
        <v>15089.982857913141</v>
      </c>
      <c r="D7" s="161">
        <f>+[2]data1cf!C7</f>
        <v>16650.206229863492</v>
      </c>
      <c r="E7" s="161">
        <f>+[2]data1cf!D7</f>
        <v>16076.933489449981</v>
      </c>
      <c r="F7" s="161">
        <f>+[2]data1cf!E7</f>
        <v>15773.2178924377</v>
      </c>
      <c r="G7" s="161">
        <f>+[2]data1cf!F7</f>
        <v>15550.335032464918</v>
      </c>
      <c r="H7" s="161">
        <f>+[2]data1cf!G7</f>
        <v>15466.886972863864</v>
      </c>
      <c r="I7" s="161">
        <f>+[2]data1cf!H7</f>
        <v>15292.634295815882</v>
      </c>
      <c r="J7" s="161">
        <f>+[2]data1cf!I7</f>
        <v>15217.588691992854</v>
      </c>
      <c r="K7" s="161">
        <f>+[2]data1cf!J7</f>
        <v>15212.890811084057</v>
      </c>
      <c r="L7" s="161">
        <f>+[2]data1cf!K7</f>
        <v>15286.017402698917</v>
      </c>
      <c r="M7" s="161">
        <f>+[2]data1cf!L7</f>
        <v>15466.223896097437</v>
      </c>
      <c r="N7" s="161">
        <f>+[2]data1cf!M7</f>
        <v>15450.477225312825</v>
      </c>
      <c r="O7" s="161">
        <f>+[2]data1cf!N7</f>
        <v>15375.109714329417</v>
      </c>
      <c r="P7" s="161">
        <f>+[2]data1cf!O7</f>
        <v>15221.729477369034</v>
      </c>
      <c r="Q7" s="161">
        <f>+[2]data1cf!P7</f>
        <v>15384.864588537117</v>
      </c>
      <c r="R7" s="161">
        <f>+[2]data1cf!Q7</f>
        <v>1098.1622494411195</v>
      </c>
      <c r="S7" s="161">
        <f>+[2]data1cf!R7</f>
        <v>0</v>
      </c>
      <c r="T7" s="161">
        <f>+[2]data1cf!S7</f>
        <v>0</v>
      </c>
      <c r="U7" s="161">
        <f>+[2]data1cf!T7</f>
        <v>0</v>
      </c>
      <c r="V7" s="161">
        <f>+[2]data1cf!U7</f>
        <v>0</v>
      </c>
      <c r="W7" s="161">
        <f>+[2]data1cf!V7</f>
        <v>0</v>
      </c>
      <c r="X7" s="161">
        <f>+[2]data1cf!W7</f>
        <v>0</v>
      </c>
      <c r="Y7" s="161">
        <f>+[2]data1cf!X7</f>
        <v>0</v>
      </c>
      <c r="Z7" s="161">
        <f>+[2]data1cf!Y7</f>
        <v>0</v>
      </c>
      <c r="AA7" s="161">
        <f>+[2]data1cf!Z7</f>
        <v>0</v>
      </c>
      <c r="AB7" s="161"/>
      <c r="AC7" s="162">
        <f t="shared" si="0"/>
        <v>22938.881311144381</v>
      </c>
      <c r="AD7" s="162">
        <f t="shared" si="2"/>
        <v>55830.668051554734</v>
      </c>
      <c r="AE7" s="163">
        <f t="shared" si="3"/>
        <v>55146.449567383963</v>
      </c>
      <c r="AF7" s="164">
        <f t="shared" si="1"/>
        <v>0.140416294336319</v>
      </c>
      <c r="AG7" s="165">
        <f t="shared" si="4"/>
        <v>0.98517558155648122</v>
      </c>
    </row>
    <row r="8" spans="1:33">
      <c r="A8" s="157"/>
      <c r="B8" s="161">
        <f>+[2]data1cf!A8</f>
        <v>-101824.05125976729</v>
      </c>
      <c r="C8" s="161">
        <f>+[2]data1cf!B8</f>
        <v>15228.429426597577</v>
      </c>
      <c r="D8" s="161">
        <f>+[2]data1cf!C8</f>
        <v>16899.193913917286</v>
      </c>
      <c r="E8" s="161">
        <f>+[2]data1cf!D8</f>
        <v>16523.468386366676</v>
      </c>
      <c r="F8" s="161">
        <f>+[2]data1cf!E8</f>
        <v>15954.628486106671</v>
      </c>
      <c r="G8" s="161">
        <f>+[2]data1cf!F8</f>
        <v>15957.25126683392</v>
      </c>
      <c r="H8" s="161">
        <f>+[2]data1cf!G8</f>
        <v>15593.327040970265</v>
      </c>
      <c r="I8" s="161">
        <f>+[2]data1cf!H8</f>
        <v>15282.349329845401</v>
      </c>
      <c r="J8" s="161">
        <f>+[2]data1cf!I8</f>
        <v>15347.206657296247</v>
      </c>
      <c r="K8" s="161">
        <f>+[2]data1cf!J8</f>
        <v>15211.650799777224</v>
      </c>
      <c r="L8" s="161">
        <f>+[2]data1cf!K8</f>
        <v>15466.927270253505</v>
      </c>
      <c r="M8" s="161">
        <f>+[2]data1cf!L8</f>
        <v>15417.897446590596</v>
      </c>
      <c r="N8" s="161">
        <f>+[2]data1cf!M8</f>
        <v>15427.628753298533</v>
      </c>
      <c r="O8" s="161">
        <f>+[2]data1cf!N8</f>
        <v>15724.708556778505</v>
      </c>
      <c r="P8" s="161">
        <f>+[2]data1cf!O8</f>
        <v>15360.966121863661</v>
      </c>
      <c r="Q8" s="161">
        <f>+[2]data1cf!P8</f>
        <v>15575.368148023446</v>
      </c>
      <c r="R8" s="161">
        <f>+[2]data1cf!Q8</f>
        <v>1167.8811383290267</v>
      </c>
      <c r="S8" s="161">
        <f>+[2]data1cf!R8</f>
        <v>0</v>
      </c>
      <c r="T8" s="161">
        <f>+[2]data1cf!S8</f>
        <v>0</v>
      </c>
      <c r="U8" s="161">
        <f>+[2]data1cf!T8</f>
        <v>0</v>
      </c>
      <c r="V8" s="161">
        <f>+[2]data1cf!U8</f>
        <v>0</v>
      </c>
      <c r="W8" s="161">
        <f>+[2]data1cf!V8</f>
        <v>0</v>
      </c>
      <c r="X8" s="161">
        <f>+[2]data1cf!W8</f>
        <v>0</v>
      </c>
      <c r="Y8" s="161">
        <f>+[2]data1cf!X8</f>
        <v>0</v>
      </c>
      <c r="Z8" s="161">
        <f>+[2]data1cf!Y8</f>
        <v>0</v>
      </c>
      <c r="AA8" s="161">
        <f>+[2]data1cf!Z8</f>
        <v>0</v>
      </c>
      <c r="AB8" s="161"/>
      <c r="AC8" s="162">
        <f t="shared" si="0"/>
        <v>18273.747085796072</v>
      </c>
      <c r="AD8" s="162">
        <f t="shared" si="2"/>
        <v>51489.491017031527</v>
      </c>
      <c r="AE8" s="163">
        <f t="shared" si="3"/>
        <v>50798.655385085796</v>
      </c>
      <c r="AF8" s="164">
        <f t="shared" si="1"/>
        <v>0.13063145279884339</v>
      </c>
      <c r="AG8" s="165">
        <f t="shared" si="4"/>
        <v>0.97943184316914789</v>
      </c>
    </row>
    <row r="9" spans="1:33">
      <c r="A9" s="157"/>
      <c r="B9" s="161">
        <f>+[2]data1cf!A9</f>
        <v>-99850.957897329208</v>
      </c>
      <c r="C9" s="161">
        <f>+[2]data1cf!B9</f>
        <v>15217.90683650728</v>
      </c>
      <c r="D9" s="161">
        <f>+[2]data1cf!C9</f>
        <v>16831.105510140431</v>
      </c>
      <c r="E9" s="161">
        <f>+[2]data1cf!D9</f>
        <v>16288.439732293362</v>
      </c>
      <c r="F9" s="161">
        <f>+[2]data1cf!E9</f>
        <v>16025.355016314868</v>
      </c>
      <c r="G9" s="161">
        <f>+[2]data1cf!F9</f>
        <v>15811.474433975422</v>
      </c>
      <c r="H9" s="161">
        <f>+[2]data1cf!G9</f>
        <v>15498.380877575815</v>
      </c>
      <c r="I9" s="161">
        <f>+[2]data1cf!H9</f>
        <v>15428.028096580611</v>
      </c>
      <c r="J9" s="161">
        <f>+[2]data1cf!I9</f>
        <v>15178.943094347462</v>
      </c>
      <c r="K9" s="161">
        <f>+[2]data1cf!J9</f>
        <v>15432.58940206626</v>
      </c>
      <c r="L9" s="161">
        <f>+[2]data1cf!K9</f>
        <v>15238.428459426919</v>
      </c>
      <c r="M9" s="161">
        <f>+[2]data1cf!L9</f>
        <v>15324.774549461814</v>
      </c>
      <c r="N9" s="161">
        <f>+[2]data1cf!M9</f>
        <v>15574.43711800133</v>
      </c>
      <c r="O9" s="161">
        <f>+[2]data1cf!N9</f>
        <v>15399.145885908998</v>
      </c>
      <c r="P9" s="161">
        <f>+[2]data1cf!O9</f>
        <v>15507.516153292057</v>
      </c>
      <c r="Q9" s="161">
        <f>+[2]data1cf!P9</f>
        <v>15437.177748279</v>
      </c>
      <c r="R9" s="161">
        <f>+[2]data1cf!Q9</f>
        <v>1145.250546699207</v>
      </c>
      <c r="S9" s="161">
        <f>+[2]data1cf!R9</f>
        <v>0</v>
      </c>
      <c r="T9" s="161">
        <f>+[2]data1cf!S9</f>
        <v>0</v>
      </c>
      <c r="U9" s="161">
        <f>+[2]data1cf!T9</f>
        <v>0</v>
      </c>
      <c r="V9" s="161">
        <f>+[2]data1cf!U9</f>
        <v>0</v>
      </c>
      <c r="W9" s="161">
        <f>+[2]data1cf!V9</f>
        <v>0</v>
      </c>
      <c r="X9" s="161">
        <f>+[2]data1cf!W9</f>
        <v>0</v>
      </c>
      <c r="Y9" s="161">
        <f>+[2]data1cf!X9</f>
        <v>0</v>
      </c>
      <c r="Z9" s="161">
        <f>+[2]data1cf!Y9</f>
        <v>0</v>
      </c>
      <c r="AA9" s="161">
        <f>+[2]data1cf!Z9</f>
        <v>0</v>
      </c>
      <c r="AB9" s="161"/>
      <c r="AC9" s="162">
        <f t="shared" si="0"/>
        <v>19831.085712048764</v>
      </c>
      <c r="AD9" s="162">
        <f t="shared" si="2"/>
        <v>52939.479102438439</v>
      </c>
      <c r="AE9" s="163">
        <f t="shared" si="3"/>
        <v>52250.893981100497</v>
      </c>
      <c r="AF9" s="164">
        <f t="shared" si="1"/>
        <v>0.13378544449806215</v>
      </c>
      <c r="AG9" s="165">
        <f t="shared" si="4"/>
        <v>0.98156286163984729</v>
      </c>
    </row>
    <row r="10" spans="1:33">
      <c r="A10" s="157"/>
      <c r="B10" s="161">
        <f>+[2]data1cf!A10</f>
        <v>-105337.0222340231</v>
      </c>
      <c r="C10" s="161">
        <f>+[2]data1cf!B10</f>
        <v>15527.080077417868</v>
      </c>
      <c r="D10" s="161">
        <f>+[2]data1cf!C10</f>
        <v>17071.8484096223</v>
      </c>
      <c r="E10" s="161">
        <f>+[2]data1cf!D10</f>
        <v>16485.245991874999</v>
      </c>
      <c r="F10" s="161">
        <f>+[2]data1cf!E10</f>
        <v>16183.201471597102</v>
      </c>
      <c r="G10" s="161">
        <f>+[2]data1cf!F10</f>
        <v>15830.848503016434</v>
      </c>
      <c r="H10" s="161">
        <f>+[2]data1cf!G10</f>
        <v>15550.54050315604</v>
      </c>
      <c r="I10" s="161">
        <f>+[2]data1cf!H10</f>
        <v>15273.21973943862</v>
      </c>
      <c r="J10" s="161">
        <f>+[2]data1cf!I10</f>
        <v>15489.333307149247</v>
      </c>
      <c r="K10" s="161">
        <f>+[2]data1cf!J10</f>
        <v>15712.448141465102</v>
      </c>
      <c r="L10" s="161">
        <f>+[2]data1cf!K10</f>
        <v>15424.648283813163</v>
      </c>
      <c r="M10" s="161">
        <f>+[2]data1cf!L10</f>
        <v>15667.71811912633</v>
      </c>
      <c r="N10" s="161">
        <f>+[2]data1cf!M10</f>
        <v>15423.387396260223</v>
      </c>
      <c r="O10" s="161">
        <f>+[2]data1cf!N10</f>
        <v>15483.005176298198</v>
      </c>
      <c r="P10" s="161">
        <f>+[2]data1cf!O10</f>
        <v>15757.320960586236</v>
      </c>
      <c r="Q10" s="161">
        <f>+[2]data1cf!P10</f>
        <v>15574.004613668343</v>
      </c>
      <c r="R10" s="161">
        <f>+[2]data1cf!Q10</f>
        <v>1208.1735102153514</v>
      </c>
      <c r="S10" s="161">
        <f>+[2]data1cf!R10</f>
        <v>0</v>
      </c>
      <c r="T10" s="161">
        <f>+[2]data1cf!S10</f>
        <v>0</v>
      </c>
      <c r="U10" s="161">
        <f>+[2]data1cf!T10</f>
        <v>0</v>
      </c>
      <c r="V10" s="161">
        <f>+[2]data1cf!U10</f>
        <v>0</v>
      </c>
      <c r="W10" s="161">
        <f>+[2]data1cf!V10</f>
        <v>0</v>
      </c>
      <c r="X10" s="161">
        <f>+[2]data1cf!W10</f>
        <v>0</v>
      </c>
      <c r="Y10" s="161">
        <f>+[2]data1cf!X10</f>
        <v>0</v>
      </c>
      <c r="Z10" s="161">
        <f>+[2]data1cf!Y10</f>
        <v>0</v>
      </c>
      <c r="AA10" s="161">
        <f>+[2]data1cf!Z10</f>
        <v>0</v>
      </c>
      <c r="AB10" s="161"/>
      <c r="AC10" s="162">
        <f t="shared" si="0"/>
        <v>15586.147632006234</v>
      </c>
      <c r="AD10" s="162">
        <f t="shared" si="2"/>
        <v>48997.008198510535</v>
      </c>
      <c r="AE10" s="163">
        <f t="shared" si="3"/>
        <v>48302.051793943327</v>
      </c>
      <c r="AF10" s="164">
        <f t="shared" si="1"/>
        <v>0.12541516423225404</v>
      </c>
      <c r="AG10" s="165">
        <f t="shared" si="4"/>
        <v>0.97517727002244348</v>
      </c>
    </row>
    <row r="11" spans="1:33">
      <c r="A11" s="157"/>
      <c r="B11" s="161">
        <f>+[2]data1cf!A11</f>
        <v>-94063.415519606046</v>
      </c>
      <c r="C11" s="161">
        <f>+[2]data1cf!B11</f>
        <v>15201.2968843688</v>
      </c>
      <c r="D11" s="161">
        <f>+[2]data1cf!C11</f>
        <v>16712.386042070437</v>
      </c>
      <c r="E11" s="161">
        <f>+[2]data1cf!D11</f>
        <v>16105.908677735628</v>
      </c>
      <c r="F11" s="161">
        <f>+[2]data1cf!E11</f>
        <v>15806.511331245179</v>
      </c>
      <c r="G11" s="161">
        <f>+[2]data1cf!F11</f>
        <v>15559.489959479979</v>
      </c>
      <c r="H11" s="161">
        <f>+[2]data1cf!G11</f>
        <v>15165.80159758839</v>
      </c>
      <c r="I11" s="161">
        <f>+[2]data1cf!H11</f>
        <v>15142.720289453167</v>
      </c>
      <c r="J11" s="161">
        <f>+[2]data1cf!I11</f>
        <v>15033.414160822271</v>
      </c>
      <c r="K11" s="161">
        <f>+[2]data1cf!J11</f>
        <v>15204.641798304059</v>
      </c>
      <c r="L11" s="161">
        <f>+[2]data1cf!K11</f>
        <v>15271.237244482018</v>
      </c>
      <c r="M11" s="161">
        <f>+[2]data1cf!L11</f>
        <v>15397.444510890196</v>
      </c>
      <c r="N11" s="161">
        <f>+[2]data1cf!M11</f>
        <v>15204.105065306532</v>
      </c>
      <c r="O11" s="161">
        <f>+[2]data1cf!N11</f>
        <v>15163.305648298097</v>
      </c>
      <c r="P11" s="161">
        <f>+[2]data1cf!O11</f>
        <v>15364.037011741562</v>
      </c>
      <c r="Q11" s="161">
        <f>+[2]data1cf!P11</f>
        <v>15285.220986622971</v>
      </c>
      <c r="R11" s="161">
        <f>+[2]data1cf!Q11</f>
        <v>1078.8697506436733</v>
      </c>
      <c r="S11" s="161">
        <f>+[2]data1cf!R11</f>
        <v>0</v>
      </c>
      <c r="T11" s="161">
        <f>+[2]data1cf!S11</f>
        <v>0</v>
      </c>
      <c r="U11" s="161">
        <f>+[2]data1cf!T11</f>
        <v>0</v>
      </c>
      <c r="V11" s="161">
        <f>+[2]data1cf!U11</f>
        <v>0</v>
      </c>
      <c r="W11" s="161">
        <f>+[2]data1cf!V11</f>
        <v>0</v>
      </c>
      <c r="X11" s="161">
        <f>+[2]data1cf!W11</f>
        <v>0</v>
      </c>
      <c r="Y11" s="161">
        <f>+[2]data1cf!X11</f>
        <v>0</v>
      </c>
      <c r="Z11" s="161">
        <f>+[2]data1cf!Y11</f>
        <v>0</v>
      </c>
      <c r="AA11" s="161">
        <f>+[2]data1cf!Z11</f>
        <v>0</v>
      </c>
      <c r="AB11" s="161"/>
      <c r="AC11" s="162">
        <f t="shared" si="0"/>
        <v>24327.446073806605</v>
      </c>
      <c r="AD11" s="162">
        <f t="shared" si="2"/>
        <v>57044.411909220304</v>
      </c>
      <c r="AE11" s="163">
        <f t="shared" si="3"/>
        <v>56363.897568588327</v>
      </c>
      <c r="AF11" s="164">
        <f t="shared" si="1"/>
        <v>0.14364010691642765</v>
      </c>
      <c r="AG11" s="165">
        <f t="shared" si="4"/>
        <v>0.98647257276207656</v>
      </c>
    </row>
    <row r="12" spans="1:33">
      <c r="A12" s="157"/>
      <c r="B12" s="161">
        <f>+[2]data1cf!A12</f>
        <v>-102205.11930912973</v>
      </c>
      <c r="C12" s="161">
        <f>+[2]data1cf!B12</f>
        <v>15255.999402369336</v>
      </c>
      <c r="D12" s="161">
        <f>+[2]data1cf!C12</f>
        <v>16966.868323964511</v>
      </c>
      <c r="E12" s="161">
        <f>+[2]data1cf!D12</f>
        <v>16489.885382683096</v>
      </c>
      <c r="F12" s="161">
        <f>+[2]data1cf!E12</f>
        <v>16050.654770050696</v>
      </c>
      <c r="G12" s="161">
        <f>+[2]data1cf!F12</f>
        <v>15853.786256629432</v>
      </c>
      <c r="H12" s="161">
        <f>+[2]data1cf!G12</f>
        <v>15522.380630523396</v>
      </c>
      <c r="I12" s="161">
        <f>+[2]data1cf!H12</f>
        <v>15446.866275035318</v>
      </c>
      <c r="J12" s="161">
        <f>+[2]data1cf!I12</f>
        <v>15609.18751755152</v>
      </c>
      <c r="K12" s="161">
        <f>+[2]data1cf!J12</f>
        <v>15508.900951816329</v>
      </c>
      <c r="L12" s="161">
        <f>+[2]data1cf!K12</f>
        <v>15310.546837389167</v>
      </c>
      <c r="M12" s="161">
        <f>+[2]data1cf!L12</f>
        <v>15476.305331124764</v>
      </c>
      <c r="N12" s="161">
        <f>+[2]data1cf!M12</f>
        <v>15469.903713713797</v>
      </c>
      <c r="O12" s="161">
        <f>+[2]data1cf!N12</f>
        <v>15595.623839275271</v>
      </c>
      <c r="P12" s="161">
        <f>+[2]data1cf!O12</f>
        <v>15568.470876316147</v>
      </c>
      <c r="Q12" s="161">
        <f>+[2]data1cf!P12</f>
        <v>15491.298005139386</v>
      </c>
      <c r="R12" s="161">
        <f>+[2]data1cf!Q12</f>
        <v>1172.2518364279942</v>
      </c>
      <c r="S12" s="161">
        <f>+[2]data1cf!R12</f>
        <v>0</v>
      </c>
      <c r="T12" s="161">
        <f>+[2]data1cf!S12</f>
        <v>0</v>
      </c>
      <c r="U12" s="161">
        <f>+[2]data1cf!T12</f>
        <v>0</v>
      </c>
      <c r="V12" s="161">
        <f>+[2]data1cf!U12</f>
        <v>0</v>
      </c>
      <c r="W12" s="161">
        <f>+[2]data1cf!V12</f>
        <v>0</v>
      </c>
      <c r="X12" s="161">
        <f>+[2]data1cf!W12</f>
        <v>0</v>
      </c>
      <c r="Y12" s="161">
        <f>+[2]data1cf!X12</f>
        <v>0</v>
      </c>
      <c r="Z12" s="161">
        <f>+[2]data1cf!Y12</f>
        <v>0</v>
      </c>
      <c r="AA12" s="161">
        <f>+[2]data1cf!Z12</f>
        <v>0</v>
      </c>
      <c r="AB12" s="161"/>
      <c r="AC12" s="162">
        <f t="shared" si="0"/>
        <v>18214.017732170138</v>
      </c>
      <c r="AD12" s="162">
        <f t="shared" si="2"/>
        <v>51535.366777802366</v>
      </c>
      <c r="AE12" s="163">
        <f t="shared" si="3"/>
        <v>50842.46140048017</v>
      </c>
      <c r="AF12" s="164">
        <f t="shared" si="1"/>
        <v>0.13041204810142518</v>
      </c>
      <c r="AG12" s="165">
        <f t="shared" si="4"/>
        <v>0.97950289729408113</v>
      </c>
    </row>
    <row r="13" spans="1:33">
      <c r="A13" s="157"/>
      <c r="B13" s="161">
        <f>+[2]data1cf!A13</f>
        <v>-103434.05057904964</v>
      </c>
      <c r="C13" s="161">
        <f>+[2]data1cf!B13</f>
        <v>15278.687452712256</v>
      </c>
      <c r="D13" s="161">
        <f>+[2]data1cf!C13</f>
        <v>17101.480610202016</v>
      </c>
      <c r="E13" s="161">
        <f>+[2]data1cf!D13</f>
        <v>16482.830729724345</v>
      </c>
      <c r="F13" s="161">
        <f>+[2]data1cf!E13</f>
        <v>16260.104017960073</v>
      </c>
      <c r="G13" s="161">
        <f>+[2]data1cf!F13</f>
        <v>15811.221224993742</v>
      </c>
      <c r="H13" s="161">
        <f>+[2]data1cf!G13</f>
        <v>15507.849562611354</v>
      </c>
      <c r="I13" s="161">
        <f>+[2]data1cf!H13</f>
        <v>15409.243136306046</v>
      </c>
      <c r="J13" s="161">
        <f>+[2]data1cf!I13</f>
        <v>15500.302698422513</v>
      </c>
      <c r="K13" s="161">
        <f>+[2]data1cf!J13</f>
        <v>15442.153406916244</v>
      </c>
      <c r="L13" s="161">
        <f>+[2]data1cf!K13</f>
        <v>15256.375504463667</v>
      </c>
      <c r="M13" s="161">
        <f>+[2]data1cf!L13</f>
        <v>15472.187065752527</v>
      </c>
      <c r="N13" s="161">
        <f>+[2]data1cf!M13</f>
        <v>15505.34280673011</v>
      </c>
      <c r="O13" s="161">
        <f>+[2]data1cf!N13</f>
        <v>15601.178305779991</v>
      </c>
      <c r="P13" s="161">
        <f>+[2]data1cf!O13</f>
        <v>15514.57602677714</v>
      </c>
      <c r="Q13" s="161">
        <f>+[2]data1cf!P13</f>
        <v>15495.51410936144</v>
      </c>
      <c r="R13" s="161">
        <f>+[2]data1cf!Q13</f>
        <v>1186.3471865214676</v>
      </c>
      <c r="S13" s="161">
        <f>+[2]data1cf!R13</f>
        <v>0</v>
      </c>
      <c r="T13" s="161">
        <f>+[2]data1cf!S13</f>
        <v>0</v>
      </c>
      <c r="U13" s="161">
        <f>+[2]data1cf!T13</f>
        <v>0</v>
      </c>
      <c r="V13" s="161">
        <f>+[2]data1cf!U13</f>
        <v>0</v>
      </c>
      <c r="W13" s="161">
        <f>+[2]data1cf!V13</f>
        <v>0</v>
      </c>
      <c r="X13" s="161">
        <f>+[2]data1cf!W13</f>
        <v>0</v>
      </c>
      <c r="Y13" s="161">
        <f>+[2]data1cf!X13</f>
        <v>0</v>
      </c>
      <c r="Z13" s="161">
        <f>+[2]data1cf!Y13</f>
        <v>0</v>
      </c>
      <c r="AA13" s="161">
        <f>+[2]data1cf!Z13</f>
        <v>0</v>
      </c>
      <c r="AB13" s="161"/>
      <c r="AC13" s="162">
        <f t="shared" si="0"/>
        <v>17102.148818177826</v>
      </c>
      <c r="AD13" s="162">
        <f t="shared" si="2"/>
        <v>50404.862770613938</v>
      </c>
      <c r="AE13" s="163">
        <f t="shared" si="3"/>
        <v>49712.419710453098</v>
      </c>
      <c r="AF13" s="164">
        <f t="shared" si="1"/>
        <v>0.12832185626029965</v>
      </c>
      <c r="AG13" s="165">
        <f t="shared" si="4"/>
        <v>0.9776782631510772</v>
      </c>
    </row>
    <row r="14" spans="1:33">
      <c r="A14" s="157"/>
      <c r="B14" s="161">
        <f>+[2]data1cf!A14</f>
        <v>-90053.633123754349</v>
      </c>
      <c r="C14" s="161">
        <f>+[2]data1cf!B14</f>
        <v>14897.797322782666</v>
      </c>
      <c r="D14" s="161">
        <f>+[2]data1cf!C14</f>
        <v>16596.738080799594</v>
      </c>
      <c r="E14" s="161">
        <f>+[2]data1cf!D14</f>
        <v>16066.557390673668</v>
      </c>
      <c r="F14" s="161">
        <f>+[2]data1cf!E14</f>
        <v>15691.166264350562</v>
      </c>
      <c r="G14" s="161">
        <f>+[2]data1cf!F14</f>
        <v>15558.943188360863</v>
      </c>
      <c r="H14" s="161">
        <f>+[2]data1cf!G14</f>
        <v>15215.929475054276</v>
      </c>
      <c r="I14" s="161">
        <f>+[2]data1cf!H14</f>
        <v>15191.201402508559</v>
      </c>
      <c r="J14" s="161">
        <f>+[2]data1cf!I14</f>
        <v>15011.437819916058</v>
      </c>
      <c r="K14" s="161">
        <f>+[2]data1cf!J14</f>
        <v>15003.167101997322</v>
      </c>
      <c r="L14" s="161">
        <f>+[2]data1cf!K14</f>
        <v>15015.861752688095</v>
      </c>
      <c r="M14" s="161">
        <f>+[2]data1cf!L14</f>
        <v>15188.852603048705</v>
      </c>
      <c r="N14" s="161">
        <f>+[2]data1cf!M14</f>
        <v>14939.733695204828</v>
      </c>
      <c r="O14" s="161">
        <f>+[2]data1cf!N14</f>
        <v>15059.979698646172</v>
      </c>
      <c r="P14" s="161">
        <f>+[2]data1cf!O14</f>
        <v>14989.928282565281</v>
      </c>
      <c r="Q14" s="161">
        <f>+[2]data1cf!P14</f>
        <v>15090.521187456423</v>
      </c>
      <c r="R14" s="161">
        <f>+[2]data1cf!Q14</f>
        <v>1032.8791504762128</v>
      </c>
      <c r="S14" s="161">
        <f>+[2]data1cf!R14</f>
        <v>0</v>
      </c>
      <c r="T14" s="161">
        <f>+[2]data1cf!S14</f>
        <v>0</v>
      </c>
      <c r="U14" s="161">
        <f>+[2]data1cf!T14</f>
        <v>0</v>
      </c>
      <c r="V14" s="161">
        <f>+[2]data1cf!U14</f>
        <v>0</v>
      </c>
      <c r="W14" s="161">
        <f>+[2]data1cf!V14</f>
        <v>0</v>
      </c>
      <c r="X14" s="161">
        <f>+[2]data1cf!W14</f>
        <v>0</v>
      </c>
      <c r="Y14" s="161">
        <f>+[2]data1cf!X14</f>
        <v>0</v>
      </c>
      <c r="Z14" s="161">
        <f>+[2]data1cf!Y14</f>
        <v>0</v>
      </c>
      <c r="AA14" s="161">
        <f>+[2]data1cf!Z14</f>
        <v>0</v>
      </c>
      <c r="AB14" s="161"/>
      <c r="AC14" s="162">
        <f t="shared" si="0"/>
        <v>27374.126325773253</v>
      </c>
      <c r="AD14" s="162">
        <f t="shared" si="2"/>
        <v>59801.320004776979</v>
      </c>
      <c r="AE14" s="163">
        <f t="shared" si="3"/>
        <v>59127.419906929244</v>
      </c>
      <c r="AF14" s="164">
        <f t="shared" si="1"/>
        <v>0.15099681019783023</v>
      </c>
      <c r="AG14" s="165">
        <f t="shared" si="4"/>
        <v>0.98901251181943139</v>
      </c>
    </row>
    <row r="15" spans="1:33">
      <c r="A15" s="157"/>
      <c r="B15" s="161">
        <f>+[2]data1cf!A15</f>
        <v>-91703.307893827237</v>
      </c>
      <c r="C15" s="161">
        <f>+[2]data1cf!B15</f>
        <v>15177.770259760597</v>
      </c>
      <c r="D15" s="161">
        <f>+[2]data1cf!C15</f>
        <v>16541.985941217565</v>
      </c>
      <c r="E15" s="161">
        <f>+[2]data1cf!D15</f>
        <v>16164.799228302996</v>
      </c>
      <c r="F15" s="161">
        <f>+[2]data1cf!E15</f>
        <v>15861.035998242449</v>
      </c>
      <c r="G15" s="161">
        <f>+[2]data1cf!F15</f>
        <v>15463.778274114622</v>
      </c>
      <c r="H15" s="161">
        <f>+[2]data1cf!G15</f>
        <v>15222.017811819487</v>
      </c>
      <c r="I15" s="161">
        <f>+[2]data1cf!H15</f>
        <v>14998.166658154507</v>
      </c>
      <c r="J15" s="161">
        <f>+[2]data1cf!I15</f>
        <v>15007.520257760083</v>
      </c>
      <c r="K15" s="161">
        <f>+[2]data1cf!J15</f>
        <v>15107.916304044378</v>
      </c>
      <c r="L15" s="161">
        <f>+[2]data1cf!K15</f>
        <v>15148.667012668371</v>
      </c>
      <c r="M15" s="161">
        <f>+[2]data1cf!L15</f>
        <v>15321.797153659671</v>
      </c>
      <c r="N15" s="161">
        <f>+[2]data1cf!M15</f>
        <v>15053.659737277041</v>
      </c>
      <c r="O15" s="161">
        <f>+[2]data1cf!N15</f>
        <v>15192.758056783925</v>
      </c>
      <c r="P15" s="161">
        <f>+[2]data1cf!O15</f>
        <v>15276.781334187699</v>
      </c>
      <c r="Q15" s="161">
        <f>+[2]data1cf!P15</f>
        <v>15169.557125472602</v>
      </c>
      <c r="R15" s="161">
        <f>+[2]data1cf!Q15</f>
        <v>1051.8002602190409</v>
      </c>
      <c r="S15" s="161">
        <f>+[2]data1cf!R15</f>
        <v>0</v>
      </c>
      <c r="T15" s="161">
        <f>+[2]data1cf!S15</f>
        <v>0</v>
      </c>
      <c r="U15" s="161">
        <f>+[2]data1cf!T15</f>
        <v>0</v>
      </c>
      <c r="V15" s="161">
        <f>+[2]data1cf!U15</f>
        <v>0</v>
      </c>
      <c r="W15" s="161">
        <f>+[2]data1cf!V15</f>
        <v>0</v>
      </c>
      <c r="X15" s="161">
        <f>+[2]data1cf!W15</f>
        <v>0</v>
      </c>
      <c r="Y15" s="161">
        <f>+[2]data1cf!X15</f>
        <v>0</v>
      </c>
      <c r="Z15" s="161">
        <f>+[2]data1cf!Y15</f>
        <v>0</v>
      </c>
      <c r="AA15" s="161">
        <f>+[2]data1cf!Z15</f>
        <v>0</v>
      </c>
      <c r="AB15" s="161"/>
      <c r="AC15" s="162">
        <f t="shared" si="0"/>
        <v>26282.345320656492</v>
      </c>
      <c r="AD15" s="162">
        <f t="shared" si="2"/>
        <v>58860.195810498975</v>
      </c>
      <c r="AE15" s="163">
        <f t="shared" si="3"/>
        <v>58182.73565097883</v>
      </c>
      <c r="AF15" s="164">
        <f t="shared" si="1"/>
        <v>0.14820583462715148</v>
      </c>
      <c r="AG15" s="165">
        <f t="shared" si="4"/>
        <v>0.98820413449414757</v>
      </c>
    </row>
    <row r="16" spans="1:33">
      <c r="A16" s="157"/>
      <c r="B16" s="161">
        <f>+[2]data1cf!A16</f>
        <v>-98453.743931620265</v>
      </c>
      <c r="C16" s="161">
        <f>+[2]data1cf!B16</f>
        <v>15349.01155772562</v>
      </c>
      <c r="D16" s="161">
        <f>+[2]data1cf!C16</f>
        <v>16671.368398682614</v>
      </c>
      <c r="E16" s="161">
        <f>+[2]data1cf!D16</f>
        <v>16308.631317938618</v>
      </c>
      <c r="F16" s="161">
        <f>+[2]data1cf!E16</f>
        <v>15965.680758155482</v>
      </c>
      <c r="G16" s="161">
        <f>+[2]data1cf!F16</f>
        <v>15568.201295301928</v>
      </c>
      <c r="H16" s="161">
        <f>+[2]data1cf!G16</f>
        <v>15363.623583622975</v>
      </c>
      <c r="I16" s="161">
        <f>+[2]data1cf!H16</f>
        <v>15118.738411513727</v>
      </c>
      <c r="J16" s="161">
        <f>+[2]data1cf!I16</f>
        <v>15204.722980911291</v>
      </c>
      <c r="K16" s="161">
        <f>+[2]data1cf!J16</f>
        <v>15225.728084762839</v>
      </c>
      <c r="L16" s="161">
        <f>+[2]data1cf!K16</f>
        <v>15456.523128887173</v>
      </c>
      <c r="M16" s="161">
        <f>+[2]data1cf!L16</f>
        <v>15532.754949320937</v>
      </c>
      <c r="N16" s="161">
        <f>+[2]data1cf!M16</f>
        <v>15336.128965217691</v>
      </c>
      <c r="O16" s="161">
        <f>+[2]data1cf!N16</f>
        <v>15524.698645152723</v>
      </c>
      <c r="P16" s="161">
        <f>+[2]data1cf!O16</f>
        <v>15289.947379921196</v>
      </c>
      <c r="Q16" s="161">
        <f>+[2]data1cf!P16</f>
        <v>15250.106943582534</v>
      </c>
      <c r="R16" s="161">
        <f>+[2]data1cf!Q16</f>
        <v>1129.2250613981116</v>
      </c>
      <c r="S16" s="161">
        <f>+[2]data1cf!R16</f>
        <v>0</v>
      </c>
      <c r="T16" s="161">
        <f>+[2]data1cf!S16</f>
        <v>0</v>
      </c>
      <c r="U16" s="161">
        <f>+[2]data1cf!T16</f>
        <v>0</v>
      </c>
      <c r="V16" s="161">
        <f>+[2]data1cf!U16</f>
        <v>0</v>
      </c>
      <c r="W16" s="161">
        <f>+[2]data1cf!V16</f>
        <v>0</v>
      </c>
      <c r="X16" s="161">
        <f>+[2]data1cf!W16</f>
        <v>0</v>
      </c>
      <c r="Y16" s="161">
        <f>+[2]data1cf!X16</f>
        <v>0</v>
      </c>
      <c r="Z16" s="161">
        <f>+[2]data1cf!Y16</f>
        <v>0</v>
      </c>
      <c r="AA16" s="161">
        <f>+[2]data1cf!Z16</f>
        <v>0</v>
      </c>
      <c r="AB16" s="161"/>
      <c r="AC16" s="162">
        <f t="shared" si="0"/>
        <v>20740.45976303006</v>
      </c>
      <c r="AD16" s="162">
        <f t="shared" si="2"/>
        <v>53686.605374792402</v>
      </c>
      <c r="AE16" s="163">
        <f t="shared" si="3"/>
        <v>53001.322065692977</v>
      </c>
      <c r="AF16" s="164">
        <f t="shared" si="1"/>
        <v>0.13579993844032287</v>
      </c>
      <c r="AG16" s="165">
        <f t="shared" si="4"/>
        <v>0.98257320473470644</v>
      </c>
    </row>
    <row r="17" spans="1:33">
      <c r="A17" s="157"/>
      <c r="B17" s="161">
        <f>+[2]data1cf!A17</f>
        <v>-105832.99306695956</v>
      </c>
      <c r="C17" s="161">
        <f>+[2]data1cf!B17</f>
        <v>15194.037423424052</v>
      </c>
      <c r="D17" s="161">
        <f>+[2]data1cf!C17</f>
        <v>17135.336271127158</v>
      </c>
      <c r="E17" s="161">
        <f>+[2]data1cf!D17</f>
        <v>16604.060902002639</v>
      </c>
      <c r="F17" s="161">
        <f>+[2]data1cf!E17</f>
        <v>16214.666079994364</v>
      </c>
      <c r="G17" s="161">
        <f>+[2]data1cf!F17</f>
        <v>16064.142998331794</v>
      </c>
      <c r="H17" s="161">
        <f>+[2]data1cf!G17</f>
        <v>15431.765825566999</v>
      </c>
      <c r="I17" s="161">
        <f>+[2]data1cf!H17</f>
        <v>15301.033380266326</v>
      </c>
      <c r="J17" s="161">
        <f>+[2]data1cf!I17</f>
        <v>15536.668373503548</v>
      </c>
      <c r="K17" s="161">
        <f>+[2]data1cf!J17</f>
        <v>15502.459470778838</v>
      </c>
      <c r="L17" s="161">
        <f>+[2]data1cf!K17</f>
        <v>15459.459578550666</v>
      </c>
      <c r="M17" s="161">
        <f>+[2]data1cf!L17</f>
        <v>15414.347315554802</v>
      </c>
      <c r="N17" s="161">
        <f>+[2]data1cf!M17</f>
        <v>15506.820417838735</v>
      </c>
      <c r="O17" s="161">
        <f>+[2]data1cf!N17</f>
        <v>15450.667953139828</v>
      </c>
      <c r="P17" s="161">
        <f>+[2]data1cf!O17</f>
        <v>15458.891237173066</v>
      </c>
      <c r="Q17" s="161">
        <f>+[2]data1cf!P17</f>
        <v>15616.783071171416</v>
      </c>
      <c r="R17" s="161">
        <f>+[2]data1cf!Q17</f>
        <v>1213.8620972807994</v>
      </c>
      <c r="S17" s="161">
        <f>+[2]data1cf!R17</f>
        <v>0</v>
      </c>
      <c r="T17" s="161">
        <f>+[2]data1cf!S17</f>
        <v>0</v>
      </c>
      <c r="U17" s="161">
        <f>+[2]data1cf!T17</f>
        <v>0</v>
      </c>
      <c r="V17" s="161">
        <f>+[2]data1cf!U17</f>
        <v>0</v>
      </c>
      <c r="W17" s="161">
        <f>+[2]data1cf!V17</f>
        <v>0</v>
      </c>
      <c r="X17" s="161">
        <f>+[2]data1cf!W17</f>
        <v>0</v>
      </c>
      <c r="Y17" s="161">
        <f>+[2]data1cf!X17</f>
        <v>0</v>
      </c>
      <c r="Z17" s="161">
        <f>+[2]data1cf!Y17</f>
        <v>0</v>
      </c>
      <c r="AA17" s="161">
        <f>+[2]data1cf!Z17</f>
        <v>0</v>
      </c>
      <c r="AB17" s="161"/>
      <c r="AC17" s="162">
        <f t="shared" si="0"/>
        <v>14850.57415343062</v>
      </c>
      <c r="AD17" s="162">
        <f t="shared" si="2"/>
        <v>48195.453588318545</v>
      </c>
      <c r="AE17" s="163">
        <f t="shared" si="3"/>
        <v>47502.184572012156</v>
      </c>
      <c r="AF17" s="164">
        <f t="shared" si="1"/>
        <v>0.12413478493690489</v>
      </c>
      <c r="AG17" s="165">
        <f t="shared" si="4"/>
        <v>0.97363009224382613</v>
      </c>
    </row>
    <row r="18" spans="1:33">
      <c r="A18" s="157"/>
      <c r="B18" s="161">
        <f>+[2]data1cf!A18</f>
        <v>-99635.741060821209</v>
      </c>
      <c r="C18" s="161">
        <f>+[2]data1cf!B18</f>
        <v>15239.206444436473</v>
      </c>
      <c r="D18" s="161">
        <f>+[2]data1cf!C18</f>
        <v>16840.154304714182</v>
      </c>
      <c r="E18" s="161">
        <f>+[2]data1cf!D18</f>
        <v>16511.563888525456</v>
      </c>
      <c r="F18" s="161">
        <f>+[2]data1cf!E18</f>
        <v>16030.876654140597</v>
      </c>
      <c r="G18" s="161">
        <f>+[2]data1cf!F18</f>
        <v>15709.156236051376</v>
      </c>
      <c r="H18" s="161">
        <f>+[2]data1cf!G18</f>
        <v>15693.769388756511</v>
      </c>
      <c r="I18" s="161">
        <f>+[2]data1cf!H18</f>
        <v>15233.37229134498</v>
      </c>
      <c r="J18" s="161">
        <f>+[2]data1cf!I18</f>
        <v>15226.408708286901</v>
      </c>
      <c r="K18" s="161">
        <f>+[2]data1cf!J18</f>
        <v>15346.586088752838</v>
      </c>
      <c r="L18" s="161">
        <f>+[2]data1cf!K18</f>
        <v>15363.602967901705</v>
      </c>
      <c r="M18" s="161">
        <f>+[2]data1cf!L18</f>
        <v>15471.682155065184</v>
      </c>
      <c r="N18" s="161">
        <f>+[2]data1cf!M18</f>
        <v>15324.719747693733</v>
      </c>
      <c r="O18" s="161">
        <f>+[2]data1cf!N18</f>
        <v>15293.342640193921</v>
      </c>
      <c r="P18" s="161">
        <f>+[2]data1cf!O18</f>
        <v>15498.308506473926</v>
      </c>
      <c r="Q18" s="161">
        <f>+[2]data1cf!P18</f>
        <v>15540.468391320977</v>
      </c>
      <c r="R18" s="161">
        <f>+[2]data1cf!Q18</f>
        <v>1142.7820956711948</v>
      </c>
      <c r="S18" s="161">
        <f>+[2]data1cf!R18</f>
        <v>0</v>
      </c>
      <c r="T18" s="161">
        <f>+[2]data1cf!S18</f>
        <v>0</v>
      </c>
      <c r="U18" s="161">
        <f>+[2]data1cf!T18</f>
        <v>0</v>
      </c>
      <c r="V18" s="161">
        <f>+[2]data1cf!U18</f>
        <v>0</v>
      </c>
      <c r="W18" s="161">
        <f>+[2]data1cf!V18</f>
        <v>0</v>
      </c>
      <c r="X18" s="161">
        <f>+[2]data1cf!W18</f>
        <v>0</v>
      </c>
      <c r="Y18" s="161">
        <f>+[2]data1cf!X18</f>
        <v>0</v>
      </c>
      <c r="Z18" s="161">
        <f>+[2]data1cf!Y18</f>
        <v>0</v>
      </c>
      <c r="AA18" s="161">
        <f>+[2]data1cf!Z18</f>
        <v>0</v>
      </c>
      <c r="AB18" s="161"/>
      <c r="AC18" s="162">
        <f t="shared" si="0"/>
        <v>20188.350053616712</v>
      </c>
      <c r="AD18" s="162">
        <f t="shared" si="2"/>
        <v>53300.025855302636</v>
      </c>
      <c r="AE18" s="163">
        <f t="shared" si="3"/>
        <v>52611.477495332569</v>
      </c>
      <c r="AF18" s="164">
        <f t="shared" si="1"/>
        <v>0.13448699116706853</v>
      </c>
      <c r="AG18" s="165">
        <f t="shared" si="4"/>
        <v>0.98205754189309213</v>
      </c>
    </row>
    <row r="19" spans="1:33">
      <c r="A19" s="157"/>
      <c r="B19" s="161">
        <f>+[2]data1cf!A19</f>
        <v>-101274.08220609374</v>
      </c>
      <c r="C19" s="161">
        <f>+[2]data1cf!B19</f>
        <v>15441.560174960632</v>
      </c>
      <c r="D19" s="161">
        <f>+[2]data1cf!C19</f>
        <v>16912.998768888247</v>
      </c>
      <c r="E19" s="161">
        <f>+[2]data1cf!D19</f>
        <v>16449.953461331919</v>
      </c>
      <c r="F19" s="161">
        <f>+[2]data1cf!E19</f>
        <v>16041.955826622027</v>
      </c>
      <c r="G19" s="161">
        <f>+[2]data1cf!F19</f>
        <v>15761.149460444212</v>
      </c>
      <c r="H19" s="161">
        <f>+[2]data1cf!G19</f>
        <v>15606.944656991151</v>
      </c>
      <c r="I19" s="161">
        <f>+[2]data1cf!H19</f>
        <v>15315.983788655678</v>
      </c>
      <c r="J19" s="161">
        <f>+[2]data1cf!I19</f>
        <v>15285.357958138567</v>
      </c>
      <c r="K19" s="161">
        <f>+[2]data1cf!J19</f>
        <v>15289.831395706953</v>
      </c>
      <c r="L19" s="161">
        <f>+[2]data1cf!K19</f>
        <v>15396.656885639717</v>
      </c>
      <c r="M19" s="161">
        <f>+[2]data1cf!L19</f>
        <v>15134.704089864543</v>
      </c>
      <c r="N19" s="161">
        <f>+[2]data1cf!M19</f>
        <v>15359.277901620491</v>
      </c>
      <c r="O19" s="161">
        <f>+[2]data1cf!N19</f>
        <v>15510.49459344253</v>
      </c>
      <c r="P19" s="161">
        <f>+[2]data1cf!O19</f>
        <v>15388.940547983399</v>
      </c>
      <c r="Q19" s="161">
        <f>+[2]data1cf!P19</f>
        <v>15413.932707858074</v>
      </c>
      <c r="R19" s="161">
        <f>+[2]data1cf!Q19</f>
        <v>1161.5732132710127</v>
      </c>
      <c r="S19" s="161">
        <f>+[2]data1cf!R19</f>
        <v>0</v>
      </c>
      <c r="T19" s="161">
        <f>+[2]data1cf!S19</f>
        <v>0</v>
      </c>
      <c r="U19" s="161">
        <f>+[2]data1cf!T19</f>
        <v>0</v>
      </c>
      <c r="V19" s="161">
        <f>+[2]data1cf!U19</f>
        <v>0</v>
      </c>
      <c r="W19" s="161">
        <f>+[2]data1cf!V19</f>
        <v>0</v>
      </c>
      <c r="X19" s="161">
        <f>+[2]data1cf!W19</f>
        <v>0</v>
      </c>
      <c r="Y19" s="161">
        <f>+[2]data1cf!X19</f>
        <v>0</v>
      </c>
      <c r="Z19" s="161">
        <f>+[2]data1cf!Y19</f>
        <v>0</v>
      </c>
      <c r="AA19" s="161">
        <f>+[2]data1cf!Z19</f>
        <v>0</v>
      </c>
      <c r="AB19" s="161"/>
      <c r="AC19" s="162">
        <f t="shared" si="0"/>
        <v>18698.159144944984</v>
      </c>
      <c r="AD19" s="162">
        <f t="shared" si="2"/>
        <v>51784.805320137137</v>
      </c>
      <c r="AE19" s="163">
        <f t="shared" si="3"/>
        <v>51096.983679661367</v>
      </c>
      <c r="AF19" s="164">
        <f t="shared" si="1"/>
        <v>0.13158851265907287</v>
      </c>
      <c r="AG19" s="165">
        <f t="shared" ref="AG19:AG34" si="5">1-EXP(-(1/0.25)*(AD19/ABS($AD$1010)))</f>
        <v>0.97988496338228503</v>
      </c>
    </row>
    <row r="20" spans="1:33">
      <c r="A20" s="157"/>
      <c r="B20" s="161">
        <f>+[2]data1cf!A20</f>
        <v>-106833.48646554793</v>
      </c>
      <c r="C20" s="161">
        <f>+[2]data1cf!B20</f>
        <v>15575.295213553925</v>
      </c>
      <c r="D20" s="161">
        <f>+[2]data1cf!C20</f>
        <v>17012.389465544769</v>
      </c>
      <c r="E20" s="161">
        <f>+[2]data1cf!D20</f>
        <v>16757.141419010219</v>
      </c>
      <c r="F20" s="161">
        <f>+[2]data1cf!E20</f>
        <v>16286.77898934346</v>
      </c>
      <c r="G20" s="161">
        <f>+[2]data1cf!F20</f>
        <v>15840.893982533071</v>
      </c>
      <c r="H20" s="161">
        <f>+[2]data1cf!G20</f>
        <v>15550.898680895818</v>
      </c>
      <c r="I20" s="161">
        <f>+[2]data1cf!H20</f>
        <v>15629.905608236619</v>
      </c>
      <c r="J20" s="161">
        <f>+[2]data1cf!I20</f>
        <v>15579.282230565299</v>
      </c>
      <c r="K20" s="161">
        <f>+[2]data1cf!J20</f>
        <v>15605.692528356858</v>
      </c>
      <c r="L20" s="161">
        <f>+[2]data1cf!K20</f>
        <v>15558.283154737601</v>
      </c>
      <c r="M20" s="161">
        <f>+[2]data1cf!L20</f>
        <v>15395.627792280182</v>
      </c>
      <c r="N20" s="161">
        <f>+[2]data1cf!M20</f>
        <v>15447.781163429432</v>
      </c>
      <c r="O20" s="161">
        <f>+[2]data1cf!N20</f>
        <v>15442.696046075285</v>
      </c>
      <c r="P20" s="161">
        <f>+[2]data1cf!O20</f>
        <v>15473.598613081067</v>
      </c>
      <c r="Q20" s="161">
        <f>+[2]data1cf!P20</f>
        <v>15489.316239163556</v>
      </c>
      <c r="R20" s="161">
        <f>+[2]data1cf!Q20</f>
        <v>1225.3373563652485</v>
      </c>
      <c r="S20" s="161">
        <f>+[2]data1cf!R20</f>
        <v>0</v>
      </c>
      <c r="T20" s="161">
        <f>+[2]data1cf!S20</f>
        <v>0</v>
      </c>
      <c r="U20" s="161">
        <f>+[2]data1cf!T20</f>
        <v>0</v>
      </c>
      <c r="V20" s="161">
        <f>+[2]data1cf!U20</f>
        <v>0</v>
      </c>
      <c r="W20" s="161">
        <f>+[2]data1cf!V20</f>
        <v>0</v>
      </c>
      <c r="X20" s="161">
        <f>+[2]data1cf!W20</f>
        <v>0</v>
      </c>
      <c r="Y20" s="161">
        <f>+[2]data1cf!X20</f>
        <v>0</v>
      </c>
      <c r="Z20" s="161">
        <f>+[2]data1cf!Y20</f>
        <v>0</v>
      </c>
      <c r="AA20" s="161">
        <f>+[2]data1cf!Z20</f>
        <v>0</v>
      </c>
      <c r="AB20" s="161"/>
      <c r="AC20" s="162">
        <f t="shared" si="0"/>
        <v>14406.541823368056</v>
      </c>
      <c r="AD20" s="162">
        <f t="shared" si="2"/>
        <v>47839.608109320041</v>
      </c>
      <c r="AE20" s="163">
        <f t="shared" si="3"/>
        <v>47144.83602050347</v>
      </c>
      <c r="AF20" s="164">
        <f t="shared" si="1"/>
        <v>0.12326913475990295</v>
      </c>
      <c r="AG20" s="165">
        <f t="shared" si="5"/>
        <v>0.97291267179056118</v>
      </c>
    </row>
    <row r="21" spans="1:33">
      <c r="A21" s="157"/>
      <c r="B21" s="161">
        <f>+[2]data1cf!A21</f>
        <v>-98406.514954104336</v>
      </c>
      <c r="C21" s="161">
        <f>+[2]data1cf!B21</f>
        <v>15149.664875813636</v>
      </c>
      <c r="D21" s="161">
        <f>+[2]data1cf!C21</f>
        <v>16649.635527527804</v>
      </c>
      <c r="E21" s="161">
        <f>+[2]data1cf!D21</f>
        <v>16301.138567742688</v>
      </c>
      <c r="F21" s="161">
        <f>+[2]data1cf!E21</f>
        <v>16066.389139606857</v>
      </c>
      <c r="G21" s="161">
        <f>+[2]data1cf!F21</f>
        <v>15597.684406874778</v>
      </c>
      <c r="H21" s="161">
        <f>+[2]data1cf!G21</f>
        <v>15330.018427518868</v>
      </c>
      <c r="I21" s="161">
        <f>+[2]data1cf!H21</f>
        <v>15293.550420384752</v>
      </c>
      <c r="J21" s="161">
        <f>+[2]data1cf!I21</f>
        <v>15336.974385949134</v>
      </c>
      <c r="K21" s="161">
        <f>+[2]data1cf!J21</f>
        <v>15766.721278962834</v>
      </c>
      <c r="L21" s="161">
        <f>+[2]data1cf!K21</f>
        <v>15186.13197342198</v>
      </c>
      <c r="M21" s="161">
        <f>+[2]data1cf!L21</f>
        <v>15216.085916397771</v>
      </c>
      <c r="N21" s="161">
        <f>+[2]data1cf!M21</f>
        <v>15374.939644769029</v>
      </c>
      <c r="O21" s="161">
        <f>+[2]data1cf!N21</f>
        <v>15376.032819484251</v>
      </c>
      <c r="P21" s="161">
        <f>+[2]data1cf!O21</f>
        <v>15079.986586635776</v>
      </c>
      <c r="Q21" s="161">
        <f>+[2]data1cf!P21</f>
        <v>15495.516057834231</v>
      </c>
      <c r="R21" s="161">
        <f>+[2]data1cf!Q21</f>
        <v>1128.683363917595</v>
      </c>
      <c r="S21" s="161">
        <f>+[2]data1cf!R21</f>
        <v>0</v>
      </c>
      <c r="T21" s="161">
        <f>+[2]data1cf!S21</f>
        <v>0</v>
      </c>
      <c r="U21" s="161">
        <f>+[2]data1cf!T21</f>
        <v>0</v>
      </c>
      <c r="V21" s="161">
        <f>+[2]data1cf!U21</f>
        <v>0</v>
      </c>
      <c r="W21" s="161">
        <f>+[2]data1cf!V21</f>
        <v>0</v>
      </c>
      <c r="X21" s="161">
        <f>+[2]data1cf!W21</f>
        <v>0</v>
      </c>
      <c r="Y21" s="161">
        <f>+[2]data1cf!X21</f>
        <v>0</v>
      </c>
      <c r="Z21" s="161">
        <f>+[2]data1cf!Y21</f>
        <v>0</v>
      </c>
      <c r="AA21" s="161">
        <f>+[2]data1cf!Z21</f>
        <v>0</v>
      </c>
      <c r="AB21" s="161"/>
      <c r="AC21" s="162">
        <f t="shared" si="0"/>
        <v>20789.223507573079</v>
      </c>
      <c r="AD21" s="162">
        <f t="shared" si="2"/>
        <v>53772.244628691078</v>
      </c>
      <c r="AE21" s="163">
        <f t="shared" si="3"/>
        <v>53086.462638153018</v>
      </c>
      <c r="AF21" s="164">
        <f t="shared" si="1"/>
        <v>0.13585821986198429</v>
      </c>
      <c r="AG21" s="165">
        <f t="shared" si="5"/>
        <v>0.98268541956418121</v>
      </c>
    </row>
    <row r="22" spans="1:33">
      <c r="A22" s="157"/>
      <c r="B22" s="161">
        <f>+[2]data1cf!A22</f>
        <v>-107141.67170281599</v>
      </c>
      <c r="C22" s="161">
        <f>+[2]data1cf!B22</f>
        <v>15501.324819820948</v>
      </c>
      <c r="D22" s="161">
        <f>+[2]data1cf!C22</f>
        <v>17005.939701647021</v>
      </c>
      <c r="E22" s="161">
        <f>+[2]data1cf!D22</f>
        <v>16700.650038215437</v>
      </c>
      <c r="F22" s="161">
        <f>+[2]data1cf!E22</f>
        <v>16358.890750751842</v>
      </c>
      <c r="G22" s="161">
        <f>+[2]data1cf!F22</f>
        <v>15818.772052811972</v>
      </c>
      <c r="H22" s="161">
        <f>+[2]data1cf!G22</f>
        <v>15720.32422321042</v>
      </c>
      <c r="I22" s="161">
        <f>+[2]data1cf!H22</f>
        <v>15596.927945297182</v>
      </c>
      <c r="J22" s="161">
        <f>+[2]data1cf!I22</f>
        <v>15520.341237785986</v>
      </c>
      <c r="K22" s="161">
        <f>+[2]data1cf!J22</f>
        <v>15476.719803723663</v>
      </c>
      <c r="L22" s="161">
        <f>+[2]data1cf!K22</f>
        <v>15527.660659823612</v>
      </c>
      <c r="M22" s="161">
        <f>+[2]data1cf!L22</f>
        <v>15525.328456937952</v>
      </c>
      <c r="N22" s="161">
        <f>+[2]data1cf!M22</f>
        <v>15772.424879548827</v>
      </c>
      <c r="O22" s="161">
        <f>+[2]data1cf!N22</f>
        <v>15578.311920653237</v>
      </c>
      <c r="P22" s="161">
        <f>+[2]data1cf!O22</f>
        <v>15483.272817923786</v>
      </c>
      <c r="Q22" s="161">
        <f>+[2]data1cf!P22</f>
        <v>15710.12022009485</v>
      </c>
      <c r="R22" s="161">
        <f>+[2]data1cf!Q22</f>
        <v>1228.8721177626182</v>
      </c>
      <c r="S22" s="161">
        <f>+[2]data1cf!R22</f>
        <v>0</v>
      </c>
      <c r="T22" s="161">
        <f>+[2]data1cf!S22</f>
        <v>0</v>
      </c>
      <c r="U22" s="161">
        <f>+[2]data1cf!T22</f>
        <v>0</v>
      </c>
      <c r="V22" s="161">
        <f>+[2]data1cf!U22</f>
        <v>0</v>
      </c>
      <c r="W22" s="161">
        <f>+[2]data1cf!V22</f>
        <v>0</v>
      </c>
      <c r="X22" s="161">
        <f>+[2]data1cf!W22</f>
        <v>0</v>
      </c>
      <c r="Y22" s="161">
        <f>+[2]data1cf!X22</f>
        <v>0</v>
      </c>
      <c r="Z22" s="161">
        <f>+[2]data1cf!Y22</f>
        <v>0</v>
      </c>
      <c r="AA22" s="161">
        <f>+[2]data1cf!Z22</f>
        <v>0</v>
      </c>
      <c r="AB22" s="161"/>
      <c r="AC22" s="162">
        <f t="shared" si="0"/>
        <v>14247.736355579682</v>
      </c>
      <c r="AD22" s="162">
        <f t="shared" si="2"/>
        <v>47791.026049019005</v>
      </c>
      <c r="AE22" s="163">
        <f t="shared" si="3"/>
        <v>47093.553561809211</v>
      </c>
      <c r="AF22" s="164">
        <f t="shared" si="1"/>
        <v>0.12290002703666686</v>
      </c>
      <c r="AG22" s="165">
        <f t="shared" si="5"/>
        <v>0.97281322288842409</v>
      </c>
    </row>
    <row r="23" spans="1:33">
      <c r="A23" s="157"/>
      <c r="B23" s="161">
        <f>+[2]data1cf!A23</f>
        <v>-92308.219833312658</v>
      </c>
      <c r="C23" s="161">
        <f>+[2]data1cf!B23</f>
        <v>15058.772981465878</v>
      </c>
      <c r="D23" s="161">
        <f>+[2]data1cf!C23</f>
        <v>16447.971402713643</v>
      </c>
      <c r="E23" s="161">
        <f>+[2]data1cf!D23</f>
        <v>16129.682183582547</v>
      </c>
      <c r="F23" s="161">
        <f>+[2]data1cf!E23</f>
        <v>15715.616745644127</v>
      </c>
      <c r="G23" s="161">
        <f>+[2]data1cf!F23</f>
        <v>15419.492903855553</v>
      </c>
      <c r="H23" s="161">
        <f>+[2]data1cf!G23</f>
        <v>15259.679714712454</v>
      </c>
      <c r="I23" s="161">
        <f>+[2]data1cf!H23</f>
        <v>15323.207660543994</v>
      </c>
      <c r="J23" s="161">
        <f>+[2]data1cf!I23</f>
        <v>14990.106471660189</v>
      </c>
      <c r="K23" s="161">
        <f>+[2]data1cf!J23</f>
        <v>15112.933609892651</v>
      </c>
      <c r="L23" s="161">
        <f>+[2]data1cf!K23</f>
        <v>15102.503737900253</v>
      </c>
      <c r="M23" s="161">
        <f>+[2]data1cf!L23</f>
        <v>15240.940762483224</v>
      </c>
      <c r="N23" s="161">
        <f>+[2]data1cf!M23</f>
        <v>15020.835103122245</v>
      </c>
      <c r="O23" s="161">
        <f>+[2]data1cf!N23</f>
        <v>15141.065813487952</v>
      </c>
      <c r="P23" s="161">
        <f>+[2]data1cf!O23</f>
        <v>15091.078224433812</v>
      </c>
      <c r="Q23" s="161">
        <f>+[2]data1cf!P23</f>
        <v>14962.222941421584</v>
      </c>
      <c r="R23" s="161">
        <f>+[2]data1cf!Q23</f>
        <v>1058.7383582001628</v>
      </c>
      <c r="S23" s="161">
        <f>+[2]data1cf!R23</f>
        <v>0</v>
      </c>
      <c r="T23" s="161">
        <f>+[2]data1cf!S23</f>
        <v>0</v>
      </c>
      <c r="U23" s="161">
        <f>+[2]data1cf!T23</f>
        <v>0</v>
      </c>
      <c r="V23" s="161">
        <f>+[2]data1cf!U23</f>
        <v>0</v>
      </c>
      <c r="W23" s="161">
        <f>+[2]data1cf!V23</f>
        <v>0</v>
      </c>
      <c r="X23" s="161">
        <f>+[2]data1cf!W23</f>
        <v>0</v>
      </c>
      <c r="Y23" s="161">
        <f>+[2]data1cf!X23</f>
        <v>0</v>
      </c>
      <c r="Z23" s="161">
        <f>+[2]data1cf!Y23</f>
        <v>0</v>
      </c>
      <c r="AA23" s="161">
        <f>+[2]data1cf!Z23</f>
        <v>0</v>
      </c>
      <c r="AB23" s="161"/>
      <c r="AC23" s="162">
        <f t="shared" si="0"/>
        <v>25351.93879260739</v>
      </c>
      <c r="AD23" s="162">
        <f t="shared" si="2"/>
        <v>57857.791134835839</v>
      </c>
      <c r="AE23" s="163">
        <f t="shared" si="3"/>
        <v>57182.172188136159</v>
      </c>
      <c r="AF23" s="164">
        <f t="shared" si="1"/>
        <v>0.14625080227851867</v>
      </c>
      <c r="AG23" s="165">
        <f t="shared" si="5"/>
        <v>0.98727760830044109</v>
      </c>
    </row>
    <row r="24" spans="1:33">
      <c r="A24" s="157"/>
      <c r="B24" s="161">
        <f>+[2]data1cf!A24</f>
        <v>-95508.688356293686</v>
      </c>
      <c r="C24" s="161">
        <f>+[2]data1cf!B24</f>
        <v>15172.922715240908</v>
      </c>
      <c r="D24" s="161">
        <f>+[2]data1cf!C24</f>
        <v>16544.450112169456</v>
      </c>
      <c r="E24" s="161">
        <f>+[2]data1cf!D24</f>
        <v>16224.423447300789</v>
      </c>
      <c r="F24" s="161">
        <f>+[2]data1cf!E24</f>
        <v>15937.569179096732</v>
      </c>
      <c r="G24" s="161">
        <f>+[2]data1cf!F24</f>
        <v>15524.644660414542</v>
      </c>
      <c r="H24" s="161">
        <f>+[2]data1cf!G24</f>
        <v>15519.60442154088</v>
      </c>
      <c r="I24" s="161">
        <f>+[2]data1cf!H24</f>
        <v>15178.209122105513</v>
      </c>
      <c r="J24" s="161">
        <f>+[2]data1cf!I24</f>
        <v>15275.248862658416</v>
      </c>
      <c r="K24" s="161">
        <f>+[2]data1cf!J24</f>
        <v>15176.660183434764</v>
      </c>
      <c r="L24" s="161">
        <f>+[2]data1cf!K24</f>
        <v>15333.017401904483</v>
      </c>
      <c r="M24" s="161">
        <f>+[2]data1cf!L24</f>
        <v>15415.942179085976</v>
      </c>
      <c r="N24" s="161">
        <f>+[2]data1cf!M24</f>
        <v>15216.822168677016</v>
      </c>
      <c r="O24" s="161">
        <f>+[2]data1cf!N24</f>
        <v>15375.604974961767</v>
      </c>
      <c r="P24" s="161">
        <f>+[2]data1cf!O24</f>
        <v>15363.304611463862</v>
      </c>
      <c r="Q24" s="161">
        <f>+[2]data1cf!P24</f>
        <v>15458.092360770357</v>
      </c>
      <c r="R24" s="161">
        <f>+[2]data1cf!Q24</f>
        <v>1095.4464519713461</v>
      </c>
      <c r="S24" s="161">
        <f>+[2]data1cf!R24</f>
        <v>0</v>
      </c>
      <c r="T24" s="161">
        <f>+[2]data1cf!S24</f>
        <v>0</v>
      </c>
      <c r="U24" s="161">
        <f>+[2]data1cf!T24</f>
        <v>0</v>
      </c>
      <c r="V24" s="161">
        <f>+[2]data1cf!U24</f>
        <v>0</v>
      </c>
      <c r="W24" s="161">
        <f>+[2]data1cf!V24</f>
        <v>0</v>
      </c>
      <c r="X24" s="161">
        <f>+[2]data1cf!W24</f>
        <v>0</v>
      </c>
      <c r="Y24" s="161">
        <f>+[2]data1cf!X24</f>
        <v>0</v>
      </c>
      <c r="Z24" s="161">
        <f>+[2]data1cf!Y24</f>
        <v>0</v>
      </c>
      <c r="AA24" s="161">
        <f>+[2]data1cf!Z24</f>
        <v>0</v>
      </c>
      <c r="AB24" s="161"/>
      <c r="AC24" s="162">
        <f t="shared" si="0"/>
        <v>23333.738642886648</v>
      </c>
      <c r="AD24" s="162">
        <f t="shared" si="2"/>
        <v>56239.362546654353</v>
      </c>
      <c r="AE24" s="163">
        <f t="shared" si="3"/>
        <v>55554.913557674146</v>
      </c>
      <c r="AF24" s="164">
        <f t="shared" si="1"/>
        <v>0.14122585654258732</v>
      </c>
      <c r="AG24" s="165">
        <f t="shared" si="5"/>
        <v>0.98562563187518348</v>
      </c>
    </row>
    <row r="25" spans="1:33">
      <c r="A25" s="157"/>
      <c r="B25" s="161">
        <f>+[2]data1cf!A25</f>
        <v>-93478.59593097055</v>
      </c>
      <c r="C25" s="161">
        <f>+[2]data1cf!B25</f>
        <v>15293.123791159021</v>
      </c>
      <c r="D25" s="161">
        <f>+[2]data1cf!C25</f>
        <v>16711.219188799769</v>
      </c>
      <c r="E25" s="161">
        <f>+[2]data1cf!D25</f>
        <v>16057.543992455394</v>
      </c>
      <c r="F25" s="161">
        <f>+[2]data1cf!E25</f>
        <v>15814.221658988605</v>
      </c>
      <c r="G25" s="161">
        <f>+[2]data1cf!F25</f>
        <v>15427.693328143421</v>
      </c>
      <c r="H25" s="161">
        <f>+[2]data1cf!G25</f>
        <v>15159.506663553613</v>
      </c>
      <c r="I25" s="161">
        <f>+[2]data1cf!H25</f>
        <v>15017.672454732889</v>
      </c>
      <c r="J25" s="161">
        <f>+[2]data1cf!I25</f>
        <v>14880.083282266811</v>
      </c>
      <c r="K25" s="161">
        <f>+[2]data1cf!J25</f>
        <v>15441.848399034099</v>
      </c>
      <c r="L25" s="161">
        <f>+[2]data1cf!K25</f>
        <v>15107.102821026303</v>
      </c>
      <c r="M25" s="161">
        <f>+[2]data1cf!L25</f>
        <v>15384.236679614463</v>
      </c>
      <c r="N25" s="161">
        <f>+[2]data1cf!M25</f>
        <v>15032.076519035116</v>
      </c>
      <c r="O25" s="161">
        <f>+[2]data1cf!N25</f>
        <v>15352.534037554795</v>
      </c>
      <c r="P25" s="161">
        <f>+[2]data1cf!O25</f>
        <v>15155.212229202803</v>
      </c>
      <c r="Q25" s="161">
        <f>+[2]data1cf!P25</f>
        <v>15201.965656321609</v>
      </c>
      <c r="R25" s="161">
        <f>+[2]data1cf!Q25</f>
        <v>1072.1621038898597</v>
      </c>
      <c r="S25" s="161">
        <f>+[2]data1cf!R25</f>
        <v>0</v>
      </c>
      <c r="T25" s="161">
        <f>+[2]data1cf!S25</f>
        <v>0</v>
      </c>
      <c r="U25" s="161">
        <f>+[2]data1cf!T25</f>
        <v>0</v>
      </c>
      <c r="V25" s="161">
        <f>+[2]data1cf!U25</f>
        <v>0</v>
      </c>
      <c r="W25" s="161">
        <f>+[2]data1cf!V25</f>
        <v>0</v>
      </c>
      <c r="X25" s="161">
        <f>+[2]data1cf!W25</f>
        <v>0</v>
      </c>
      <c r="Y25" s="161">
        <f>+[2]data1cf!X25</f>
        <v>0</v>
      </c>
      <c r="Z25" s="161">
        <f>+[2]data1cf!Y25</f>
        <v>0</v>
      </c>
      <c r="AA25" s="161">
        <f>+[2]data1cf!Z25</f>
        <v>0</v>
      </c>
      <c r="AB25" s="161"/>
      <c r="AC25" s="162">
        <f t="shared" si="0"/>
        <v>24699.111502959633</v>
      </c>
      <c r="AD25" s="162">
        <f t="shared" si="2"/>
        <v>57312.981131948465</v>
      </c>
      <c r="AE25" s="163">
        <f t="shared" si="3"/>
        <v>56634.649765074952</v>
      </c>
      <c r="AF25" s="164">
        <f t="shared" si="1"/>
        <v>0.14461267590522764</v>
      </c>
      <c r="AG25" s="165">
        <f t="shared" si="5"/>
        <v>0.98674386761964195</v>
      </c>
    </row>
    <row r="26" spans="1:33">
      <c r="A26" s="157"/>
      <c r="B26" s="161">
        <f>+[2]data1cf!A26</f>
        <v>-107712.59907506061</v>
      </c>
      <c r="C26" s="161">
        <f>+[2]data1cf!B26</f>
        <v>15238.71833793561</v>
      </c>
      <c r="D26" s="161">
        <f>+[2]data1cf!C26</f>
        <v>17063.54386682079</v>
      </c>
      <c r="E26" s="161">
        <f>+[2]data1cf!D26</f>
        <v>16695.158614217085</v>
      </c>
      <c r="F26" s="161">
        <f>+[2]data1cf!E26</f>
        <v>16171.117571704184</v>
      </c>
      <c r="G26" s="161">
        <f>+[2]data1cf!F26</f>
        <v>15860.848037152937</v>
      </c>
      <c r="H26" s="161">
        <f>+[2]data1cf!G26</f>
        <v>15673.134304999863</v>
      </c>
      <c r="I26" s="161">
        <f>+[2]data1cf!H26</f>
        <v>15589.234623187083</v>
      </c>
      <c r="J26" s="161">
        <f>+[2]data1cf!I26</f>
        <v>15604.272367981081</v>
      </c>
      <c r="K26" s="161">
        <f>+[2]data1cf!J26</f>
        <v>15377.412772789365</v>
      </c>
      <c r="L26" s="161">
        <f>+[2]data1cf!K26</f>
        <v>15396.057232259325</v>
      </c>
      <c r="M26" s="161">
        <f>+[2]data1cf!L26</f>
        <v>15584.875410279754</v>
      </c>
      <c r="N26" s="161">
        <f>+[2]data1cf!M26</f>
        <v>15454.93073508154</v>
      </c>
      <c r="O26" s="161">
        <f>+[2]data1cf!N26</f>
        <v>15566.638868725029</v>
      </c>
      <c r="P26" s="161">
        <f>+[2]data1cf!O26</f>
        <v>15692.540841390655</v>
      </c>
      <c r="Q26" s="161">
        <f>+[2]data1cf!P26</f>
        <v>15465.037563361693</v>
      </c>
      <c r="R26" s="161">
        <f>+[2]data1cf!Q26</f>
        <v>1235.420426351315</v>
      </c>
      <c r="S26" s="161">
        <f>+[2]data1cf!R26</f>
        <v>0</v>
      </c>
      <c r="T26" s="161">
        <f>+[2]data1cf!S26</f>
        <v>0</v>
      </c>
      <c r="U26" s="161">
        <f>+[2]data1cf!T26</f>
        <v>0</v>
      </c>
      <c r="V26" s="161">
        <f>+[2]data1cf!U26</f>
        <v>0</v>
      </c>
      <c r="W26" s="161">
        <f>+[2]data1cf!V26</f>
        <v>0</v>
      </c>
      <c r="X26" s="161">
        <f>+[2]data1cf!W26</f>
        <v>0</v>
      </c>
      <c r="Y26" s="161">
        <f>+[2]data1cf!X26</f>
        <v>0</v>
      </c>
      <c r="Z26" s="161">
        <f>+[2]data1cf!Y26</f>
        <v>0</v>
      </c>
      <c r="AA26" s="161">
        <f>+[2]data1cf!Z26</f>
        <v>0</v>
      </c>
      <c r="AB26" s="161"/>
      <c r="AC26" s="162">
        <f t="shared" si="0"/>
        <v>13209.473020114952</v>
      </c>
      <c r="AD26" s="162">
        <f t="shared" si="2"/>
        <v>46648.882261453145</v>
      </c>
      <c r="AE26" s="163">
        <f t="shared" si="3"/>
        <v>45953.664542505016</v>
      </c>
      <c r="AF26" s="164">
        <f t="shared" si="1"/>
        <v>0.12114067673683168</v>
      </c>
      <c r="AG26" s="165">
        <f t="shared" si="5"/>
        <v>0.97036707276637657</v>
      </c>
    </row>
    <row r="27" spans="1:33">
      <c r="A27" s="157"/>
      <c r="B27" s="161">
        <f>+[2]data1cf!A27</f>
        <v>-108982.72182366937</v>
      </c>
      <c r="C27" s="161">
        <f>+[2]data1cf!B27</f>
        <v>15407.78661042748</v>
      </c>
      <c r="D27" s="161">
        <f>+[2]data1cf!C27</f>
        <v>17001.847949264236</v>
      </c>
      <c r="E27" s="161">
        <f>+[2]data1cf!D27</f>
        <v>16394.678502867089</v>
      </c>
      <c r="F27" s="161">
        <f>+[2]data1cf!E27</f>
        <v>16141.331199516964</v>
      </c>
      <c r="G27" s="161">
        <f>+[2]data1cf!F27</f>
        <v>16066.438475308179</v>
      </c>
      <c r="H27" s="161">
        <f>+[2]data1cf!G27</f>
        <v>15714.058060376963</v>
      </c>
      <c r="I27" s="161">
        <f>+[2]data1cf!H27</f>
        <v>15595.834556417769</v>
      </c>
      <c r="J27" s="161">
        <f>+[2]data1cf!I27</f>
        <v>15501.002426421532</v>
      </c>
      <c r="K27" s="161">
        <f>+[2]data1cf!J27</f>
        <v>15602.443514145012</v>
      </c>
      <c r="L27" s="161">
        <f>+[2]data1cf!K27</f>
        <v>15642.502787177884</v>
      </c>
      <c r="M27" s="161">
        <f>+[2]data1cf!L27</f>
        <v>15517.23461819228</v>
      </c>
      <c r="N27" s="161">
        <f>+[2]data1cf!M27</f>
        <v>15428.039563351573</v>
      </c>
      <c r="O27" s="161">
        <f>+[2]data1cf!N27</f>
        <v>15450.302029444822</v>
      </c>
      <c r="P27" s="161">
        <f>+[2]data1cf!O27</f>
        <v>15489.184665528683</v>
      </c>
      <c r="Q27" s="161">
        <f>+[2]data1cf!P27</f>
        <v>15647.572036408475</v>
      </c>
      <c r="R27" s="161">
        <f>+[2]data1cf!Q27</f>
        <v>1249.9882262287581</v>
      </c>
      <c r="S27" s="161">
        <f>+[2]data1cf!R27</f>
        <v>0</v>
      </c>
      <c r="T27" s="161">
        <f>+[2]data1cf!S27</f>
        <v>0</v>
      </c>
      <c r="U27" s="161">
        <f>+[2]data1cf!T27</f>
        <v>0</v>
      </c>
      <c r="V27" s="161">
        <f>+[2]data1cf!U27</f>
        <v>0</v>
      </c>
      <c r="W27" s="161">
        <f>+[2]data1cf!V27</f>
        <v>0</v>
      </c>
      <c r="X27" s="161">
        <f>+[2]data1cf!W27</f>
        <v>0</v>
      </c>
      <c r="Y27" s="161">
        <f>+[2]data1cf!X27</f>
        <v>0</v>
      </c>
      <c r="Z27" s="161">
        <f>+[2]data1cf!Y27</f>
        <v>0</v>
      </c>
      <c r="AA27" s="161">
        <f>+[2]data1cf!Z27</f>
        <v>0</v>
      </c>
      <c r="AB27" s="161"/>
      <c r="AC27" s="162">
        <f t="shared" si="0"/>
        <v>12019.710553841162</v>
      </c>
      <c r="AD27" s="162">
        <f t="shared" si="2"/>
        <v>45489.018829385597</v>
      </c>
      <c r="AE27" s="163">
        <f t="shared" si="3"/>
        <v>44793.165802824893</v>
      </c>
      <c r="AF27" s="164">
        <f t="shared" si="1"/>
        <v>0.11904909014701842</v>
      </c>
      <c r="AG27" s="165">
        <f t="shared" si="5"/>
        <v>0.96765762702924629</v>
      </c>
    </row>
    <row r="28" spans="1:33">
      <c r="A28" s="157"/>
      <c r="B28" s="161">
        <f>+[2]data1cf!A28</f>
        <v>-91571.280310084709</v>
      </c>
      <c r="C28" s="161">
        <f>+[2]data1cf!B28</f>
        <v>15129.874177945065</v>
      </c>
      <c r="D28" s="161">
        <f>+[2]data1cf!C28</f>
        <v>16625.41580723874</v>
      </c>
      <c r="E28" s="161">
        <f>+[2]data1cf!D28</f>
        <v>16034.407879502713</v>
      </c>
      <c r="F28" s="161">
        <f>+[2]data1cf!E28</f>
        <v>15897.654518788524</v>
      </c>
      <c r="G28" s="161">
        <f>+[2]data1cf!F28</f>
        <v>15600.973150669888</v>
      </c>
      <c r="H28" s="161">
        <f>+[2]data1cf!G28</f>
        <v>15436.382512377157</v>
      </c>
      <c r="I28" s="161">
        <f>+[2]data1cf!H28</f>
        <v>15200.785618787144</v>
      </c>
      <c r="J28" s="161">
        <f>+[2]data1cf!I28</f>
        <v>15073.930107552293</v>
      </c>
      <c r="K28" s="161">
        <f>+[2]data1cf!J28</f>
        <v>15155.627661149345</v>
      </c>
      <c r="L28" s="161">
        <f>+[2]data1cf!K28</f>
        <v>15272.701847724409</v>
      </c>
      <c r="M28" s="161">
        <f>+[2]data1cf!L28</f>
        <v>15177.497131531847</v>
      </c>
      <c r="N28" s="161">
        <f>+[2]data1cf!M28</f>
        <v>15077.01552770162</v>
      </c>
      <c r="O28" s="161">
        <f>+[2]data1cf!N28</f>
        <v>15144.90283834058</v>
      </c>
      <c r="P28" s="161">
        <f>+[2]data1cf!O28</f>
        <v>15342.960649174902</v>
      </c>
      <c r="Q28" s="161">
        <f>+[2]data1cf!P28</f>
        <v>15202.898276982811</v>
      </c>
      <c r="R28" s="161">
        <f>+[2]data1cf!Q28</f>
        <v>1050.2859566445475</v>
      </c>
      <c r="S28" s="161">
        <f>+[2]data1cf!R28</f>
        <v>0</v>
      </c>
      <c r="T28" s="161">
        <f>+[2]data1cf!S28</f>
        <v>0</v>
      </c>
      <c r="U28" s="161">
        <f>+[2]data1cf!T28</f>
        <v>0</v>
      </c>
      <c r="V28" s="161">
        <f>+[2]data1cf!U28</f>
        <v>0</v>
      </c>
      <c r="W28" s="161">
        <f>+[2]data1cf!V28</f>
        <v>0</v>
      </c>
      <c r="X28" s="161">
        <f>+[2]data1cf!W28</f>
        <v>0</v>
      </c>
      <c r="Y28" s="161">
        <f>+[2]data1cf!X28</f>
        <v>0</v>
      </c>
      <c r="Z28" s="161">
        <f>+[2]data1cf!Y28</f>
        <v>0</v>
      </c>
      <c r="AA28" s="161">
        <f>+[2]data1cf!Z28</f>
        <v>0</v>
      </c>
      <c r="AB28" s="161"/>
      <c r="AC28" s="162">
        <f t="shared" si="0"/>
        <v>26743.927517061555</v>
      </c>
      <c r="AD28" s="162">
        <f t="shared" si="2"/>
        <v>59434.029375510305</v>
      </c>
      <c r="AE28" s="163">
        <f t="shared" si="3"/>
        <v>58754.433192889126</v>
      </c>
      <c r="AF28" s="164">
        <f t="shared" si="1"/>
        <v>0.14904953837394719</v>
      </c>
      <c r="AG28" s="165">
        <f t="shared" si="5"/>
        <v>0.98870383765242797</v>
      </c>
    </row>
    <row r="29" spans="1:33">
      <c r="A29" s="157"/>
      <c r="B29" s="161">
        <f>+[2]data1cf!A29</f>
        <v>-104453.86001304437</v>
      </c>
      <c r="C29" s="161">
        <f>+[2]data1cf!B29</f>
        <v>15345.601253229055</v>
      </c>
      <c r="D29" s="161">
        <f>+[2]data1cf!C29</f>
        <v>16908.223987349738</v>
      </c>
      <c r="E29" s="161">
        <f>+[2]data1cf!D29</f>
        <v>16613.770916617646</v>
      </c>
      <c r="F29" s="161">
        <f>+[2]data1cf!E29</f>
        <v>16281.364168771883</v>
      </c>
      <c r="G29" s="161">
        <f>+[2]data1cf!F29</f>
        <v>15824.304216998951</v>
      </c>
      <c r="H29" s="161">
        <f>+[2]data1cf!G29</f>
        <v>15481.19369656263</v>
      </c>
      <c r="I29" s="161">
        <f>+[2]data1cf!H29</f>
        <v>15416.002096107184</v>
      </c>
      <c r="J29" s="161">
        <f>+[2]data1cf!I29</f>
        <v>15249.735288739956</v>
      </c>
      <c r="K29" s="161">
        <f>+[2]data1cf!J29</f>
        <v>15405.228671790439</v>
      </c>
      <c r="L29" s="161">
        <f>+[2]data1cf!K29</f>
        <v>15385.208485970943</v>
      </c>
      <c r="M29" s="161">
        <f>+[2]data1cf!L29</f>
        <v>15386.766292224367</v>
      </c>
      <c r="N29" s="161">
        <f>+[2]data1cf!M29</f>
        <v>15619.602405372219</v>
      </c>
      <c r="O29" s="161">
        <f>+[2]data1cf!N29</f>
        <v>15609.05256630815</v>
      </c>
      <c r="P29" s="161">
        <f>+[2]data1cf!O29</f>
        <v>15374.742984571931</v>
      </c>
      <c r="Q29" s="161">
        <f>+[2]data1cf!P29</f>
        <v>15377.078774251604</v>
      </c>
      <c r="R29" s="161">
        <f>+[2]data1cf!Q29</f>
        <v>1198.0439928056137</v>
      </c>
      <c r="S29" s="161">
        <f>+[2]data1cf!R29</f>
        <v>0</v>
      </c>
      <c r="T29" s="161">
        <f>+[2]data1cf!S29</f>
        <v>0</v>
      </c>
      <c r="U29" s="161">
        <f>+[2]data1cf!T29</f>
        <v>0</v>
      </c>
      <c r="V29" s="161">
        <f>+[2]data1cf!U29</f>
        <v>0</v>
      </c>
      <c r="W29" s="161">
        <f>+[2]data1cf!V29</f>
        <v>0</v>
      </c>
      <c r="X29" s="161">
        <f>+[2]data1cf!W29</f>
        <v>0</v>
      </c>
      <c r="Y29" s="161">
        <f>+[2]data1cf!X29</f>
        <v>0</v>
      </c>
      <c r="Z29" s="161">
        <f>+[2]data1cf!Y29</f>
        <v>0</v>
      </c>
      <c r="AA29" s="161">
        <f>+[2]data1cf!Z29</f>
        <v>0</v>
      </c>
      <c r="AB29" s="161"/>
      <c r="AC29" s="162">
        <f t="shared" si="0"/>
        <v>15956.240730404021</v>
      </c>
      <c r="AD29" s="162">
        <f t="shared" si="2"/>
        <v>49199.513875986777</v>
      </c>
      <c r="AE29" s="163">
        <f t="shared" si="3"/>
        <v>48508.342585629893</v>
      </c>
      <c r="AF29" s="164">
        <f t="shared" si="1"/>
        <v>0.12623905539512634</v>
      </c>
      <c r="AG29" s="165">
        <f t="shared" si="5"/>
        <v>0.97555357137708354</v>
      </c>
    </row>
    <row r="30" spans="1:33">
      <c r="A30" s="157"/>
      <c r="B30" s="161">
        <f>+[2]data1cf!A30</f>
        <v>-105175.26628897304</v>
      </c>
      <c r="C30" s="161">
        <f>+[2]data1cf!B30</f>
        <v>15451.237470838745</v>
      </c>
      <c r="D30" s="161">
        <f>+[2]data1cf!C30</f>
        <v>17041.809334348007</v>
      </c>
      <c r="E30" s="161">
        <f>+[2]data1cf!D30</f>
        <v>16544.416009046297</v>
      </c>
      <c r="F30" s="161">
        <f>+[2]data1cf!E30</f>
        <v>16157.306408304556</v>
      </c>
      <c r="G30" s="161">
        <f>+[2]data1cf!F30</f>
        <v>15993.446595320616</v>
      </c>
      <c r="H30" s="161">
        <f>+[2]data1cf!G30</f>
        <v>15644.160489760739</v>
      </c>
      <c r="I30" s="161">
        <f>+[2]data1cf!H30</f>
        <v>15558.42475495418</v>
      </c>
      <c r="J30" s="161">
        <f>+[2]data1cf!I30</f>
        <v>15529.171645453163</v>
      </c>
      <c r="K30" s="161">
        <f>+[2]data1cf!J30</f>
        <v>15555.841320608324</v>
      </c>
      <c r="L30" s="161">
        <f>+[2]data1cf!K30</f>
        <v>15779.429752689583</v>
      </c>
      <c r="M30" s="161">
        <f>+[2]data1cf!L30</f>
        <v>15539.733133115595</v>
      </c>
      <c r="N30" s="161">
        <f>+[2]data1cf!M30</f>
        <v>15389.251501210621</v>
      </c>
      <c r="O30" s="161">
        <f>+[2]data1cf!N30</f>
        <v>15695.779309590156</v>
      </c>
      <c r="P30" s="161">
        <f>+[2]data1cf!O30</f>
        <v>15637.092527398485</v>
      </c>
      <c r="Q30" s="161">
        <f>+[2]data1cf!P30</f>
        <v>15620.613830098175</v>
      </c>
      <c r="R30" s="161">
        <f>+[2]data1cf!Q30</f>
        <v>1206.3182342280049</v>
      </c>
      <c r="S30" s="161">
        <f>+[2]data1cf!R30</f>
        <v>0</v>
      </c>
      <c r="T30" s="161">
        <f>+[2]data1cf!S30</f>
        <v>0</v>
      </c>
      <c r="U30" s="161">
        <f>+[2]data1cf!T30</f>
        <v>0</v>
      </c>
      <c r="V30" s="161">
        <f>+[2]data1cf!U30</f>
        <v>0</v>
      </c>
      <c r="W30" s="161">
        <f>+[2]data1cf!V30</f>
        <v>0</v>
      </c>
      <c r="X30" s="161">
        <f>+[2]data1cf!W30</f>
        <v>0</v>
      </c>
      <c r="Y30" s="161">
        <f>+[2]data1cf!X30</f>
        <v>0</v>
      </c>
      <c r="Z30" s="161">
        <f>+[2]data1cf!Y30</f>
        <v>0</v>
      </c>
      <c r="AA30" s="161">
        <f>+[2]data1cf!Z30</f>
        <v>0</v>
      </c>
      <c r="AB30" s="161"/>
      <c r="AC30" s="162">
        <f t="shared" si="0"/>
        <v>16054.809339462387</v>
      </c>
      <c r="AD30" s="162">
        <f t="shared" si="2"/>
        <v>49586.310542693987</v>
      </c>
      <c r="AE30" s="163">
        <f t="shared" si="3"/>
        <v>48888.993296650217</v>
      </c>
      <c r="AF30" s="164">
        <f t="shared" si="1"/>
        <v>0.12617099881172181</v>
      </c>
      <c r="AG30" s="165">
        <f t="shared" si="5"/>
        <v>0.97625654602024448</v>
      </c>
    </row>
    <row r="31" spans="1:33">
      <c r="A31" s="157"/>
      <c r="B31" s="161">
        <f>+[2]data1cf!A31</f>
        <v>-108857.54031603111</v>
      </c>
      <c r="C31" s="161">
        <f>+[2]data1cf!B31</f>
        <v>15436.346386570582</v>
      </c>
      <c r="D31" s="161">
        <f>+[2]data1cf!C31</f>
        <v>17064.352014475393</v>
      </c>
      <c r="E31" s="161">
        <f>+[2]data1cf!D31</f>
        <v>16656.731859348765</v>
      </c>
      <c r="F31" s="161">
        <f>+[2]data1cf!E31</f>
        <v>16539.834567803689</v>
      </c>
      <c r="G31" s="161">
        <f>+[2]data1cf!F31</f>
        <v>15838.587402322635</v>
      </c>
      <c r="H31" s="161">
        <f>+[2]data1cf!G31</f>
        <v>15792.75628042583</v>
      </c>
      <c r="I31" s="161">
        <f>+[2]data1cf!H31</f>
        <v>15647.259071275284</v>
      </c>
      <c r="J31" s="161">
        <f>+[2]data1cf!I31</f>
        <v>15515.181267435513</v>
      </c>
      <c r="K31" s="161">
        <f>+[2]data1cf!J31</f>
        <v>15782.143764856683</v>
      </c>
      <c r="L31" s="161">
        <f>+[2]data1cf!K31</f>
        <v>15671.731135816466</v>
      </c>
      <c r="M31" s="161">
        <f>+[2]data1cf!L31</f>
        <v>15759.461043067404</v>
      </c>
      <c r="N31" s="161">
        <f>+[2]data1cf!M31</f>
        <v>15547.184818989179</v>
      </c>
      <c r="O31" s="161">
        <f>+[2]data1cf!N31</f>
        <v>15718.756076486698</v>
      </c>
      <c r="P31" s="161">
        <f>+[2]data1cf!O31</f>
        <v>15676.952863428443</v>
      </c>
      <c r="Q31" s="161">
        <f>+[2]data1cf!P31</f>
        <v>15513.3587655929</v>
      </c>
      <c r="R31" s="161">
        <f>+[2]data1cf!Q31</f>
        <v>1248.5524444087503</v>
      </c>
      <c r="S31" s="161">
        <f>+[2]data1cf!R31</f>
        <v>0</v>
      </c>
      <c r="T31" s="161">
        <f>+[2]data1cf!S31</f>
        <v>0</v>
      </c>
      <c r="U31" s="161">
        <f>+[2]data1cf!T31</f>
        <v>0</v>
      </c>
      <c r="V31" s="161">
        <f>+[2]data1cf!U31</f>
        <v>0</v>
      </c>
      <c r="W31" s="161">
        <f>+[2]data1cf!V31</f>
        <v>0</v>
      </c>
      <c r="X31" s="161">
        <f>+[2]data1cf!W31</f>
        <v>0</v>
      </c>
      <c r="Y31" s="161">
        <f>+[2]data1cf!X31</f>
        <v>0</v>
      </c>
      <c r="Z31" s="161">
        <f>+[2]data1cf!Y31</f>
        <v>0</v>
      </c>
      <c r="AA31" s="161">
        <f>+[2]data1cf!Z31</f>
        <v>0</v>
      </c>
      <c r="AB31" s="161"/>
      <c r="AC31" s="162">
        <f t="shared" si="0"/>
        <v>12932.271739270853</v>
      </c>
      <c r="AD31" s="162">
        <f t="shared" si="2"/>
        <v>46619.896432898138</v>
      </c>
      <c r="AE31" s="163">
        <f t="shared" si="3"/>
        <v>45919.451084557142</v>
      </c>
      <c r="AF31" s="164">
        <f t="shared" si="1"/>
        <v>0.12048516869544984</v>
      </c>
      <c r="AG31" s="165">
        <f t="shared" si="5"/>
        <v>0.97030220976755588</v>
      </c>
    </row>
    <row r="32" spans="1:33">
      <c r="A32" s="157"/>
      <c r="B32" s="161">
        <f>+[2]data1cf!A32</f>
        <v>-101724.84559282886</v>
      </c>
      <c r="C32" s="161">
        <f>+[2]data1cf!B32</f>
        <v>15266.448678992652</v>
      </c>
      <c r="D32" s="161">
        <f>+[2]data1cf!C32</f>
        <v>16920.197631961822</v>
      </c>
      <c r="E32" s="161">
        <f>+[2]data1cf!D32</f>
        <v>16476.928149761319</v>
      </c>
      <c r="F32" s="161">
        <f>+[2]data1cf!E32</f>
        <v>16091.581058919095</v>
      </c>
      <c r="G32" s="161">
        <f>+[2]data1cf!F32</f>
        <v>15643.988193387846</v>
      </c>
      <c r="H32" s="161">
        <f>+[2]data1cf!G32</f>
        <v>15501.471716097023</v>
      </c>
      <c r="I32" s="161">
        <f>+[2]data1cf!H32</f>
        <v>15364.279425263891</v>
      </c>
      <c r="J32" s="161">
        <f>+[2]data1cf!I32</f>
        <v>15587.601086627263</v>
      </c>
      <c r="K32" s="161">
        <f>+[2]data1cf!J32</f>
        <v>15451.281863908076</v>
      </c>
      <c r="L32" s="161">
        <f>+[2]data1cf!K32</f>
        <v>15263.078146060983</v>
      </c>
      <c r="M32" s="161">
        <f>+[2]data1cf!L32</f>
        <v>15370.025816158704</v>
      </c>
      <c r="N32" s="161">
        <f>+[2]data1cf!M32</f>
        <v>15317.747657551845</v>
      </c>
      <c r="O32" s="161">
        <f>+[2]data1cf!N32</f>
        <v>15587.067706290454</v>
      </c>
      <c r="P32" s="161">
        <f>+[2]data1cf!O32</f>
        <v>15456.373328002588</v>
      </c>
      <c r="Q32" s="161">
        <f>+[2]data1cf!P32</f>
        <v>15457.688825458608</v>
      </c>
      <c r="R32" s="161">
        <f>+[2]data1cf!Q32</f>
        <v>1166.7432890115097</v>
      </c>
      <c r="S32" s="161">
        <f>+[2]data1cf!R32</f>
        <v>0</v>
      </c>
      <c r="T32" s="161">
        <f>+[2]data1cf!S32</f>
        <v>0</v>
      </c>
      <c r="U32" s="161">
        <f>+[2]data1cf!T32</f>
        <v>0</v>
      </c>
      <c r="V32" s="161">
        <f>+[2]data1cf!U32</f>
        <v>0</v>
      </c>
      <c r="W32" s="161">
        <f>+[2]data1cf!V32</f>
        <v>0</v>
      </c>
      <c r="X32" s="161">
        <f>+[2]data1cf!W32</f>
        <v>0</v>
      </c>
      <c r="Y32" s="161">
        <f>+[2]data1cf!X32</f>
        <v>0</v>
      </c>
      <c r="Z32" s="161">
        <f>+[2]data1cf!Y32</f>
        <v>0</v>
      </c>
      <c r="AA32" s="161">
        <f>+[2]data1cf!Z32</f>
        <v>0</v>
      </c>
      <c r="AB32" s="161"/>
      <c r="AC32" s="162">
        <f t="shared" si="0"/>
        <v>18319.415680391205</v>
      </c>
      <c r="AD32" s="162">
        <f t="shared" si="2"/>
        <v>51506.266455145167</v>
      </c>
      <c r="AE32" s="163">
        <f t="shared" si="3"/>
        <v>50816.245204385341</v>
      </c>
      <c r="AF32" s="164">
        <f t="shared" si="1"/>
        <v>0.13075554966926575</v>
      </c>
      <c r="AG32" s="165">
        <f t="shared" si="5"/>
        <v>0.97945785412818676</v>
      </c>
    </row>
    <row r="33" spans="1:33">
      <c r="A33" s="157"/>
      <c r="B33" s="161">
        <f>+[2]data1cf!A33</f>
        <v>-96743.474722310653</v>
      </c>
      <c r="C33" s="161">
        <f>+[2]data1cf!B33</f>
        <v>15139.45813171062</v>
      </c>
      <c r="D33" s="161">
        <f>+[2]data1cf!C33</f>
        <v>16799.897432346115</v>
      </c>
      <c r="E33" s="161">
        <f>+[2]data1cf!D33</f>
        <v>16159.335764429681</v>
      </c>
      <c r="F33" s="161">
        <f>+[2]data1cf!E33</f>
        <v>15880.975606039512</v>
      </c>
      <c r="G33" s="161">
        <f>+[2]data1cf!F33</f>
        <v>15651.310718522507</v>
      </c>
      <c r="H33" s="161">
        <f>+[2]data1cf!G33</f>
        <v>15278.117584206022</v>
      </c>
      <c r="I33" s="161">
        <f>+[2]data1cf!H33</f>
        <v>15061.442980206128</v>
      </c>
      <c r="J33" s="161">
        <f>+[2]data1cf!I33</f>
        <v>15298.769390440173</v>
      </c>
      <c r="K33" s="161">
        <f>+[2]data1cf!J33</f>
        <v>15279.001845119537</v>
      </c>
      <c r="L33" s="161">
        <f>+[2]data1cf!K33</f>
        <v>15266.167144271612</v>
      </c>
      <c r="M33" s="161">
        <f>+[2]data1cf!L33</f>
        <v>15502.496958157048</v>
      </c>
      <c r="N33" s="161">
        <f>+[2]data1cf!M33</f>
        <v>15008.742394640329</v>
      </c>
      <c r="O33" s="161">
        <f>+[2]data1cf!N33</f>
        <v>15256.130796483954</v>
      </c>
      <c r="P33" s="161">
        <f>+[2]data1cf!O33</f>
        <v>15301.615107252303</v>
      </c>
      <c r="Q33" s="161">
        <f>+[2]data1cf!P33</f>
        <v>15167.893506336055</v>
      </c>
      <c r="R33" s="161">
        <f>+[2]data1cf!Q33</f>
        <v>1109.6089576750142</v>
      </c>
      <c r="S33" s="161">
        <f>+[2]data1cf!R33</f>
        <v>0</v>
      </c>
      <c r="T33" s="161">
        <f>+[2]data1cf!S33</f>
        <v>0</v>
      </c>
      <c r="U33" s="161">
        <f>+[2]data1cf!T33</f>
        <v>0</v>
      </c>
      <c r="V33" s="161">
        <f>+[2]data1cf!U33</f>
        <v>0</v>
      </c>
      <c r="W33" s="161">
        <f>+[2]data1cf!V33</f>
        <v>0</v>
      </c>
      <c r="X33" s="161">
        <f>+[2]data1cf!W33</f>
        <v>0</v>
      </c>
      <c r="Y33" s="161">
        <f>+[2]data1cf!X33</f>
        <v>0</v>
      </c>
      <c r="Z33" s="161">
        <f>+[2]data1cf!Y33</f>
        <v>0</v>
      </c>
      <c r="AA33" s="161">
        <f>+[2]data1cf!Z33</f>
        <v>0</v>
      </c>
      <c r="AB33" s="161"/>
      <c r="AC33" s="162">
        <f t="shared" si="0"/>
        <v>21950.084691006301</v>
      </c>
      <c r="AD33" s="162">
        <f t="shared" si="2"/>
        <v>54740.700123714436</v>
      </c>
      <c r="AE33" s="163">
        <f t="shared" si="3"/>
        <v>54058.970915951482</v>
      </c>
      <c r="AF33" s="164">
        <f t="shared" si="1"/>
        <v>0.13848560452461242</v>
      </c>
      <c r="AG33" s="165">
        <f t="shared" si="5"/>
        <v>0.98390521413793841</v>
      </c>
    </row>
    <row r="34" spans="1:33">
      <c r="A34" s="157"/>
      <c r="B34" s="161">
        <f>+[2]data1cf!A34</f>
        <v>-103952.35441118122</v>
      </c>
      <c r="C34" s="161">
        <f>+[2]data1cf!B34</f>
        <v>15307.982132127167</v>
      </c>
      <c r="D34" s="161">
        <f>+[2]data1cf!C34</f>
        <v>16991.621012365067</v>
      </c>
      <c r="E34" s="161">
        <f>+[2]data1cf!D34</f>
        <v>16684.970810544834</v>
      </c>
      <c r="F34" s="161">
        <f>+[2]data1cf!E34</f>
        <v>16167.466782347792</v>
      </c>
      <c r="G34" s="161">
        <f>+[2]data1cf!F34</f>
        <v>15887.00992761688</v>
      </c>
      <c r="H34" s="161">
        <f>+[2]data1cf!G34</f>
        <v>15478.258391458632</v>
      </c>
      <c r="I34" s="161">
        <f>+[2]data1cf!H34</f>
        <v>15364.339208304889</v>
      </c>
      <c r="J34" s="161">
        <f>+[2]data1cf!I34</f>
        <v>15327.34885326003</v>
      </c>
      <c r="K34" s="161">
        <f>+[2]data1cf!J34</f>
        <v>15421.511753810475</v>
      </c>
      <c r="L34" s="161">
        <f>+[2]data1cf!K34</f>
        <v>15398.173230622029</v>
      </c>
      <c r="M34" s="161">
        <f>+[2]data1cf!L34</f>
        <v>15365.266724725325</v>
      </c>
      <c r="N34" s="161">
        <f>+[2]data1cf!M34</f>
        <v>15453.933133038438</v>
      </c>
      <c r="O34" s="161">
        <f>+[2]data1cf!N34</f>
        <v>15589.579594752089</v>
      </c>
      <c r="P34" s="161">
        <f>+[2]data1cf!O34</f>
        <v>15472.670079538131</v>
      </c>
      <c r="Q34" s="161">
        <f>+[2]data1cf!P34</f>
        <v>15703.210783952698</v>
      </c>
      <c r="R34" s="161">
        <f>+[2]data1cf!Q34</f>
        <v>1192.2919241544839</v>
      </c>
      <c r="S34" s="161">
        <f>+[2]data1cf!R34</f>
        <v>0</v>
      </c>
      <c r="T34" s="161">
        <f>+[2]data1cf!S34</f>
        <v>0</v>
      </c>
      <c r="U34" s="161">
        <f>+[2]data1cf!T34</f>
        <v>0</v>
      </c>
      <c r="V34" s="161">
        <f>+[2]data1cf!U34</f>
        <v>0</v>
      </c>
      <c r="W34" s="161">
        <f>+[2]data1cf!V34</f>
        <v>0</v>
      </c>
      <c r="X34" s="161">
        <f>+[2]data1cf!W34</f>
        <v>0</v>
      </c>
      <c r="Y34" s="161">
        <f>+[2]data1cf!X34</f>
        <v>0</v>
      </c>
      <c r="Z34" s="161">
        <f>+[2]data1cf!Y34</f>
        <v>0</v>
      </c>
      <c r="AA34" s="161">
        <f>+[2]data1cf!Z34</f>
        <v>0</v>
      </c>
      <c r="AB34" s="161"/>
      <c r="AC34" s="162">
        <f t="shared" si="0"/>
        <v>16563.605375547915</v>
      </c>
      <c r="AD34" s="162">
        <f t="shared" si="2"/>
        <v>49852.433706927084</v>
      </c>
      <c r="AE34" s="163">
        <f t="shared" si="3"/>
        <v>49160.131310991092</v>
      </c>
      <c r="AF34" s="164">
        <f t="shared" si="1"/>
        <v>0.12732462286949156</v>
      </c>
      <c r="AG34" s="165">
        <f t="shared" si="5"/>
        <v>0.97672843150633482</v>
      </c>
    </row>
    <row r="35" spans="1:33">
      <c r="A35" s="157"/>
      <c r="B35" s="161">
        <f>+[2]data1cf!A35</f>
        <v>-102464.13433038822</v>
      </c>
      <c r="C35" s="161">
        <f>+[2]data1cf!B35</f>
        <v>15209.23089488394</v>
      </c>
      <c r="D35" s="161">
        <f>+[2]data1cf!C35</f>
        <v>16939.185901312416</v>
      </c>
      <c r="E35" s="161">
        <f>+[2]data1cf!D35</f>
        <v>16591.964137670377</v>
      </c>
      <c r="F35" s="161">
        <f>+[2]data1cf!E35</f>
        <v>16126.491599364825</v>
      </c>
      <c r="G35" s="161">
        <f>+[2]data1cf!F35</f>
        <v>15892.032886439261</v>
      </c>
      <c r="H35" s="161">
        <f>+[2]data1cf!G35</f>
        <v>15279.59007407396</v>
      </c>
      <c r="I35" s="161">
        <f>+[2]data1cf!H35</f>
        <v>15320.448421079309</v>
      </c>
      <c r="J35" s="161">
        <f>+[2]data1cf!I35</f>
        <v>15326.806223487351</v>
      </c>
      <c r="K35" s="161">
        <f>+[2]data1cf!J35</f>
        <v>15380.731389175031</v>
      </c>
      <c r="L35" s="161">
        <f>+[2]data1cf!K35</f>
        <v>15396.724538608687</v>
      </c>
      <c r="M35" s="161">
        <f>+[2]data1cf!L35</f>
        <v>15401.999560027009</v>
      </c>
      <c r="N35" s="161">
        <f>+[2]data1cf!M35</f>
        <v>15570.736031605089</v>
      </c>
      <c r="O35" s="161">
        <f>+[2]data1cf!N35</f>
        <v>15527.271848826073</v>
      </c>
      <c r="P35" s="161">
        <f>+[2]data1cf!O35</f>
        <v>15361.786034146273</v>
      </c>
      <c r="Q35" s="161">
        <f>+[2]data1cf!P35</f>
        <v>15588.483686095196</v>
      </c>
      <c r="R35" s="161">
        <f>+[2]data1cf!Q35</f>
        <v>1175.2226351158206</v>
      </c>
      <c r="S35" s="161">
        <f>+[2]data1cf!R35</f>
        <v>0</v>
      </c>
      <c r="T35" s="161">
        <f>+[2]data1cf!S35</f>
        <v>0</v>
      </c>
      <c r="U35" s="161">
        <f>+[2]data1cf!T35</f>
        <v>0</v>
      </c>
      <c r="V35" s="161">
        <f>+[2]data1cf!U35</f>
        <v>0</v>
      </c>
      <c r="W35" s="161">
        <f>+[2]data1cf!V35</f>
        <v>0</v>
      </c>
      <c r="X35" s="161">
        <f>+[2]data1cf!W35</f>
        <v>0</v>
      </c>
      <c r="Y35" s="161">
        <f>+[2]data1cf!X35</f>
        <v>0</v>
      </c>
      <c r="Z35" s="161">
        <f>+[2]data1cf!Y35</f>
        <v>0</v>
      </c>
      <c r="AA35" s="161">
        <f>+[2]data1cf!Z35</f>
        <v>0</v>
      </c>
      <c r="AB35" s="161"/>
      <c r="AC35" s="162">
        <f t="shared" si="0"/>
        <v>17643.017683705919</v>
      </c>
      <c r="AD35" s="162">
        <f t="shared" si="2"/>
        <v>50842.984681039416</v>
      </c>
      <c r="AE35" s="163">
        <f t="shared" si="3"/>
        <v>50152.493556239788</v>
      </c>
      <c r="AF35" s="164">
        <f t="shared" si="1"/>
        <v>0.12944172024726869</v>
      </c>
      <c r="AG35" s="165">
        <f t="shared" ref="AG35:AG50" si="6">1-EXP(-(1/0.25)*(AD35/ABS($AD$1010)))</f>
        <v>0.97840391468778143</v>
      </c>
    </row>
    <row r="36" spans="1:33">
      <c r="A36" s="157"/>
      <c r="B36" s="161">
        <f>+[2]data1cf!A36</f>
        <v>-93242.653779053435</v>
      </c>
      <c r="C36" s="161">
        <f>+[2]data1cf!B36</f>
        <v>15063.663862972015</v>
      </c>
      <c r="D36" s="161">
        <f>+[2]data1cf!C36</f>
        <v>16519.565706068359</v>
      </c>
      <c r="E36" s="161">
        <f>+[2]data1cf!D36</f>
        <v>16270.269560401306</v>
      </c>
      <c r="F36" s="161">
        <f>+[2]data1cf!E36</f>
        <v>15880.893961718029</v>
      </c>
      <c r="G36" s="161">
        <f>+[2]data1cf!F36</f>
        <v>15522.342173724846</v>
      </c>
      <c r="H36" s="161">
        <f>+[2]data1cf!G36</f>
        <v>15315.244495112363</v>
      </c>
      <c r="I36" s="161">
        <f>+[2]data1cf!H36</f>
        <v>15198.673134794328</v>
      </c>
      <c r="J36" s="161">
        <f>+[2]data1cf!I36</f>
        <v>15236.750470344505</v>
      </c>
      <c r="K36" s="161">
        <f>+[2]data1cf!J36</f>
        <v>15272.756415407461</v>
      </c>
      <c r="L36" s="161">
        <f>+[2]data1cf!K36</f>
        <v>15285.086716288057</v>
      </c>
      <c r="M36" s="161">
        <f>+[2]data1cf!L36</f>
        <v>15184.798359102693</v>
      </c>
      <c r="N36" s="161">
        <f>+[2]data1cf!M36</f>
        <v>15367.152742300845</v>
      </c>
      <c r="O36" s="161">
        <f>+[2]data1cf!N36</f>
        <v>15275.809318445979</v>
      </c>
      <c r="P36" s="161">
        <f>+[2]data1cf!O36</f>
        <v>15103.24830578951</v>
      </c>
      <c r="Q36" s="161">
        <f>+[2]data1cf!P36</f>
        <v>15218.846920624885</v>
      </c>
      <c r="R36" s="161">
        <f>+[2]data1cf!Q36</f>
        <v>1069.4559417842311</v>
      </c>
      <c r="S36" s="161">
        <f>+[2]data1cf!R36</f>
        <v>0</v>
      </c>
      <c r="T36" s="161">
        <f>+[2]data1cf!S36</f>
        <v>0</v>
      </c>
      <c r="U36" s="161">
        <f>+[2]data1cf!T36</f>
        <v>0</v>
      </c>
      <c r="V36" s="161">
        <f>+[2]data1cf!U36</f>
        <v>0</v>
      </c>
      <c r="W36" s="161">
        <f>+[2]data1cf!V36</f>
        <v>0</v>
      </c>
      <c r="X36" s="161">
        <f>+[2]data1cf!W36</f>
        <v>0</v>
      </c>
      <c r="Y36" s="161">
        <f>+[2]data1cf!X36</f>
        <v>0</v>
      </c>
      <c r="Z36" s="161">
        <f>+[2]data1cf!Y36</f>
        <v>0</v>
      </c>
      <c r="AA36" s="161">
        <f>+[2]data1cf!Z36</f>
        <v>0</v>
      </c>
      <c r="AB36" s="161"/>
      <c r="AC36" s="162">
        <f t="shared" si="0"/>
        <v>25180.464529136327</v>
      </c>
      <c r="AD36" s="162">
        <f t="shared" si="2"/>
        <v>57940.957637373911</v>
      </c>
      <c r="AE36" s="163">
        <f t="shared" si="3"/>
        <v>57259.842156969709</v>
      </c>
      <c r="AF36" s="164">
        <f t="shared" si="1"/>
        <v>0.14543772339820865</v>
      </c>
      <c r="AG36" s="165">
        <f t="shared" si="6"/>
        <v>0.98735717246582744</v>
      </c>
    </row>
    <row r="37" spans="1:33">
      <c r="A37" s="157"/>
      <c r="B37" s="161">
        <f>+[2]data1cf!A37</f>
        <v>-96390.608524508119</v>
      </c>
      <c r="C37" s="161">
        <f>+[2]data1cf!B37</f>
        <v>15152.051350701015</v>
      </c>
      <c r="D37" s="161">
        <f>+[2]data1cf!C37</f>
        <v>16676.899205520218</v>
      </c>
      <c r="E37" s="161">
        <f>+[2]data1cf!D37</f>
        <v>16084.349946802322</v>
      </c>
      <c r="F37" s="161">
        <f>+[2]data1cf!E37</f>
        <v>15852.84389707437</v>
      </c>
      <c r="G37" s="161">
        <f>+[2]data1cf!F37</f>
        <v>15669.077208969466</v>
      </c>
      <c r="H37" s="161">
        <f>+[2]data1cf!G37</f>
        <v>15415.241383172252</v>
      </c>
      <c r="I37" s="161">
        <f>+[2]data1cf!H37</f>
        <v>15364.567602099505</v>
      </c>
      <c r="J37" s="161">
        <f>+[2]data1cf!I37</f>
        <v>15342.125612634421</v>
      </c>
      <c r="K37" s="161">
        <f>+[2]data1cf!J37</f>
        <v>15361.828298156906</v>
      </c>
      <c r="L37" s="161">
        <f>+[2]data1cf!K37</f>
        <v>15141.950605028695</v>
      </c>
      <c r="M37" s="161">
        <f>+[2]data1cf!L37</f>
        <v>15263.177751986022</v>
      </c>
      <c r="N37" s="161">
        <f>+[2]data1cf!M37</f>
        <v>15352.80549160814</v>
      </c>
      <c r="O37" s="161">
        <f>+[2]data1cf!N37</f>
        <v>15185.898097623349</v>
      </c>
      <c r="P37" s="161">
        <f>+[2]data1cf!O37</f>
        <v>15242.917476231369</v>
      </c>
      <c r="Q37" s="161">
        <f>+[2]data1cf!P37</f>
        <v>15314.533684813989</v>
      </c>
      <c r="R37" s="161">
        <f>+[2]data1cf!Q37</f>
        <v>1105.5617235326984</v>
      </c>
      <c r="S37" s="161">
        <f>+[2]data1cf!R37</f>
        <v>0</v>
      </c>
      <c r="T37" s="161">
        <f>+[2]data1cf!S37</f>
        <v>0</v>
      </c>
      <c r="U37" s="161">
        <f>+[2]data1cf!T37</f>
        <v>0</v>
      </c>
      <c r="V37" s="161">
        <f>+[2]data1cf!U37</f>
        <v>0</v>
      </c>
      <c r="W37" s="161">
        <f>+[2]data1cf!V37</f>
        <v>0</v>
      </c>
      <c r="X37" s="161">
        <f>+[2]data1cf!W37</f>
        <v>0</v>
      </c>
      <c r="Y37" s="161">
        <f>+[2]data1cf!X37</f>
        <v>0</v>
      </c>
      <c r="Z37" s="161">
        <f>+[2]data1cf!Y37</f>
        <v>0</v>
      </c>
      <c r="AA37" s="161">
        <f>+[2]data1cf!Z37</f>
        <v>0</v>
      </c>
      <c r="AB37" s="161"/>
      <c r="AC37" s="162">
        <f t="shared" si="0"/>
        <v>22412.721045463739</v>
      </c>
      <c r="AD37" s="162">
        <f t="shared" si="2"/>
        <v>55279.302397279549</v>
      </c>
      <c r="AE37" s="163">
        <f t="shared" si="3"/>
        <v>54596.033685825932</v>
      </c>
      <c r="AF37" s="164">
        <f t="shared" si="1"/>
        <v>0.13935046792030339</v>
      </c>
      <c r="AG37" s="165">
        <f t="shared" si="6"/>
        <v>0.98454601454046442</v>
      </c>
    </row>
    <row r="38" spans="1:33">
      <c r="A38" s="157"/>
      <c r="B38" s="161">
        <f>+[2]data1cf!A38</f>
        <v>-92891.607833230693</v>
      </c>
      <c r="C38" s="161">
        <f>+[2]data1cf!B38</f>
        <v>15052.083219577507</v>
      </c>
      <c r="D38" s="161">
        <f>+[2]data1cf!C38</f>
        <v>16355.871201099577</v>
      </c>
      <c r="E38" s="161">
        <f>+[2]data1cf!D38</f>
        <v>16220.412946825954</v>
      </c>
      <c r="F38" s="161">
        <f>+[2]data1cf!E38</f>
        <v>15673.468440537461</v>
      </c>
      <c r="G38" s="161">
        <f>+[2]data1cf!F38</f>
        <v>15415.962763187126</v>
      </c>
      <c r="H38" s="161">
        <f>+[2]data1cf!G38</f>
        <v>15167.188722199033</v>
      </c>
      <c r="I38" s="161">
        <f>+[2]data1cf!H38</f>
        <v>15226.622449741835</v>
      </c>
      <c r="J38" s="161">
        <f>+[2]data1cf!I38</f>
        <v>15359.947542723614</v>
      </c>
      <c r="K38" s="161">
        <f>+[2]data1cf!J38</f>
        <v>15479.709366342751</v>
      </c>
      <c r="L38" s="161">
        <f>+[2]data1cf!K38</f>
        <v>15173.441307753012</v>
      </c>
      <c r="M38" s="161">
        <f>+[2]data1cf!L38</f>
        <v>15130.222144280604</v>
      </c>
      <c r="N38" s="161">
        <f>+[2]data1cf!M38</f>
        <v>15219.331695608849</v>
      </c>
      <c r="O38" s="161">
        <f>+[2]data1cf!N38</f>
        <v>15101.209868550812</v>
      </c>
      <c r="P38" s="161">
        <f>+[2]data1cf!O38</f>
        <v>15171.332405546702</v>
      </c>
      <c r="Q38" s="161">
        <f>+[2]data1cf!P38</f>
        <v>15354.013025087894</v>
      </c>
      <c r="R38" s="161">
        <f>+[2]data1cf!Q38</f>
        <v>1065.4295852040227</v>
      </c>
      <c r="S38" s="161">
        <f>+[2]data1cf!R38</f>
        <v>0</v>
      </c>
      <c r="T38" s="161">
        <f>+[2]data1cf!S38</f>
        <v>0</v>
      </c>
      <c r="U38" s="161">
        <f>+[2]data1cf!T38</f>
        <v>0</v>
      </c>
      <c r="V38" s="161">
        <f>+[2]data1cf!U38</f>
        <v>0</v>
      </c>
      <c r="W38" s="161">
        <f>+[2]data1cf!V38</f>
        <v>0</v>
      </c>
      <c r="X38" s="161">
        <f>+[2]data1cf!W38</f>
        <v>0</v>
      </c>
      <c r="Y38" s="161">
        <f>+[2]data1cf!X38</f>
        <v>0</v>
      </c>
      <c r="Z38" s="161">
        <f>+[2]data1cf!Y38</f>
        <v>0</v>
      </c>
      <c r="AA38" s="161">
        <f>+[2]data1cf!Z38</f>
        <v>0</v>
      </c>
      <c r="AB38" s="161"/>
      <c r="AC38" s="162">
        <f t="shared" si="0"/>
        <v>25106.216615777648</v>
      </c>
      <c r="AD38" s="162">
        <f t="shared" si="2"/>
        <v>57798.394784351112</v>
      </c>
      <c r="AE38" s="163">
        <f t="shared" si="3"/>
        <v>57118.545543617205</v>
      </c>
      <c r="AF38" s="164">
        <f t="shared" si="1"/>
        <v>0.1454024851322174</v>
      </c>
      <c r="AG38" s="165">
        <f t="shared" si="6"/>
        <v>0.9872204783723405</v>
      </c>
    </row>
    <row r="39" spans="1:33">
      <c r="A39" s="157"/>
      <c r="B39" s="161">
        <f>+[2]data1cf!A39</f>
        <v>-90532.524877792472</v>
      </c>
      <c r="C39" s="161">
        <f>+[2]data1cf!B39</f>
        <v>15062.750773830525</v>
      </c>
      <c r="D39" s="161">
        <f>+[2]data1cf!C39</f>
        <v>16645.654848855829</v>
      </c>
      <c r="E39" s="161">
        <f>+[2]data1cf!D39</f>
        <v>16027.756834362634</v>
      </c>
      <c r="F39" s="161">
        <f>+[2]data1cf!E39</f>
        <v>15845.389302207384</v>
      </c>
      <c r="G39" s="161">
        <f>+[2]data1cf!F39</f>
        <v>15551.83770448378</v>
      </c>
      <c r="H39" s="161">
        <f>+[2]data1cf!G39</f>
        <v>15062.679259959614</v>
      </c>
      <c r="I39" s="161">
        <f>+[2]data1cf!H39</f>
        <v>15143.760798983305</v>
      </c>
      <c r="J39" s="161">
        <f>+[2]data1cf!I39</f>
        <v>15158.579688884452</v>
      </c>
      <c r="K39" s="161">
        <f>+[2]data1cf!J39</f>
        <v>15051.599596734744</v>
      </c>
      <c r="L39" s="161">
        <f>+[2]data1cf!K39</f>
        <v>15038.578392969819</v>
      </c>
      <c r="M39" s="161">
        <f>+[2]data1cf!L39</f>
        <v>15266.983579635053</v>
      </c>
      <c r="N39" s="161">
        <f>+[2]data1cf!M39</f>
        <v>15108.06678244696</v>
      </c>
      <c r="O39" s="161">
        <f>+[2]data1cf!N39</f>
        <v>15096.469566890322</v>
      </c>
      <c r="P39" s="161">
        <f>+[2]data1cf!O39</f>
        <v>15266.735702583854</v>
      </c>
      <c r="Q39" s="161">
        <f>+[2]data1cf!P39</f>
        <v>15395.969439695918</v>
      </c>
      <c r="R39" s="161">
        <f>+[2]data1cf!Q39</f>
        <v>1038.3718473383285</v>
      </c>
      <c r="S39" s="161">
        <f>+[2]data1cf!R39</f>
        <v>0</v>
      </c>
      <c r="T39" s="161">
        <f>+[2]data1cf!S39</f>
        <v>0</v>
      </c>
      <c r="U39" s="161">
        <f>+[2]data1cf!T39</f>
        <v>0</v>
      </c>
      <c r="V39" s="161">
        <f>+[2]data1cf!U39</f>
        <v>0</v>
      </c>
      <c r="W39" s="161">
        <f>+[2]data1cf!V39</f>
        <v>0</v>
      </c>
      <c r="X39" s="161">
        <f>+[2]data1cf!W39</f>
        <v>0</v>
      </c>
      <c r="Y39" s="161">
        <f>+[2]data1cf!X39</f>
        <v>0</v>
      </c>
      <c r="Z39" s="161">
        <f>+[2]data1cf!Y39</f>
        <v>0</v>
      </c>
      <c r="AA39" s="161">
        <f>+[2]data1cf!Z39</f>
        <v>0</v>
      </c>
      <c r="AB39" s="161"/>
      <c r="AC39" s="162">
        <f t="shared" si="0"/>
        <v>27383.032620461767</v>
      </c>
      <c r="AD39" s="162">
        <f t="shared" si="2"/>
        <v>59975.993690317933</v>
      </c>
      <c r="AE39" s="163">
        <f t="shared" si="3"/>
        <v>59298.182942007836</v>
      </c>
      <c r="AF39" s="164">
        <f t="shared" si="1"/>
        <v>0.150704175233841</v>
      </c>
      <c r="AG39" s="165">
        <f t="shared" si="6"/>
        <v>0.98915633528498115</v>
      </c>
    </row>
    <row r="40" spans="1:33">
      <c r="A40" s="157"/>
      <c r="B40" s="161">
        <f>+[2]data1cf!A40</f>
        <v>-105661.65712905194</v>
      </c>
      <c r="C40" s="161">
        <f>+[2]data1cf!B40</f>
        <v>15418.083958638857</v>
      </c>
      <c r="D40" s="161">
        <f>+[2]data1cf!C40</f>
        <v>16932.984046965255</v>
      </c>
      <c r="E40" s="161">
        <f>+[2]data1cf!D40</f>
        <v>16650.430814500462</v>
      </c>
      <c r="F40" s="161">
        <f>+[2]data1cf!E40</f>
        <v>16261.712867170569</v>
      </c>
      <c r="G40" s="161">
        <f>+[2]data1cf!F40</f>
        <v>16028.933660351926</v>
      </c>
      <c r="H40" s="161">
        <f>+[2]data1cf!G40</f>
        <v>15654.605899067748</v>
      </c>
      <c r="I40" s="161">
        <f>+[2]data1cf!H40</f>
        <v>15365.941877218189</v>
      </c>
      <c r="J40" s="161">
        <f>+[2]data1cf!I40</f>
        <v>15455.322214939812</v>
      </c>
      <c r="K40" s="161">
        <f>+[2]data1cf!J40</f>
        <v>15498.006203978435</v>
      </c>
      <c r="L40" s="161">
        <f>+[2]data1cf!K40</f>
        <v>15551.971299970477</v>
      </c>
      <c r="M40" s="161">
        <f>+[2]data1cf!L40</f>
        <v>15499.196845145107</v>
      </c>
      <c r="N40" s="161">
        <f>+[2]data1cf!M40</f>
        <v>15657.532324770687</v>
      </c>
      <c r="O40" s="161">
        <f>+[2]data1cf!N40</f>
        <v>15608.528541826137</v>
      </c>
      <c r="P40" s="161">
        <f>+[2]data1cf!O40</f>
        <v>15520.364230640816</v>
      </c>
      <c r="Q40" s="161">
        <f>+[2]data1cf!P40</f>
        <v>15530.31408213589</v>
      </c>
      <c r="R40" s="161">
        <f>+[2]data1cf!Q40</f>
        <v>1211.8969426073738</v>
      </c>
      <c r="S40" s="161">
        <f>+[2]data1cf!R40</f>
        <v>0</v>
      </c>
      <c r="T40" s="161">
        <f>+[2]data1cf!S40</f>
        <v>0</v>
      </c>
      <c r="U40" s="161">
        <f>+[2]data1cf!T40</f>
        <v>0</v>
      </c>
      <c r="V40" s="161">
        <f>+[2]data1cf!U40</f>
        <v>0</v>
      </c>
      <c r="W40" s="161">
        <f>+[2]data1cf!V40</f>
        <v>0</v>
      </c>
      <c r="X40" s="161">
        <f>+[2]data1cf!W40</f>
        <v>0</v>
      </c>
      <c r="Y40" s="161">
        <f>+[2]data1cf!X40</f>
        <v>0</v>
      </c>
      <c r="Z40" s="161">
        <f>+[2]data1cf!Y40</f>
        <v>0</v>
      </c>
      <c r="AA40" s="161">
        <f>+[2]data1cf!Z40</f>
        <v>0</v>
      </c>
      <c r="AB40" s="161"/>
      <c r="AC40" s="162">
        <f t="shared" si="0"/>
        <v>15376.788617460676</v>
      </c>
      <c r="AD40" s="162">
        <f t="shared" si="2"/>
        <v>48826.722719313329</v>
      </c>
      <c r="AE40" s="163">
        <f t="shared" si="3"/>
        <v>48131.179687422416</v>
      </c>
      <c r="AF40" s="164">
        <f t="shared" si="1"/>
        <v>0.12500125765800477</v>
      </c>
      <c r="AG40" s="165">
        <f t="shared" si="6"/>
        <v>0.97485636145745613</v>
      </c>
    </row>
    <row r="41" spans="1:33">
      <c r="A41" s="157"/>
      <c r="B41" s="161">
        <f>+[2]data1cf!A41</f>
        <v>-101397.54724133645</v>
      </c>
      <c r="C41" s="161">
        <f>+[2]data1cf!B41</f>
        <v>15261.855579206949</v>
      </c>
      <c r="D41" s="161">
        <f>+[2]data1cf!C41</f>
        <v>16933.987120654405</v>
      </c>
      <c r="E41" s="161">
        <f>+[2]data1cf!D41</f>
        <v>16400.185993752653</v>
      </c>
      <c r="F41" s="161">
        <f>+[2]data1cf!E41</f>
        <v>16001.777334521132</v>
      </c>
      <c r="G41" s="161">
        <f>+[2]data1cf!F41</f>
        <v>15651.143118115888</v>
      </c>
      <c r="H41" s="161">
        <f>+[2]data1cf!G41</f>
        <v>15644.85675726714</v>
      </c>
      <c r="I41" s="161">
        <f>+[2]data1cf!H41</f>
        <v>15384.253841779377</v>
      </c>
      <c r="J41" s="161">
        <f>+[2]data1cf!I41</f>
        <v>15505.770920793137</v>
      </c>
      <c r="K41" s="161">
        <f>+[2]data1cf!J41</f>
        <v>15365.38637479972</v>
      </c>
      <c r="L41" s="161">
        <f>+[2]data1cf!K41</f>
        <v>15362.506617911291</v>
      </c>
      <c r="M41" s="161">
        <f>+[2]data1cf!L41</f>
        <v>15421.074622642243</v>
      </c>
      <c r="N41" s="161">
        <f>+[2]data1cf!M41</f>
        <v>15695.14692691703</v>
      </c>
      <c r="O41" s="161">
        <f>+[2]data1cf!N41</f>
        <v>15410.948972479559</v>
      </c>
      <c r="P41" s="161">
        <f>+[2]data1cf!O41</f>
        <v>15564.806324279245</v>
      </c>
      <c r="Q41" s="161">
        <f>+[2]data1cf!P41</f>
        <v>15540.52284079608</v>
      </c>
      <c r="R41" s="161">
        <f>+[2]data1cf!Q41</f>
        <v>1162.9893078392324</v>
      </c>
      <c r="S41" s="161">
        <f>+[2]data1cf!R41</f>
        <v>0</v>
      </c>
      <c r="T41" s="161">
        <f>+[2]data1cf!S41</f>
        <v>0</v>
      </c>
      <c r="U41" s="161">
        <f>+[2]data1cf!T41</f>
        <v>0</v>
      </c>
      <c r="V41" s="161">
        <f>+[2]data1cf!U41</f>
        <v>0</v>
      </c>
      <c r="W41" s="161">
        <f>+[2]data1cf!V41</f>
        <v>0</v>
      </c>
      <c r="X41" s="161">
        <f>+[2]data1cf!W41</f>
        <v>0</v>
      </c>
      <c r="Y41" s="161">
        <f>+[2]data1cf!X41</f>
        <v>0</v>
      </c>
      <c r="Z41" s="161">
        <f>+[2]data1cf!Y41</f>
        <v>0</v>
      </c>
      <c r="AA41" s="161">
        <f>+[2]data1cf!Z41</f>
        <v>0</v>
      </c>
      <c r="AB41" s="161"/>
      <c r="AC41" s="162">
        <f t="shared" si="0"/>
        <v>18728.86642399921</v>
      </c>
      <c r="AD41" s="162">
        <f t="shared" si="2"/>
        <v>51981.940307068893</v>
      </c>
      <c r="AE41" s="163">
        <f t="shared" si="3"/>
        <v>51290.284638645615</v>
      </c>
      <c r="AF41" s="164">
        <f t="shared" si="1"/>
        <v>0.13147323727607729</v>
      </c>
      <c r="AG41" s="165">
        <f t="shared" si="6"/>
        <v>0.98018187098766607</v>
      </c>
    </row>
    <row r="42" spans="1:33">
      <c r="A42" s="157"/>
      <c r="B42" s="161">
        <f>+[2]data1cf!A42</f>
        <v>-90376.572936781013</v>
      </c>
      <c r="C42" s="161">
        <f>+[2]data1cf!B42</f>
        <v>15007.674899411948</v>
      </c>
      <c r="D42" s="161">
        <f>+[2]data1cf!C42</f>
        <v>16437.365145728141</v>
      </c>
      <c r="E42" s="161">
        <f>+[2]data1cf!D42</f>
        <v>16274.753512254709</v>
      </c>
      <c r="F42" s="161">
        <f>+[2]data1cf!E42</f>
        <v>15837.175948475586</v>
      </c>
      <c r="G42" s="161">
        <f>+[2]data1cf!F42</f>
        <v>15360.41451849331</v>
      </c>
      <c r="H42" s="161">
        <f>+[2]data1cf!G42</f>
        <v>15176.027146346925</v>
      </c>
      <c r="I42" s="161">
        <f>+[2]data1cf!H42</f>
        <v>15010.519994673195</v>
      </c>
      <c r="J42" s="161">
        <f>+[2]data1cf!I42</f>
        <v>15120.083288642563</v>
      </c>
      <c r="K42" s="161">
        <f>+[2]data1cf!J42</f>
        <v>15195.865652214132</v>
      </c>
      <c r="L42" s="161">
        <f>+[2]data1cf!K42</f>
        <v>15130.472213466373</v>
      </c>
      <c r="M42" s="161">
        <f>+[2]data1cf!L42</f>
        <v>15302.822611412234</v>
      </c>
      <c r="N42" s="161">
        <f>+[2]data1cf!M42</f>
        <v>15017.469852466775</v>
      </c>
      <c r="O42" s="161">
        <f>+[2]data1cf!N42</f>
        <v>14967.94198279189</v>
      </c>
      <c r="P42" s="161">
        <f>+[2]data1cf!O42</f>
        <v>15026.994381154702</v>
      </c>
      <c r="Q42" s="161">
        <f>+[2]data1cf!P42</f>
        <v>15147.583020768514</v>
      </c>
      <c r="R42" s="161">
        <f>+[2]data1cf!Q42</f>
        <v>1036.5831409557034</v>
      </c>
      <c r="S42" s="161">
        <f>+[2]data1cf!R42</f>
        <v>0</v>
      </c>
      <c r="T42" s="161">
        <f>+[2]data1cf!S42</f>
        <v>0</v>
      </c>
      <c r="U42" s="161">
        <f>+[2]data1cf!T42</f>
        <v>0</v>
      </c>
      <c r="V42" s="161">
        <f>+[2]data1cf!U42</f>
        <v>0</v>
      </c>
      <c r="W42" s="161">
        <f>+[2]data1cf!V42</f>
        <v>0</v>
      </c>
      <c r="X42" s="161">
        <f>+[2]data1cf!W42</f>
        <v>0</v>
      </c>
      <c r="Y42" s="161">
        <f>+[2]data1cf!X42</f>
        <v>0</v>
      </c>
      <c r="Z42" s="161">
        <f>+[2]data1cf!Y42</f>
        <v>0</v>
      </c>
      <c r="AA42" s="161">
        <f>+[2]data1cf!Z42</f>
        <v>0</v>
      </c>
      <c r="AB42" s="161"/>
      <c r="AC42" s="162">
        <f t="shared" si="0"/>
        <v>27275.773848555837</v>
      </c>
      <c r="AD42" s="162">
        <f t="shared" si="2"/>
        <v>59772.490911305948</v>
      </c>
      <c r="AE42" s="163">
        <f t="shared" si="3"/>
        <v>59097.01644683518</v>
      </c>
      <c r="AF42" s="164">
        <f t="shared" si="1"/>
        <v>0.15063323378562932</v>
      </c>
      <c r="AG42" s="165">
        <f t="shared" si="6"/>
        <v>0.98898859168650211</v>
      </c>
    </row>
    <row r="43" spans="1:33">
      <c r="A43" s="157"/>
      <c r="B43" s="161">
        <f>+[2]data1cf!A43</f>
        <v>-99735.767196833986</v>
      </c>
      <c r="C43" s="161">
        <f>+[2]data1cf!B43</f>
        <v>15167.744220908604</v>
      </c>
      <c r="D43" s="161">
        <f>+[2]data1cf!C43</f>
        <v>17132.422922627007</v>
      </c>
      <c r="E43" s="161">
        <f>+[2]data1cf!D43</f>
        <v>16264.799926024594</v>
      </c>
      <c r="F43" s="161">
        <f>+[2]data1cf!E43</f>
        <v>16140.841163610465</v>
      </c>
      <c r="G43" s="161">
        <f>+[2]data1cf!F43</f>
        <v>15614.788044406894</v>
      </c>
      <c r="H43" s="161">
        <f>+[2]data1cf!G43</f>
        <v>15522.976706479538</v>
      </c>
      <c r="I43" s="161">
        <f>+[2]data1cf!H43</f>
        <v>15379.093848614546</v>
      </c>
      <c r="J43" s="161">
        <f>+[2]data1cf!I43</f>
        <v>15393.687499091848</v>
      </c>
      <c r="K43" s="161">
        <f>+[2]data1cf!J43</f>
        <v>15291.870784640323</v>
      </c>
      <c r="L43" s="161">
        <f>+[2]data1cf!K43</f>
        <v>15275.651826543541</v>
      </c>
      <c r="M43" s="161">
        <f>+[2]data1cf!L43</f>
        <v>15386.369257558643</v>
      </c>
      <c r="N43" s="161">
        <f>+[2]data1cf!M43</f>
        <v>15070.813309714389</v>
      </c>
      <c r="O43" s="161">
        <f>+[2]data1cf!N43</f>
        <v>15260.944750581488</v>
      </c>
      <c r="P43" s="161">
        <f>+[2]data1cf!O43</f>
        <v>15318.726130886233</v>
      </c>
      <c r="Q43" s="161">
        <f>+[2]data1cf!P43</f>
        <v>15294.355591753083</v>
      </c>
      <c r="R43" s="161">
        <f>+[2]data1cf!Q43</f>
        <v>1143.9293554408071</v>
      </c>
      <c r="S43" s="161">
        <f>+[2]data1cf!R43</f>
        <v>0</v>
      </c>
      <c r="T43" s="161">
        <f>+[2]data1cf!S43</f>
        <v>0</v>
      </c>
      <c r="U43" s="161">
        <f>+[2]data1cf!T43</f>
        <v>0</v>
      </c>
      <c r="V43" s="161">
        <f>+[2]data1cf!U43</f>
        <v>0</v>
      </c>
      <c r="W43" s="161">
        <f>+[2]data1cf!V43</f>
        <v>0</v>
      </c>
      <c r="X43" s="161">
        <f>+[2]data1cf!W43</f>
        <v>0</v>
      </c>
      <c r="Y43" s="161">
        <f>+[2]data1cf!X43</f>
        <v>0</v>
      </c>
      <c r="Z43" s="161">
        <f>+[2]data1cf!Y43</f>
        <v>0</v>
      </c>
      <c r="AA43" s="161">
        <f>+[2]data1cf!Z43</f>
        <v>0</v>
      </c>
      <c r="AB43" s="161"/>
      <c r="AC43" s="162">
        <f t="shared" si="0"/>
        <v>19869.359517022371</v>
      </c>
      <c r="AD43" s="162">
        <f t="shared" si="2"/>
        <v>52856.798413146178</v>
      </c>
      <c r="AE43" s="163">
        <f t="shared" si="3"/>
        <v>52171.365824085995</v>
      </c>
      <c r="AF43" s="164">
        <f t="shared" si="1"/>
        <v>0.13400701880455021</v>
      </c>
      <c r="AG43" s="165">
        <f t="shared" si="6"/>
        <v>0.98144751246366091</v>
      </c>
    </row>
    <row r="44" spans="1:33">
      <c r="A44" s="157"/>
      <c r="B44" s="161">
        <f>+[2]data1cf!A44</f>
        <v>-92782.993009026628</v>
      </c>
      <c r="C44" s="161">
        <f>+[2]data1cf!B44</f>
        <v>15023.16484856707</v>
      </c>
      <c r="D44" s="161">
        <f>+[2]data1cf!C44</f>
        <v>16440.558886160186</v>
      </c>
      <c r="E44" s="161">
        <f>+[2]data1cf!D44</f>
        <v>16055.062390338067</v>
      </c>
      <c r="F44" s="161">
        <f>+[2]data1cf!E44</f>
        <v>15735.019320592064</v>
      </c>
      <c r="G44" s="161">
        <f>+[2]data1cf!F44</f>
        <v>15622.247877236696</v>
      </c>
      <c r="H44" s="161">
        <f>+[2]data1cf!G44</f>
        <v>15233.354837282446</v>
      </c>
      <c r="I44" s="161">
        <f>+[2]data1cf!H44</f>
        <v>15114.520564636987</v>
      </c>
      <c r="J44" s="161">
        <f>+[2]data1cf!I44</f>
        <v>14892.417386442929</v>
      </c>
      <c r="K44" s="161">
        <f>+[2]data1cf!J44</f>
        <v>15213.061548431371</v>
      </c>
      <c r="L44" s="161">
        <f>+[2]data1cf!K44</f>
        <v>15172.278642396514</v>
      </c>
      <c r="M44" s="161">
        <f>+[2]data1cf!L44</f>
        <v>15101.073424681406</v>
      </c>
      <c r="N44" s="161">
        <f>+[2]data1cf!M44</f>
        <v>15178.520560549812</v>
      </c>
      <c r="O44" s="161">
        <f>+[2]data1cf!N44</f>
        <v>15108.028509158754</v>
      </c>
      <c r="P44" s="161">
        <f>+[2]data1cf!O44</f>
        <v>15236.865714992306</v>
      </c>
      <c r="Q44" s="161">
        <f>+[2]data1cf!P44</f>
        <v>15091.725002698498</v>
      </c>
      <c r="R44" s="161">
        <f>+[2]data1cf!Q44</f>
        <v>1064.1838166163316</v>
      </c>
      <c r="S44" s="161">
        <f>+[2]data1cf!R44</f>
        <v>0</v>
      </c>
      <c r="T44" s="161">
        <f>+[2]data1cf!S44</f>
        <v>0</v>
      </c>
      <c r="U44" s="161">
        <f>+[2]data1cf!T44</f>
        <v>0</v>
      </c>
      <c r="V44" s="161">
        <f>+[2]data1cf!U44</f>
        <v>0</v>
      </c>
      <c r="W44" s="161">
        <f>+[2]data1cf!V44</f>
        <v>0</v>
      </c>
      <c r="X44" s="161">
        <f>+[2]data1cf!W44</f>
        <v>0</v>
      </c>
      <c r="Y44" s="161">
        <f>+[2]data1cf!X44</f>
        <v>0</v>
      </c>
      <c r="Z44" s="161">
        <f>+[2]data1cf!Y44</f>
        <v>0</v>
      </c>
      <c r="AA44" s="161">
        <f>+[2]data1cf!Z44</f>
        <v>0</v>
      </c>
      <c r="AB44" s="161"/>
      <c r="AC44" s="162">
        <f t="shared" si="0"/>
        <v>24885.781412724111</v>
      </c>
      <c r="AD44" s="162">
        <f t="shared" si="2"/>
        <v>57422.359109766781</v>
      </c>
      <c r="AE44" s="163">
        <f t="shared" si="3"/>
        <v>56745.793495786325</v>
      </c>
      <c r="AF44" s="164">
        <f t="shared" si="1"/>
        <v>0.14515873789787295</v>
      </c>
      <c r="AG44" s="165">
        <f t="shared" si="6"/>
        <v>0.98685279027155581</v>
      </c>
    </row>
    <row r="45" spans="1:33">
      <c r="A45" s="157"/>
      <c r="B45" s="161">
        <f>+[2]data1cf!A45</f>
        <v>-97415.774925582009</v>
      </c>
      <c r="C45" s="161">
        <f>+[2]data1cf!B45</f>
        <v>15052.95939917161</v>
      </c>
      <c r="D45" s="161">
        <f>+[2]data1cf!C45</f>
        <v>16766.69926128252</v>
      </c>
      <c r="E45" s="161">
        <f>+[2]data1cf!D45</f>
        <v>16287.783640564441</v>
      </c>
      <c r="F45" s="161">
        <f>+[2]data1cf!E45</f>
        <v>15991.153836916306</v>
      </c>
      <c r="G45" s="161">
        <f>+[2]data1cf!F45</f>
        <v>15673.336833511548</v>
      </c>
      <c r="H45" s="161">
        <f>+[2]data1cf!G45</f>
        <v>15624.363982662882</v>
      </c>
      <c r="I45" s="161">
        <f>+[2]data1cf!H45</f>
        <v>15298.736860863164</v>
      </c>
      <c r="J45" s="161">
        <f>+[2]data1cf!I45</f>
        <v>15313.884635959022</v>
      </c>
      <c r="K45" s="161">
        <f>+[2]data1cf!J45</f>
        <v>15430.659605781073</v>
      </c>
      <c r="L45" s="161">
        <f>+[2]data1cf!K45</f>
        <v>15167.024757127016</v>
      </c>
      <c r="M45" s="161">
        <f>+[2]data1cf!L45</f>
        <v>15333.687968536</v>
      </c>
      <c r="N45" s="161">
        <f>+[2]data1cf!M45</f>
        <v>15007.799761511495</v>
      </c>
      <c r="O45" s="161">
        <f>+[2]data1cf!N45</f>
        <v>15339.315917906844</v>
      </c>
      <c r="P45" s="161">
        <f>+[2]data1cf!O45</f>
        <v>15432.566086176183</v>
      </c>
      <c r="Q45" s="161">
        <f>+[2]data1cf!P45</f>
        <v>15205.349435722434</v>
      </c>
      <c r="R45" s="161">
        <f>+[2]data1cf!Q45</f>
        <v>1117.3199720864554</v>
      </c>
      <c r="S45" s="161">
        <f>+[2]data1cf!R45</f>
        <v>0</v>
      </c>
      <c r="T45" s="161">
        <f>+[2]data1cf!S45</f>
        <v>0</v>
      </c>
      <c r="U45" s="161">
        <f>+[2]data1cf!T45</f>
        <v>0</v>
      </c>
      <c r="V45" s="161">
        <f>+[2]data1cf!U45</f>
        <v>0</v>
      </c>
      <c r="W45" s="161">
        <f>+[2]data1cf!V45</f>
        <v>0</v>
      </c>
      <c r="X45" s="161">
        <f>+[2]data1cf!W45</f>
        <v>0</v>
      </c>
      <c r="Y45" s="161">
        <f>+[2]data1cf!X45</f>
        <v>0</v>
      </c>
      <c r="Z45" s="161">
        <f>+[2]data1cf!Y45</f>
        <v>0</v>
      </c>
      <c r="AA45" s="161">
        <f>+[2]data1cf!Z45</f>
        <v>0</v>
      </c>
      <c r="AB45" s="161"/>
      <c r="AC45" s="162">
        <f t="shared" si="0"/>
        <v>21717.032547241812</v>
      </c>
      <c r="AD45" s="162">
        <f t="shared" si="2"/>
        <v>54650.253221537721</v>
      </c>
      <c r="AE45" s="163">
        <f t="shared" si="3"/>
        <v>53965.76616077152</v>
      </c>
      <c r="AF45" s="164">
        <f t="shared" si="1"/>
        <v>0.13781074881553654</v>
      </c>
      <c r="AG45" s="165">
        <f t="shared" si="6"/>
        <v>0.98379502896869431</v>
      </c>
    </row>
    <row r="46" spans="1:33">
      <c r="A46" s="157"/>
      <c r="B46" s="161">
        <f>+[2]data1cf!A46</f>
        <v>-95767.114325448463</v>
      </c>
      <c r="C46" s="161">
        <f>+[2]data1cf!B46</f>
        <v>15079.054839556709</v>
      </c>
      <c r="D46" s="161">
        <f>+[2]data1cf!C46</f>
        <v>16765.34173060023</v>
      </c>
      <c r="E46" s="161">
        <f>+[2]data1cf!D46</f>
        <v>16206.950270288871</v>
      </c>
      <c r="F46" s="161">
        <f>+[2]data1cf!E46</f>
        <v>15894.996641904308</v>
      </c>
      <c r="G46" s="161">
        <f>+[2]data1cf!F46</f>
        <v>15782.644437273113</v>
      </c>
      <c r="H46" s="161">
        <f>+[2]data1cf!G46</f>
        <v>15580.13874507081</v>
      </c>
      <c r="I46" s="161">
        <f>+[2]data1cf!H46</f>
        <v>14989.137635097621</v>
      </c>
      <c r="J46" s="161">
        <f>+[2]data1cf!I46</f>
        <v>15122.724126820533</v>
      </c>
      <c r="K46" s="161">
        <f>+[2]data1cf!J46</f>
        <v>15180.419983083999</v>
      </c>
      <c r="L46" s="161">
        <f>+[2]data1cf!K46</f>
        <v>15111.789516372623</v>
      </c>
      <c r="M46" s="161">
        <f>+[2]data1cf!L46</f>
        <v>15129.625062381141</v>
      </c>
      <c r="N46" s="161">
        <f>+[2]data1cf!M46</f>
        <v>15186.291186376366</v>
      </c>
      <c r="O46" s="161">
        <f>+[2]data1cf!N46</f>
        <v>15142.954571214352</v>
      </c>
      <c r="P46" s="161">
        <f>+[2]data1cf!O46</f>
        <v>15269.881832357351</v>
      </c>
      <c r="Q46" s="161">
        <f>+[2]data1cf!P46</f>
        <v>15296.509527267699</v>
      </c>
      <c r="R46" s="161">
        <f>+[2]data1cf!Q46</f>
        <v>1098.4104944671635</v>
      </c>
      <c r="S46" s="161">
        <f>+[2]data1cf!R46</f>
        <v>0</v>
      </c>
      <c r="T46" s="161">
        <f>+[2]data1cf!S46</f>
        <v>0</v>
      </c>
      <c r="U46" s="161">
        <f>+[2]data1cf!T46</f>
        <v>0</v>
      </c>
      <c r="V46" s="161">
        <f>+[2]data1cf!U46</f>
        <v>0</v>
      </c>
      <c r="W46" s="161">
        <f>+[2]data1cf!V46</f>
        <v>0</v>
      </c>
      <c r="X46" s="161">
        <f>+[2]data1cf!W46</f>
        <v>0</v>
      </c>
      <c r="Y46" s="161">
        <f>+[2]data1cf!X46</f>
        <v>0</v>
      </c>
      <c r="Z46" s="161">
        <f>+[2]data1cf!Y46</f>
        <v>0</v>
      </c>
      <c r="AA46" s="161">
        <f>+[2]data1cf!Z46</f>
        <v>0</v>
      </c>
      <c r="AB46" s="161"/>
      <c r="AC46" s="162">
        <f t="shared" si="0"/>
        <v>22832.972593448736</v>
      </c>
      <c r="AD46" s="162">
        <f t="shared" si="2"/>
        <v>55565.269525053249</v>
      </c>
      <c r="AE46" s="163">
        <f t="shared" si="3"/>
        <v>54884.889859661867</v>
      </c>
      <c r="AF46" s="164">
        <f t="shared" si="1"/>
        <v>0.14041109681129457</v>
      </c>
      <c r="AG46" s="165">
        <f t="shared" si="6"/>
        <v>0.98487580853252288</v>
      </c>
    </row>
    <row r="47" spans="1:33">
      <c r="A47" s="157"/>
      <c r="B47" s="161">
        <f>+[2]data1cf!A47</f>
        <v>-96659.249306274229</v>
      </c>
      <c r="C47" s="161">
        <f>+[2]data1cf!B47</f>
        <v>15118.84420730501</v>
      </c>
      <c r="D47" s="161">
        <f>+[2]data1cf!C47</f>
        <v>16741.82344716349</v>
      </c>
      <c r="E47" s="161">
        <f>+[2]data1cf!D47</f>
        <v>16480.930153877049</v>
      </c>
      <c r="F47" s="161">
        <f>+[2]data1cf!E47</f>
        <v>15933.269441077602</v>
      </c>
      <c r="G47" s="161">
        <f>+[2]data1cf!F47</f>
        <v>15614.070742201959</v>
      </c>
      <c r="H47" s="161">
        <f>+[2]data1cf!G47</f>
        <v>15686.949848460914</v>
      </c>
      <c r="I47" s="161">
        <f>+[2]data1cf!H47</f>
        <v>15180.31183190881</v>
      </c>
      <c r="J47" s="161">
        <f>+[2]data1cf!I47</f>
        <v>15165.909033799067</v>
      </c>
      <c r="K47" s="161">
        <f>+[2]data1cf!J47</f>
        <v>15253.25768616658</v>
      </c>
      <c r="L47" s="161">
        <f>+[2]data1cf!K47</f>
        <v>15414.849731605565</v>
      </c>
      <c r="M47" s="161">
        <f>+[2]data1cf!L47</f>
        <v>15251.359566464322</v>
      </c>
      <c r="N47" s="161">
        <f>+[2]data1cf!M47</f>
        <v>15103.657425249472</v>
      </c>
      <c r="O47" s="161">
        <f>+[2]data1cf!N47</f>
        <v>15258.777300827514</v>
      </c>
      <c r="P47" s="161">
        <f>+[2]data1cf!O47</f>
        <v>15297.204785141648</v>
      </c>
      <c r="Q47" s="161">
        <f>+[2]data1cf!P47</f>
        <v>15508.736926842925</v>
      </c>
      <c r="R47" s="161">
        <f>+[2]data1cf!Q47</f>
        <v>1108.6429258432427</v>
      </c>
      <c r="S47" s="161">
        <f>+[2]data1cf!R47</f>
        <v>0</v>
      </c>
      <c r="T47" s="161">
        <f>+[2]data1cf!S47</f>
        <v>0</v>
      </c>
      <c r="U47" s="161">
        <f>+[2]data1cf!T47</f>
        <v>0</v>
      </c>
      <c r="V47" s="161">
        <f>+[2]data1cf!U47</f>
        <v>0</v>
      </c>
      <c r="W47" s="161">
        <f>+[2]data1cf!V47</f>
        <v>0</v>
      </c>
      <c r="X47" s="161">
        <f>+[2]data1cf!W47</f>
        <v>0</v>
      </c>
      <c r="Y47" s="161">
        <f>+[2]data1cf!X47</f>
        <v>0</v>
      </c>
      <c r="Z47" s="161">
        <f>+[2]data1cf!Y47</f>
        <v>0</v>
      </c>
      <c r="AA47" s="161">
        <f>+[2]data1cf!Z47</f>
        <v>0</v>
      </c>
      <c r="AB47" s="161"/>
      <c r="AC47" s="162">
        <f t="shared" si="0"/>
        <v>22520.945749831448</v>
      </c>
      <c r="AD47" s="162">
        <f t="shared" si="2"/>
        <v>55445.331136235</v>
      </c>
      <c r="AE47" s="163">
        <f t="shared" si="3"/>
        <v>54760.847527735139</v>
      </c>
      <c r="AF47" s="164">
        <f t="shared" si="1"/>
        <v>0.13948171734809878</v>
      </c>
      <c r="AG47" s="165">
        <f t="shared" si="6"/>
        <v>0.98473835423184053</v>
      </c>
    </row>
    <row r="48" spans="1:33">
      <c r="A48" s="157"/>
      <c r="B48" s="161">
        <f>+[2]data1cf!A48</f>
        <v>-96623.853325556891</v>
      </c>
      <c r="C48" s="161">
        <f>+[2]data1cf!B48</f>
        <v>15286.492658393094</v>
      </c>
      <c r="D48" s="161">
        <f>+[2]data1cf!C48</f>
        <v>16870.058208007296</v>
      </c>
      <c r="E48" s="161">
        <f>+[2]data1cf!D48</f>
        <v>16184.839948200583</v>
      </c>
      <c r="F48" s="161">
        <f>+[2]data1cf!E48</f>
        <v>15912.704736508404</v>
      </c>
      <c r="G48" s="161">
        <f>+[2]data1cf!F48</f>
        <v>15517.409853776875</v>
      </c>
      <c r="H48" s="161">
        <f>+[2]data1cf!G48</f>
        <v>15418.597028225107</v>
      </c>
      <c r="I48" s="161">
        <f>+[2]data1cf!H48</f>
        <v>15045.008333986414</v>
      </c>
      <c r="J48" s="161">
        <f>+[2]data1cf!I48</f>
        <v>15118.894501340284</v>
      </c>
      <c r="K48" s="161">
        <f>+[2]data1cf!J48</f>
        <v>15174.957446195443</v>
      </c>
      <c r="L48" s="161">
        <f>+[2]data1cf!K48</f>
        <v>15072.219999968358</v>
      </c>
      <c r="M48" s="161">
        <f>+[2]data1cf!L48</f>
        <v>15309.45570167301</v>
      </c>
      <c r="N48" s="161">
        <f>+[2]data1cf!M48</f>
        <v>15223.089787882218</v>
      </c>
      <c r="O48" s="161">
        <f>+[2]data1cf!N48</f>
        <v>15362.495120737993</v>
      </c>
      <c r="P48" s="161">
        <f>+[2]data1cf!O48</f>
        <v>15184.82862631794</v>
      </c>
      <c r="Q48" s="161">
        <f>+[2]data1cf!P48</f>
        <v>15452.671221509807</v>
      </c>
      <c r="R48" s="161">
        <f>+[2]data1cf!Q48</f>
        <v>1108.2369481028072</v>
      </c>
      <c r="S48" s="161">
        <f>+[2]data1cf!R48</f>
        <v>0</v>
      </c>
      <c r="T48" s="161">
        <f>+[2]data1cf!S48</f>
        <v>0</v>
      </c>
      <c r="U48" s="161">
        <f>+[2]data1cf!T48</f>
        <v>0</v>
      </c>
      <c r="V48" s="161">
        <f>+[2]data1cf!U48</f>
        <v>0</v>
      </c>
      <c r="W48" s="161">
        <f>+[2]data1cf!V48</f>
        <v>0</v>
      </c>
      <c r="X48" s="161">
        <f>+[2]data1cf!W48</f>
        <v>0</v>
      </c>
      <c r="Y48" s="161">
        <f>+[2]data1cf!X48</f>
        <v>0</v>
      </c>
      <c r="Z48" s="161">
        <f>+[2]data1cf!Y48</f>
        <v>0</v>
      </c>
      <c r="AA48" s="161">
        <f>+[2]data1cf!Z48</f>
        <v>0</v>
      </c>
      <c r="AB48" s="161"/>
      <c r="AC48" s="162">
        <f t="shared" si="0"/>
        <v>22155.689783190446</v>
      </c>
      <c r="AD48" s="162">
        <f t="shared" si="2"/>
        <v>54925.116319761612</v>
      </c>
      <c r="AE48" s="163">
        <f t="shared" si="3"/>
        <v>54243.646463560326</v>
      </c>
      <c r="AF48" s="164">
        <f t="shared" si="1"/>
        <v>0.13893904089927675</v>
      </c>
      <c r="AG48" s="165">
        <f t="shared" si="6"/>
        <v>0.98412755991428857</v>
      </c>
    </row>
    <row r="49" spans="1:33">
      <c r="A49" s="157"/>
      <c r="B49" s="161">
        <f>+[2]data1cf!A49</f>
        <v>-107928.79491629488</v>
      </c>
      <c r="C49" s="161">
        <f>+[2]data1cf!B49</f>
        <v>15316.423200068864</v>
      </c>
      <c r="D49" s="161">
        <f>+[2]data1cf!C49</f>
        <v>17031.224527261948</v>
      </c>
      <c r="E49" s="161">
        <f>+[2]data1cf!D49</f>
        <v>16657.87525222445</v>
      </c>
      <c r="F49" s="161">
        <f>+[2]data1cf!E49</f>
        <v>16288.008545736528</v>
      </c>
      <c r="G49" s="161">
        <f>+[2]data1cf!F49</f>
        <v>16030.380436951622</v>
      </c>
      <c r="H49" s="161">
        <f>+[2]data1cf!G49</f>
        <v>15822.771699934525</v>
      </c>
      <c r="I49" s="161">
        <f>+[2]data1cf!H49</f>
        <v>15616.762773224793</v>
      </c>
      <c r="J49" s="161">
        <f>+[2]data1cf!I49</f>
        <v>15475.221052067014</v>
      </c>
      <c r="K49" s="161">
        <f>+[2]data1cf!J49</f>
        <v>15557.657516867086</v>
      </c>
      <c r="L49" s="161">
        <f>+[2]data1cf!K49</f>
        <v>15539.651203957663</v>
      </c>
      <c r="M49" s="161">
        <f>+[2]data1cf!L49</f>
        <v>15523.830682535732</v>
      </c>
      <c r="N49" s="161">
        <f>+[2]data1cf!M49</f>
        <v>15445.775100286543</v>
      </c>
      <c r="O49" s="161">
        <f>+[2]data1cf!N49</f>
        <v>15781.465953004374</v>
      </c>
      <c r="P49" s="161">
        <f>+[2]data1cf!O49</f>
        <v>15519.577581771096</v>
      </c>
      <c r="Q49" s="161">
        <f>+[2]data1cf!P49</f>
        <v>15673.476995310648</v>
      </c>
      <c r="R49" s="161">
        <f>+[2]data1cf!Q49</f>
        <v>1237.9001061719357</v>
      </c>
      <c r="S49" s="161">
        <f>+[2]data1cf!R49</f>
        <v>0</v>
      </c>
      <c r="T49" s="161">
        <f>+[2]data1cf!S49</f>
        <v>0</v>
      </c>
      <c r="U49" s="161">
        <f>+[2]data1cf!T49</f>
        <v>0</v>
      </c>
      <c r="V49" s="161">
        <f>+[2]data1cf!U49</f>
        <v>0</v>
      </c>
      <c r="W49" s="161">
        <f>+[2]data1cf!V49</f>
        <v>0</v>
      </c>
      <c r="X49" s="161">
        <f>+[2]data1cf!W49</f>
        <v>0</v>
      </c>
      <c r="Y49" s="161">
        <f>+[2]data1cf!X49</f>
        <v>0</v>
      </c>
      <c r="Z49" s="161">
        <f>+[2]data1cf!Y49</f>
        <v>0</v>
      </c>
      <c r="AA49" s="161">
        <f>+[2]data1cf!Z49</f>
        <v>0</v>
      </c>
      <c r="AB49" s="161"/>
      <c r="AC49" s="162">
        <f t="shared" si="0"/>
        <v>13407.127281848601</v>
      </c>
      <c r="AD49" s="162">
        <f t="shared" si="2"/>
        <v>46968.298105833928</v>
      </c>
      <c r="AE49" s="163">
        <f t="shared" si="3"/>
        <v>46270.508288028723</v>
      </c>
      <c r="AF49" s="164">
        <f t="shared" si="1"/>
        <v>0.12140122056007385</v>
      </c>
      <c r="AG49" s="165">
        <f t="shared" si="6"/>
        <v>0.97107253103624047</v>
      </c>
    </row>
    <row r="50" spans="1:33">
      <c r="A50" s="157"/>
      <c r="B50" s="161">
        <f>+[2]data1cf!A50</f>
        <v>-100638.42832902374</v>
      </c>
      <c r="C50" s="161">
        <f>+[2]data1cf!B50</f>
        <v>15056.308695558972</v>
      </c>
      <c r="D50" s="161">
        <f>+[2]data1cf!C50</f>
        <v>16906.202900468859</v>
      </c>
      <c r="E50" s="161">
        <f>+[2]data1cf!D50</f>
        <v>16463.271117789012</v>
      </c>
      <c r="F50" s="161">
        <f>+[2]data1cf!E50</f>
        <v>15904.680198717138</v>
      </c>
      <c r="G50" s="161">
        <f>+[2]data1cf!F50</f>
        <v>15705.642947564862</v>
      </c>
      <c r="H50" s="161">
        <f>+[2]data1cf!G50</f>
        <v>15555.5550647892</v>
      </c>
      <c r="I50" s="161">
        <f>+[2]data1cf!H50</f>
        <v>15308.31382552375</v>
      </c>
      <c r="J50" s="161">
        <f>+[2]data1cf!I50</f>
        <v>15261.059062294609</v>
      </c>
      <c r="K50" s="161">
        <f>+[2]data1cf!J50</f>
        <v>15453.444287580209</v>
      </c>
      <c r="L50" s="161">
        <f>+[2]data1cf!K50</f>
        <v>15395.469795083603</v>
      </c>
      <c r="M50" s="161">
        <f>+[2]data1cf!L50</f>
        <v>15214.549068358458</v>
      </c>
      <c r="N50" s="161">
        <f>+[2]data1cf!M50</f>
        <v>15537.894372970162</v>
      </c>
      <c r="O50" s="161">
        <f>+[2]data1cf!N50</f>
        <v>15435.258627049749</v>
      </c>
      <c r="P50" s="161">
        <f>+[2]data1cf!O50</f>
        <v>15453.516668427877</v>
      </c>
      <c r="Q50" s="161">
        <f>+[2]data1cf!P50</f>
        <v>15426.422747748786</v>
      </c>
      <c r="R50" s="161">
        <f>+[2]data1cf!Q50</f>
        <v>1154.2825175625705</v>
      </c>
      <c r="S50" s="161">
        <f>+[2]data1cf!R50</f>
        <v>0</v>
      </c>
      <c r="T50" s="161">
        <f>+[2]data1cf!S50</f>
        <v>0</v>
      </c>
      <c r="U50" s="161">
        <f>+[2]data1cf!T50</f>
        <v>0</v>
      </c>
      <c r="V50" s="161">
        <f>+[2]data1cf!U50</f>
        <v>0</v>
      </c>
      <c r="W50" s="161">
        <f>+[2]data1cf!V50</f>
        <v>0</v>
      </c>
      <c r="X50" s="161">
        <f>+[2]data1cf!W50</f>
        <v>0</v>
      </c>
      <c r="Y50" s="161">
        <f>+[2]data1cf!X50</f>
        <v>0</v>
      </c>
      <c r="Z50" s="161">
        <f>+[2]data1cf!Y50</f>
        <v>0</v>
      </c>
      <c r="AA50" s="161">
        <f>+[2]data1cf!Z50</f>
        <v>0</v>
      </c>
      <c r="AB50" s="161"/>
      <c r="AC50" s="162">
        <f t="shared" si="0"/>
        <v>18965.861937223406</v>
      </c>
      <c r="AD50" s="162">
        <f t="shared" si="2"/>
        <v>52067.116955583529</v>
      </c>
      <c r="AE50" s="163">
        <f t="shared" si="3"/>
        <v>51378.687193835016</v>
      </c>
      <c r="AF50" s="164">
        <f t="shared" si="1"/>
        <v>0.13209515213966369</v>
      </c>
      <c r="AG50" s="165">
        <f t="shared" si="6"/>
        <v>0.98030879699480089</v>
      </c>
    </row>
    <row r="51" spans="1:33">
      <c r="A51" s="157"/>
      <c r="B51" s="161">
        <f>+[2]data1cf!A51</f>
        <v>-107501.53877415767</v>
      </c>
      <c r="C51" s="161">
        <f>+[2]data1cf!B51</f>
        <v>15467.717626267942</v>
      </c>
      <c r="D51" s="161">
        <f>+[2]data1cf!C51</f>
        <v>17285.66911763839</v>
      </c>
      <c r="E51" s="161">
        <f>+[2]data1cf!D51</f>
        <v>16532.207567696063</v>
      </c>
      <c r="F51" s="161">
        <f>+[2]data1cf!E51</f>
        <v>16292.13645578409</v>
      </c>
      <c r="G51" s="161">
        <f>+[2]data1cf!F51</f>
        <v>15892.577501425039</v>
      </c>
      <c r="H51" s="161">
        <f>+[2]data1cf!G51</f>
        <v>15670.189316707703</v>
      </c>
      <c r="I51" s="161">
        <f>+[2]data1cf!H51</f>
        <v>15616.268560751425</v>
      </c>
      <c r="J51" s="161">
        <f>+[2]data1cf!I51</f>
        <v>15305.590236252607</v>
      </c>
      <c r="K51" s="161">
        <f>+[2]data1cf!J51</f>
        <v>15392.332532011018</v>
      </c>
      <c r="L51" s="161">
        <f>+[2]data1cf!K51</f>
        <v>15523.936392397849</v>
      </c>
      <c r="M51" s="161">
        <f>+[2]data1cf!L51</f>
        <v>15469.005285565869</v>
      </c>
      <c r="N51" s="161">
        <f>+[2]data1cf!M51</f>
        <v>15549.218053676908</v>
      </c>
      <c r="O51" s="161">
        <f>+[2]data1cf!N51</f>
        <v>15595.855020398851</v>
      </c>
      <c r="P51" s="161">
        <f>+[2]data1cf!O51</f>
        <v>15621.155612242528</v>
      </c>
      <c r="Q51" s="161">
        <f>+[2]data1cf!P51</f>
        <v>15550.874254729693</v>
      </c>
      <c r="R51" s="161">
        <f>+[2]data1cf!Q51</f>
        <v>1232.9996491240788</v>
      </c>
      <c r="S51" s="161">
        <f>+[2]data1cf!R51</f>
        <v>0</v>
      </c>
      <c r="T51" s="161">
        <f>+[2]data1cf!S51</f>
        <v>0</v>
      </c>
      <c r="U51" s="161">
        <f>+[2]data1cf!T51</f>
        <v>0</v>
      </c>
      <c r="V51" s="161">
        <f>+[2]data1cf!U51</f>
        <v>0</v>
      </c>
      <c r="W51" s="161">
        <f>+[2]data1cf!V51</f>
        <v>0</v>
      </c>
      <c r="X51" s="161">
        <f>+[2]data1cf!W51</f>
        <v>0</v>
      </c>
      <c r="Y51" s="161">
        <f>+[2]data1cf!X51</f>
        <v>0</v>
      </c>
      <c r="Z51" s="161">
        <f>+[2]data1cf!Y51</f>
        <v>0</v>
      </c>
      <c r="AA51" s="161">
        <f>+[2]data1cf!Z51</f>
        <v>0</v>
      </c>
      <c r="AB51" s="161"/>
      <c r="AC51" s="162">
        <f t="shared" si="0"/>
        <v>13719.823781925099</v>
      </c>
      <c r="AD51" s="162">
        <f t="shared" si="2"/>
        <v>47163.296036692322</v>
      </c>
      <c r="AE51" s="163">
        <f t="shared" si="3"/>
        <v>46467.956676540758</v>
      </c>
      <c r="AF51" s="164">
        <f t="shared" si="1"/>
        <v>0.12203382849693298</v>
      </c>
      <c r="AG51" s="165">
        <f t="shared" ref="AG51:AG66" si="7">1-EXP(-(1/0.25)*(AD51/ABS($AD$1010)))</f>
        <v>0.97149491959372336</v>
      </c>
    </row>
    <row r="52" spans="1:33">
      <c r="A52" s="157"/>
      <c r="B52" s="161">
        <f>+[2]data1cf!A52</f>
        <v>-103672.59764676569</v>
      </c>
      <c r="C52" s="161">
        <f>+[2]data1cf!B52</f>
        <v>15160.461450170891</v>
      </c>
      <c r="D52" s="161">
        <f>+[2]data1cf!C52</f>
        <v>16849.402338427219</v>
      </c>
      <c r="E52" s="161">
        <f>+[2]data1cf!D52</f>
        <v>16534.412912944816</v>
      </c>
      <c r="F52" s="161">
        <f>+[2]data1cf!E52</f>
        <v>16336.902061610239</v>
      </c>
      <c r="G52" s="161">
        <f>+[2]data1cf!F52</f>
        <v>15762.911843030985</v>
      </c>
      <c r="H52" s="161">
        <f>+[2]data1cf!G52</f>
        <v>15419.373876835114</v>
      </c>
      <c r="I52" s="161">
        <f>+[2]data1cf!H52</f>
        <v>15233.428183284366</v>
      </c>
      <c r="J52" s="161">
        <f>+[2]data1cf!I52</f>
        <v>15431.292233266799</v>
      </c>
      <c r="K52" s="161">
        <f>+[2]data1cf!J52</f>
        <v>15363.262811548941</v>
      </c>
      <c r="L52" s="161">
        <f>+[2]data1cf!K52</f>
        <v>15327.495554357283</v>
      </c>
      <c r="M52" s="161">
        <f>+[2]data1cf!L52</f>
        <v>15562.429689447792</v>
      </c>
      <c r="N52" s="161">
        <f>+[2]data1cf!M52</f>
        <v>15688.866802028344</v>
      </c>
      <c r="O52" s="161">
        <f>+[2]data1cf!N52</f>
        <v>15410.02197252167</v>
      </c>
      <c r="P52" s="161">
        <f>+[2]data1cf!O52</f>
        <v>15455.405311718474</v>
      </c>
      <c r="Q52" s="161">
        <f>+[2]data1cf!P52</f>
        <v>15451.913463625915</v>
      </c>
      <c r="R52" s="161">
        <f>+[2]data1cf!Q52</f>
        <v>1189.0832259693436</v>
      </c>
      <c r="S52" s="161">
        <f>+[2]data1cf!R52</f>
        <v>0</v>
      </c>
      <c r="T52" s="161">
        <f>+[2]data1cf!S52</f>
        <v>0</v>
      </c>
      <c r="U52" s="161">
        <f>+[2]data1cf!T52</f>
        <v>0</v>
      </c>
      <c r="V52" s="161">
        <f>+[2]data1cf!U52</f>
        <v>0</v>
      </c>
      <c r="W52" s="161">
        <f>+[2]data1cf!V52</f>
        <v>0</v>
      </c>
      <c r="X52" s="161">
        <f>+[2]data1cf!W52</f>
        <v>0</v>
      </c>
      <c r="Y52" s="161">
        <f>+[2]data1cf!X52</f>
        <v>0</v>
      </c>
      <c r="Z52" s="161">
        <f>+[2]data1cf!Y52</f>
        <v>0</v>
      </c>
      <c r="AA52" s="161">
        <f>+[2]data1cf!Z52</f>
        <v>0</v>
      </c>
      <c r="AB52" s="161"/>
      <c r="AC52" s="162">
        <f t="shared" si="0"/>
        <v>16440.046953276003</v>
      </c>
      <c r="AD52" s="162">
        <f t="shared" si="2"/>
        <v>49668.250572709265</v>
      </c>
      <c r="AE52" s="163">
        <f t="shared" si="3"/>
        <v>48977.209790111388</v>
      </c>
      <c r="AF52" s="164">
        <f t="shared" si="1"/>
        <v>0.12715240120887758</v>
      </c>
      <c r="AG52" s="165">
        <f t="shared" si="7"/>
        <v>0.97640285143332961</v>
      </c>
    </row>
    <row r="53" spans="1:33">
      <c r="A53" s="157"/>
      <c r="B53" s="161">
        <f>+[2]data1cf!A53</f>
        <v>-90334.465288805994</v>
      </c>
      <c r="C53" s="161">
        <f>+[2]data1cf!B53</f>
        <v>15039.131297134576</v>
      </c>
      <c r="D53" s="161">
        <f>+[2]data1cf!C53</f>
        <v>16368.024559362082</v>
      </c>
      <c r="E53" s="161">
        <f>+[2]data1cf!D53</f>
        <v>15938.652999109901</v>
      </c>
      <c r="F53" s="161">
        <f>+[2]data1cf!E53</f>
        <v>15587.09236922747</v>
      </c>
      <c r="G53" s="161">
        <f>+[2]data1cf!F53</f>
        <v>15483.285145006505</v>
      </c>
      <c r="H53" s="161">
        <f>+[2]data1cf!G53</f>
        <v>15348.545743335297</v>
      </c>
      <c r="I53" s="161">
        <f>+[2]data1cf!H53</f>
        <v>15106.988571335678</v>
      </c>
      <c r="J53" s="161">
        <f>+[2]data1cf!I53</f>
        <v>14904.255401230557</v>
      </c>
      <c r="K53" s="161">
        <f>+[2]data1cf!J53</f>
        <v>15018.604054152633</v>
      </c>
      <c r="L53" s="161">
        <f>+[2]data1cf!K53</f>
        <v>15107.751563510865</v>
      </c>
      <c r="M53" s="161">
        <f>+[2]data1cf!L53</f>
        <v>15150.748410748649</v>
      </c>
      <c r="N53" s="161">
        <f>+[2]data1cf!M53</f>
        <v>15088.457210357978</v>
      </c>
      <c r="O53" s="161">
        <f>+[2]data1cf!N53</f>
        <v>15334.30344591193</v>
      </c>
      <c r="P53" s="161">
        <f>+[2]data1cf!O53</f>
        <v>15047.881805962206</v>
      </c>
      <c r="Q53" s="161">
        <f>+[2]data1cf!P53</f>
        <v>15307.390289491465</v>
      </c>
      <c r="R53" s="161">
        <f>+[2]data1cf!Q53</f>
        <v>1036.1001830764892</v>
      </c>
      <c r="S53" s="161">
        <f>+[2]data1cf!R53</f>
        <v>0</v>
      </c>
      <c r="T53" s="161">
        <f>+[2]data1cf!S53</f>
        <v>0</v>
      </c>
      <c r="U53" s="161">
        <f>+[2]data1cf!T53</f>
        <v>0</v>
      </c>
      <c r="V53" s="161">
        <f>+[2]data1cf!U53</f>
        <v>0</v>
      </c>
      <c r="W53" s="161">
        <f>+[2]data1cf!V53</f>
        <v>0</v>
      </c>
      <c r="X53" s="161">
        <f>+[2]data1cf!W53</f>
        <v>0</v>
      </c>
      <c r="Y53" s="161">
        <f>+[2]data1cf!X53</f>
        <v>0</v>
      </c>
      <c r="Z53" s="161">
        <f>+[2]data1cf!Y53</f>
        <v>0</v>
      </c>
      <c r="AA53" s="161">
        <f>+[2]data1cf!Z53</f>
        <v>0</v>
      </c>
      <c r="AB53" s="161"/>
      <c r="AC53" s="162">
        <f t="shared" si="0"/>
        <v>27023.516024814133</v>
      </c>
      <c r="AD53" s="162">
        <f t="shared" si="2"/>
        <v>59509.940610855097</v>
      </c>
      <c r="AE53" s="163">
        <f t="shared" si="3"/>
        <v>58834.188071896147</v>
      </c>
      <c r="AF53" s="164">
        <f t="shared" si="1"/>
        <v>0.15008237957954407</v>
      </c>
      <c r="AG53" s="165">
        <f t="shared" si="7"/>
        <v>0.98876833710344336</v>
      </c>
    </row>
    <row r="54" spans="1:33">
      <c r="A54" s="157"/>
      <c r="B54" s="161">
        <f>+[2]data1cf!A54</f>
        <v>-105902.39238948673</v>
      </c>
      <c r="C54" s="161">
        <f>+[2]data1cf!B54</f>
        <v>15392.174465997638</v>
      </c>
      <c r="D54" s="161">
        <f>+[2]data1cf!C54</f>
        <v>17100.60929670991</v>
      </c>
      <c r="E54" s="161">
        <f>+[2]data1cf!D54</f>
        <v>16486.51552239462</v>
      </c>
      <c r="F54" s="161">
        <f>+[2]data1cf!E54</f>
        <v>16222.997662005342</v>
      </c>
      <c r="G54" s="161">
        <f>+[2]data1cf!F54</f>
        <v>15853.476443242664</v>
      </c>
      <c r="H54" s="161">
        <f>+[2]data1cf!G54</f>
        <v>15519.036011110586</v>
      </c>
      <c r="I54" s="161">
        <f>+[2]data1cf!H54</f>
        <v>15507.537293797299</v>
      </c>
      <c r="J54" s="161">
        <f>+[2]data1cf!I54</f>
        <v>15576.416183478308</v>
      </c>
      <c r="K54" s="161">
        <f>+[2]data1cf!J54</f>
        <v>15528.809771446024</v>
      </c>
      <c r="L54" s="161">
        <f>+[2]data1cf!K54</f>
        <v>15550.810332269582</v>
      </c>
      <c r="M54" s="161">
        <f>+[2]data1cf!L54</f>
        <v>15678.561846642142</v>
      </c>
      <c r="N54" s="161">
        <f>+[2]data1cf!M54</f>
        <v>15539.152666052174</v>
      </c>
      <c r="O54" s="161">
        <f>+[2]data1cf!N54</f>
        <v>15643.049772398188</v>
      </c>
      <c r="P54" s="161">
        <f>+[2]data1cf!O54</f>
        <v>15469.704825083971</v>
      </c>
      <c r="Q54" s="161">
        <f>+[2]data1cf!P54</f>
        <v>15410.47580898607</v>
      </c>
      <c r="R54" s="161">
        <f>+[2]data1cf!Q54</f>
        <v>1214.6580797504569</v>
      </c>
      <c r="S54" s="161">
        <f>+[2]data1cf!R54</f>
        <v>0</v>
      </c>
      <c r="T54" s="161">
        <f>+[2]data1cf!S54</f>
        <v>0</v>
      </c>
      <c r="U54" s="161">
        <f>+[2]data1cf!T54</f>
        <v>0</v>
      </c>
      <c r="V54" s="161">
        <f>+[2]data1cf!U54</f>
        <v>0</v>
      </c>
      <c r="W54" s="161">
        <f>+[2]data1cf!V54</f>
        <v>0</v>
      </c>
      <c r="X54" s="161">
        <f>+[2]data1cf!W54</f>
        <v>0</v>
      </c>
      <c r="Y54" s="161">
        <f>+[2]data1cf!X54</f>
        <v>0</v>
      </c>
      <c r="Z54" s="161">
        <f>+[2]data1cf!Y54</f>
        <v>0</v>
      </c>
      <c r="AA54" s="161">
        <f>+[2]data1cf!Z54</f>
        <v>0</v>
      </c>
      <c r="AB54" s="161"/>
      <c r="AC54" s="162">
        <f t="shared" si="0"/>
        <v>15051.466918310709</v>
      </c>
      <c r="AD54" s="162">
        <f t="shared" si="2"/>
        <v>48488.37761187461</v>
      </c>
      <c r="AE54" s="163">
        <f t="shared" si="3"/>
        <v>47793.157633524002</v>
      </c>
      <c r="AF54" s="164">
        <f t="shared" si="1"/>
        <v>0.12442601323127747</v>
      </c>
      <c r="AG54" s="165">
        <f t="shared" si="7"/>
        <v>0.97420637574850799</v>
      </c>
    </row>
    <row r="55" spans="1:33">
      <c r="A55" s="157"/>
      <c r="B55" s="161">
        <f>+[2]data1cf!A55</f>
        <v>-102560.90126985726</v>
      </c>
      <c r="C55" s="161">
        <f>+[2]data1cf!B55</f>
        <v>15411.807289520511</v>
      </c>
      <c r="D55" s="161">
        <f>+[2]data1cf!C55</f>
        <v>16740.180119850986</v>
      </c>
      <c r="E55" s="161">
        <f>+[2]data1cf!D55</f>
        <v>16475.857460684761</v>
      </c>
      <c r="F55" s="161">
        <f>+[2]data1cf!E55</f>
        <v>16197.407585520446</v>
      </c>
      <c r="G55" s="161">
        <f>+[2]data1cf!F55</f>
        <v>15674.893519694764</v>
      </c>
      <c r="H55" s="161">
        <f>+[2]data1cf!G55</f>
        <v>15576.142704687511</v>
      </c>
      <c r="I55" s="161">
        <f>+[2]data1cf!H55</f>
        <v>15458.30613118902</v>
      </c>
      <c r="J55" s="161">
        <f>+[2]data1cf!I55</f>
        <v>15226.188381600552</v>
      </c>
      <c r="K55" s="161">
        <f>+[2]data1cf!J55</f>
        <v>15414.555080005728</v>
      </c>
      <c r="L55" s="161">
        <f>+[2]data1cf!K55</f>
        <v>15388.679019561405</v>
      </c>
      <c r="M55" s="161">
        <f>+[2]data1cf!L55</f>
        <v>15425.833472492202</v>
      </c>
      <c r="N55" s="161">
        <f>+[2]data1cf!M55</f>
        <v>15461.6621185195</v>
      </c>
      <c r="O55" s="161">
        <f>+[2]data1cf!N55</f>
        <v>15445.170824570483</v>
      </c>
      <c r="P55" s="161">
        <f>+[2]data1cf!O55</f>
        <v>15521.046767256992</v>
      </c>
      <c r="Q55" s="161">
        <f>+[2]data1cf!P55</f>
        <v>15697.097118767299</v>
      </c>
      <c r="R55" s="161">
        <f>+[2]data1cf!Q55</f>
        <v>1176.3325132047546</v>
      </c>
      <c r="S55" s="161">
        <f>+[2]data1cf!R55</f>
        <v>0</v>
      </c>
      <c r="T55" s="161">
        <f>+[2]data1cf!S55</f>
        <v>0</v>
      </c>
      <c r="U55" s="161">
        <f>+[2]data1cf!T55</f>
        <v>0</v>
      </c>
      <c r="V55" s="161">
        <f>+[2]data1cf!U55</f>
        <v>0</v>
      </c>
      <c r="W55" s="161">
        <f>+[2]data1cf!V55</f>
        <v>0</v>
      </c>
      <c r="X55" s="161">
        <f>+[2]data1cf!W55</f>
        <v>0</v>
      </c>
      <c r="Y55" s="161">
        <f>+[2]data1cf!X55</f>
        <v>0</v>
      </c>
      <c r="Z55" s="161">
        <f>+[2]data1cf!Y55</f>
        <v>0</v>
      </c>
      <c r="AA55" s="161">
        <f>+[2]data1cf!Z55</f>
        <v>0</v>
      </c>
      <c r="AB55" s="161"/>
      <c r="AC55" s="162">
        <f t="shared" si="0"/>
        <v>17612.713830309851</v>
      </c>
      <c r="AD55" s="162">
        <f t="shared" si="2"/>
        <v>50842.969420827692</v>
      </c>
      <c r="AE55" s="163">
        <f t="shared" si="3"/>
        <v>50151.757688290199</v>
      </c>
      <c r="AF55" s="164">
        <f t="shared" si="1"/>
        <v>0.12935568690299984</v>
      </c>
      <c r="AG55" s="165">
        <f t="shared" si="7"/>
        <v>0.97840388982797655</v>
      </c>
    </row>
    <row r="56" spans="1:33">
      <c r="A56" s="157"/>
      <c r="B56" s="161">
        <f>+[2]data1cf!A56</f>
        <v>-105551.48902464261</v>
      </c>
      <c r="C56" s="161">
        <f>+[2]data1cf!B56</f>
        <v>15211.326111236853</v>
      </c>
      <c r="D56" s="161">
        <f>+[2]data1cf!C56</f>
        <v>16870.569198132838</v>
      </c>
      <c r="E56" s="161">
        <f>+[2]data1cf!D56</f>
        <v>16720.0584910855</v>
      </c>
      <c r="F56" s="161">
        <f>+[2]data1cf!E56</f>
        <v>16131.479397064079</v>
      </c>
      <c r="G56" s="161">
        <f>+[2]data1cf!F56</f>
        <v>15955.945827743792</v>
      </c>
      <c r="H56" s="161">
        <f>+[2]data1cf!G56</f>
        <v>15545.798946517632</v>
      </c>
      <c r="I56" s="161">
        <f>+[2]data1cf!H56</f>
        <v>15446.475896584099</v>
      </c>
      <c r="J56" s="161">
        <f>+[2]data1cf!I56</f>
        <v>15365.321251097612</v>
      </c>
      <c r="K56" s="161">
        <f>+[2]data1cf!J56</f>
        <v>15485.410580868825</v>
      </c>
      <c r="L56" s="161">
        <f>+[2]data1cf!K56</f>
        <v>15346.009945130903</v>
      </c>
      <c r="M56" s="161">
        <f>+[2]data1cf!L56</f>
        <v>15439.075092983598</v>
      </c>
      <c r="N56" s="161">
        <f>+[2]data1cf!M56</f>
        <v>15359.717676209064</v>
      </c>
      <c r="O56" s="161">
        <f>+[2]data1cf!N56</f>
        <v>15413.425999692099</v>
      </c>
      <c r="P56" s="161">
        <f>+[2]data1cf!O56</f>
        <v>15643.495172155628</v>
      </c>
      <c r="Q56" s="161">
        <f>+[2]data1cf!P56</f>
        <v>15580.608443382624</v>
      </c>
      <c r="R56" s="161">
        <f>+[2]data1cf!Q56</f>
        <v>1210.6333585170407</v>
      </c>
      <c r="S56" s="161">
        <f>+[2]data1cf!R56</f>
        <v>0</v>
      </c>
      <c r="T56" s="161">
        <f>+[2]data1cf!S56</f>
        <v>0</v>
      </c>
      <c r="U56" s="161">
        <f>+[2]data1cf!T56</f>
        <v>0</v>
      </c>
      <c r="V56" s="161">
        <f>+[2]data1cf!U56</f>
        <v>0</v>
      </c>
      <c r="W56" s="161">
        <f>+[2]data1cf!V56</f>
        <v>0</v>
      </c>
      <c r="X56" s="161">
        <f>+[2]data1cf!W56</f>
        <v>0</v>
      </c>
      <c r="Y56" s="161">
        <f>+[2]data1cf!X56</f>
        <v>0</v>
      </c>
      <c r="Z56" s="161">
        <f>+[2]data1cf!Y56</f>
        <v>0</v>
      </c>
      <c r="AA56" s="161">
        <f>+[2]data1cf!Z56</f>
        <v>0</v>
      </c>
      <c r="AB56" s="161"/>
      <c r="AC56" s="162">
        <f t="shared" si="0"/>
        <v>14890.557996966194</v>
      </c>
      <c r="AD56" s="162">
        <f t="shared" si="2"/>
        <v>48188.71541968314</v>
      </c>
      <c r="AE56" s="163">
        <f t="shared" si="3"/>
        <v>47496.342160576583</v>
      </c>
      <c r="AF56" s="164">
        <f t="shared" si="1"/>
        <v>0.12424479126930238</v>
      </c>
      <c r="AG56" s="165">
        <f t="shared" si="7"/>
        <v>0.97361668551775404</v>
      </c>
    </row>
    <row r="57" spans="1:33">
      <c r="A57" s="157"/>
      <c r="B57" s="161">
        <f>+[2]data1cf!A57</f>
        <v>-101078.29674243848</v>
      </c>
      <c r="C57" s="161">
        <f>+[2]data1cf!B57</f>
        <v>15076.072757967464</v>
      </c>
      <c r="D57" s="161">
        <f>+[2]data1cf!C57</f>
        <v>16981.039402098304</v>
      </c>
      <c r="E57" s="161">
        <f>+[2]data1cf!D57</f>
        <v>16401.959712168744</v>
      </c>
      <c r="F57" s="161">
        <f>+[2]data1cf!E57</f>
        <v>16034.838531844169</v>
      </c>
      <c r="G57" s="161">
        <f>+[2]data1cf!F57</f>
        <v>15755.542825374148</v>
      </c>
      <c r="H57" s="161">
        <f>+[2]data1cf!G57</f>
        <v>15476.793185281083</v>
      </c>
      <c r="I57" s="161">
        <f>+[2]data1cf!H57</f>
        <v>15103.599794864214</v>
      </c>
      <c r="J57" s="161">
        <f>+[2]data1cf!I57</f>
        <v>15424.508752788341</v>
      </c>
      <c r="K57" s="161">
        <f>+[2]data1cf!J57</f>
        <v>15321.052217828103</v>
      </c>
      <c r="L57" s="161">
        <f>+[2]data1cf!K57</f>
        <v>15401.075744198117</v>
      </c>
      <c r="M57" s="161">
        <f>+[2]data1cf!L57</f>
        <v>15393.596668866154</v>
      </c>
      <c r="N57" s="161">
        <f>+[2]data1cf!M57</f>
        <v>15436.721563699488</v>
      </c>
      <c r="O57" s="161">
        <f>+[2]data1cf!N57</f>
        <v>15494.716199304861</v>
      </c>
      <c r="P57" s="161">
        <f>+[2]data1cf!O57</f>
        <v>15334.835327428522</v>
      </c>
      <c r="Q57" s="161">
        <f>+[2]data1cf!P57</f>
        <v>15373.328691492825</v>
      </c>
      <c r="R57" s="161">
        <f>+[2]data1cf!Q57</f>
        <v>1159.3276323170724</v>
      </c>
      <c r="S57" s="161">
        <f>+[2]data1cf!R57</f>
        <v>0</v>
      </c>
      <c r="T57" s="161">
        <f>+[2]data1cf!S57</f>
        <v>0</v>
      </c>
      <c r="U57" s="161">
        <f>+[2]data1cf!T57</f>
        <v>0</v>
      </c>
      <c r="V57" s="161">
        <f>+[2]data1cf!U57</f>
        <v>0</v>
      </c>
      <c r="W57" s="161">
        <f>+[2]data1cf!V57</f>
        <v>0</v>
      </c>
      <c r="X57" s="161">
        <f>+[2]data1cf!W57</f>
        <v>0</v>
      </c>
      <c r="Y57" s="161">
        <f>+[2]data1cf!X57</f>
        <v>0</v>
      </c>
      <c r="Z57" s="161">
        <f>+[2]data1cf!Y57</f>
        <v>0</v>
      </c>
      <c r="AA57" s="161">
        <f>+[2]data1cf!Z57</f>
        <v>0</v>
      </c>
      <c r="AB57" s="161"/>
      <c r="AC57" s="162">
        <f t="shared" si="0"/>
        <v>18557.297828429611</v>
      </c>
      <c r="AD57" s="162">
        <f t="shared" si="2"/>
        <v>51640.314630094043</v>
      </c>
      <c r="AE57" s="163">
        <f t="shared" si="3"/>
        <v>50952.366387346818</v>
      </c>
      <c r="AF57" s="164">
        <f t="shared" si="1"/>
        <v>0.13132074475288391</v>
      </c>
      <c r="AG57" s="165">
        <f t="shared" si="7"/>
        <v>0.97966452283257854</v>
      </c>
    </row>
    <row r="58" spans="1:33">
      <c r="A58" s="157"/>
      <c r="B58" s="161">
        <f>+[2]data1cf!A58</f>
        <v>-106113.78574419477</v>
      </c>
      <c r="C58" s="161">
        <f>+[2]data1cf!B58</f>
        <v>15268.384389228153</v>
      </c>
      <c r="D58" s="161">
        <f>+[2]data1cf!C58</f>
        <v>17205.927438896804</v>
      </c>
      <c r="E58" s="161">
        <f>+[2]data1cf!D58</f>
        <v>16698.091713731006</v>
      </c>
      <c r="F58" s="161">
        <f>+[2]data1cf!E58</f>
        <v>16275.131852751088</v>
      </c>
      <c r="G58" s="161">
        <f>+[2]data1cf!F58</f>
        <v>15730.161549710268</v>
      </c>
      <c r="H58" s="161">
        <f>+[2]data1cf!G58</f>
        <v>15429.425989520296</v>
      </c>
      <c r="I58" s="161">
        <f>+[2]data1cf!H58</f>
        <v>15314.630730197088</v>
      </c>
      <c r="J58" s="161">
        <f>+[2]data1cf!I58</f>
        <v>15596.924612034873</v>
      </c>
      <c r="K58" s="161">
        <f>+[2]data1cf!J58</f>
        <v>15500.23551789191</v>
      </c>
      <c r="L58" s="161">
        <f>+[2]data1cf!K58</f>
        <v>15578.004795189558</v>
      </c>
      <c r="M58" s="161">
        <f>+[2]data1cf!L58</f>
        <v>15510.831573598622</v>
      </c>
      <c r="N58" s="161">
        <f>+[2]data1cf!M58</f>
        <v>15515.659149189782</v>
      </c>
      <c r="O58" s="161">
        <f>+[2]data1cf!N58</f>
        <v>15496.699279717315</v>
      </c>
      <c r="P58" s="161">
        <f>+[2]data1cf!O58</f>
        <v>15435.745279107847</v>
      </c>
      <c r="Q58" s="161">
        <f>+[2]data1cf!P58</f>
        <v>15638.655231058376</v>
      </c>
      <c r="R58" s="161">
        <f>+[2]data1cf!Q58</f>
        <v>1217.0826769716161</v>
      </c>
      <c r="S58" s="161">
        <f>+[2]data1cf!R58</f>
        <v>0</v>
      </c>
      <c r="T58" s="161">
        <f>+[2]data1cf!S58</f>
        <v>0</v>
      </c>
      <c r="U58" s="161">
        <f>+[2]data1cf!T58</f>
        <v>0</v>
      </c>
      <c r="V58" s="161">
        <f>+[2]data1cf!U58</f>
        <v>0</v>
      </c>
      <c r="W58" s="161">
        <f>+[2]data1cf!V58</f>
        <v>0</v>
      </c>
      <c r="X58" s="161">
        <f>+[2]data1cf!W58</f>
        <v>0</v>
      </c>
      <c r="Y58" s="161">
        <f>+[2]data1cf!X58</f>
        <v>0</v>
      </c>
      <c r="Z58" s="161">
        <f>+[2]data1cf!Y58</f>
        <v>0</v>
      </c>
      <c r="AA58" s="161">
        <f>+[2]data1cf!Z58</f>
        <v>0</v>
      </c>
      <c r="AB58" s="161"/>
      <c r="AC58" s="162">
        <f t="shared" si="0"/>
        <v>14728.533568025206</v>
      </c>
      <c r="AD58" s="162">
        <f t="shared" si="2"/>
        <v>48109.206487680058</v>
      </c>
      <c r="AE58" s="163">
        <f t="shared" si="3"/>
        <v>47415.109167882809</v>
      </c>
      <c r="AF58" s="164">
        <f t="shared" si="1"/>
        <v>0.12388613820075992</v>
      </c>
      <c r="AG58" s="165">
        <f t="shared" si="7"/>
        <v>0.9734579733727613</v>
      </c>
    </row>
    <row r="59" spans="1:33">
      <c r="A59" s="157"/>
      <c r="B59" s="161">
        <f>+[2]data1cf!A59</f>
        <v>-95200.719620231874</v>
      </c>
      <c r="C59" s="161">
        <f>+[2]data1cf!B59</f>
        <v>15089.210866090896</v>
      </c>
      <c r="D59" s="161">
        <f>+[2]data1cf!C59</f>
        <v>16616.242843951215</v>
      </c>
      <c r="E59" s="161">
        <f>+[2]data1cf!D59</f>
        <v>16353.281900988033</v>
      </c>
      <c r="F59" s="161">
        <f>+[2]data1cf!E59</f>
        <v>15835.893596874372</v>
      </c>
      <c r="G59" s="161">
        <f>+[2]data1cf!F59</f>
        <v>15670.891103620708</v>
      </c>
      <c r="H59" s="161">
        <f>+[2]data1cf!G59</f>
        <v>15347.196332893651</v>
      </c>
      <c r="I59" s="161">
        <f>+[2]data1cf!H59</f>
        <v>15200.533811229889</v>
      </c>
      <c r="J59" s="161">
        <f>+[2]data1cf!I59</f>
        <v>15194.445069039244</v>
      </c>
      <c r="K59" s="161">
        <f>+[2]data1cf!J59</f>
        <v>15264.558383100311</v>
      </c>
      <c r="L59" s="161">
        <f>+[2]data1cf!K59</f>
        <v>15366.55737429751</v>
      </c>
      <c r="M59" s="161">
        <f>+[2]data1cf!L59</f>
        <v>15277.145611549799</v>
      </c>
      <c r="N59" s="161">
        <f>+[2]data1cf!M59</f>
        <v>15073.840624587374</v>
      </c>
      <c r="O59" s="161">
        <f>+[2]data1cf!N59</f>
        <v>15285.684836187298</v>
      </c>
      <c r="P59" s="161">
        <f>+[2]data1cf!O59</f>
        <v>15452.333673303267</v>
      </c>
      <c r="Q59" s="161">
        <f>+[2]data1cf!P59</f>
        <v>15365.108383775478</v>
      </c>
      <c r="R59" s="161">
        <f>+[2]data1cf!Q59</f>
        <v>1091.9141737562115</v>
      </c>
      <c r="S59" s="161">
        <f>+[2]data1cf!R59</f>
        <v>0</v>
      </c>
      <c r="T59" s="161">
        <f>+[2]data1cf!S59</f>
        <v>0</v>
      </c>
      <c r="U59" s="161">
        <f>+[2]data1cf!T59</f>
        <v>0</v>
      </c>
      <c r="V59" s="161">
        <f>+[2]data1cf!U59</f>
        <v>0</v>
      </c>
      <c r="W59" s="161">
        <f>+[2]data1cf!V59</f>
        <v>0</v>
      </c>
      <c r="X59" s="161">
        <f>+[2]data1cf!W59</f>
        <v>0</v>
      </c>
      <c r="Y59" s="161">
        <f>+[2]data1cf!X59</f>
        <v>0</v>
      </c>
      <c r="Z59" s="161">
        <f>+[2]data1cf!Y59</f>
        <v>0</v>
      </c>
      <c r="AA59" s="161">
        <f>+[2]data1cf!Z59</f>
        <v>0</v>
      </c>
      <c r="AB59" s="161"/>
      <c r="AC59" s="162">
        <f t="shared" si="0"/>
        <v>23550.00848228898</v>
      </c>
      <c r="AD59" s="162">
        <f t="shared" si="2"/>
        <v>56399.398722989798</v>
      </c>
      <c r="AE59" s="163">
        <f t="shared" si="3"/>
        <v>55716.258512853834</v>
      </c>
      <c r="AF59" s="164">
        <f t="shared" si="1"/>
        <v>0.14176415801048281</v>
      </c>
      <c r="AG59" s="165">
        <f t="shared" si="7"/>
        <v>0.98579811635889225</v>
      </c>
    </row>
    <row r="60" spans="1:33">
      <c r="A60" s="157"/>
      <c r="B60" s="161">
        <f>+[2]data1cf!A60</f>
        <v>-107518.91988800789</v>
      </c>
      <c r="C60" s="161">
        <f>+[2]data1cf!B60</f>
        <v>15389.214596899787</v>
      </c>
      <c r="D60" s="161">
        <f>+[2]data1cf!C60</f>
        <v>16968.16083048952</v>
      </c>
      <c r="E60" s="161">
        <f>+[2]data1cf!D60</f>
        <v>16670.02841235821</v>
      </c>
      <c r="F60" s="161">
        <f>+[2]data1cf!E60</f>
        <v>16351.489780497879</v>
      </c>
      <c r="G60" s="161">
        <f>+[2]data1cf!F60</f>
        <v>16081.838128361134</v>
      </c>
      <c r="H60" s="161">
        <f>+[2]data1cf!G60</f>
        <v>15489.901543274424</v>
      </c>
      <c r="I60" s="161">
        <f>+[2]data1cf!H60</f>
        <v>15453.594825066102</v>
      </c>
      <c r="J60" s="161">
        <f>+[2]data1cf!I60</f>
        <v>15640.940611767917</v>
      </c>
      <c r="K60" s="161">
        <f>+[2]data1cf!J60</f>
        <v>15741.204027581753</v>
      </c>
      <c r="L60" s="161">
        <f>+[2]data1cf!K60</f>
        <v>15532.474803030826</v>
      </c>
      <c r="M60" s="161">
        <f>+[2]data1cf!L60</f>
        <v>15254.890133461213</v>
      </c>
      <c r="N60" s="161">
        <f>+[2]data1cf!M60</f>
        <v>15654.569631659135</v>
      </c>
      <c r="O60" s="161">
        <f>+[2]data1cf!N60</f>
        <v>15787.33368998778</v>
      </c>
      <c r="P60" s="161">
        <f>+[2]data1cf!O60</f>
        <v>15426.864668742386</v>
      </c>
      <c r="Q60" s="161">
        <f>+[2]data1cf!P60</f>
        <v>15657.392231039759</v>
      </c>
      <c r="R60" s="161">
        <f>+[2]data1cf!Q60</f>
        <v>1233.1990035474951</v>
      </c>
      <c r="S60" s="161">
        <f>+[2]data1cf!R60</f>
        <v>0</v>
      </c>
      <c r="T60" s="161">
        <f>+[2]data1cf!S60</f>
        <v>0</v>
      </c>
      <c r="U60" s="161">
        <f>+[2]data1cf!T60</f>
        <v>0</v>
      </c>
      <c r="V60" s="161">
        <f>+[2]data1cf!U60</f>
        <v>0</v>
      </c>
      <c r="W60" s="161">
        <f>+[2]data1cf!V60</f>
        <v>0</v>
      </c>
      <c r="X60" s="161">
        <f>+[2]data1cf!W60</f>
        <v>0</v>
      </c>
      <c r="Y60" s="161">
        <f>+[2]data1cf!X60</f>
        <v>0</v>
      </c>
      <c r="Z60" s="161">
        <f>+[2]data1cf!Y60</f>
        <v>0</v>
      </c>
      <c r="AA60" s="161">
        <f>+[2]data1cf!Z60</f>
        <v>0</v>
      </c>
      <c r="AB60" s="161"/>
      <c r="AC60" s="162">
        <f t="shared" si="0"/>
        <v>13741.038512069385</v>
      </c>
      <c r="AD60" s="162">
        <f t="shared" si="2"/>
        <v>47269.558980518559</v>
      </c>
      <c r="AE60" s="163">
        <f t="shared" si="3"/>
        <v>46572.422229248143</v>
      </c>
      <c r="AF60" s="164">
        <f t="shared" si="1"/>
        <v>0.12201260924339294</v>
      </c>
      <c r="AG60" s="165">
        <f t="shared" si="7"/>
        <v>0.9717224956425774</v>
      </c>
    </row>
    <row r="61" spans="1:33">
      <c r="A61" s="157"/>
      <c r="B61" s="161">
        <f>+[2]data1cf!A61</f>
        <v>-95782.8024443904</v>
      </c>
      <c r="C61" s="161">
        <f>+[2]data1cf!B61</f>
        <v>15215.809660609744</v>
      </c>
      <c r="D61" s="161">
        <f>+[2]data1cf!C61</f>
        <v>16510.17509736184</v>
      </c>
      <c r="E61" s="161">
        <f>+[2]data1cf!D61</f>
        <v>16212.131881217822</v>
      </c>
      <c r="F61" s="161">
        <f>+[2]data1cf!E61</f>
        <v>15844.966261532862</v>
      </c>
      <c r="G61" s="161">
        <f>+[2]data1cf!F61</f>
        <v>15685.504509979328</v>
      </c>
      <c r="H61" s="161">
        <f>+[2]data1cf!G61</f>
        <v>15319.118987341171</v>
      </c>
      <c r="I61" s="161">
        <f>+[2]data1cf!H61</f>
        <v>15221.476729245516</v>
      </c>
      <c r="J61" s="161">
        <f>+[2]data1cf!I61</f>
        <v>15153.016895870718</v>
      </c>
      <c r="K61" s="161">
        <f>+[2]data1cf!J61</f>
        <v>15356.942046102675</v>
      </c>
      <c r="L61" s="161">
        <f>+[2]data1cf!K61</f>
        <v>15218.364363135588</v>
      </c>
      <c r="M61" s="161">
        <f>+[2]data1cf!L61</f>
        <v>15178.679380618289</v>
      </c>
      <c r="N61" s="161">
        <f>+[2]data1cf!M61</f>
        <v>15339.502854278859</v>
      </c>
      <c r="O61" s="161">
        <f>+[2]data1cf!N61</f>
        <v>15377.039424087601</v>
      </c>
      <c r="P61" s="161">
        <f>+[2]data1cf!O61</f>
        <v>15449.281117246635</v>
      </c>
      <c r="Q61" s="161">
        <f>+[2]data1cf!P61</f>
        <v>15347.212251352294</v>
      </c>
      <c r="R61" s="161">
        <f>+[2]data1cf!Q61</f>
        <v>1098.5904309161799</v>
      </c>
      <c r="S61" s="161">
        <f>+[2]data1cf!R61</f>
        <v>0</v>
      </c>
      <c r="T61" s="161">
        <f>+[2]data1cf!S61</f>
        <v>0</v>
      </c>
      <c r="U61" s="161">
        <f>+[2]data1cf!T61</f>
        <v>0</v>
      </c>
      <c r="V61" s="161">
        <f>+[2]data1cf!U61</f>
        <v>0</v>
      </c>
      <c r="W61" s="161">
        <f>+[2]data1cf!V61</f>
        <v>0</v>
      </c>
      <c r="X61" s="161">
        <f>+[2]data1cf!W61</f>
        <v>0</v>
      </c>
      <c r="Y61" s="161">
        <f>+[2]data1cf!X61</f>
        <v>0</v>
      </c>
      <c r="Z61" s="161">
        <f>+[2]data1cf!Y61</f>
        <v>0</v>
      </c>
      <c r="AA61" s="161">
        <f>+[2]data1cf!Z61</f>
        <v>0</v>
      </c>
      <c r="AB61" s="161"/>
      <c r="AC61" s="162">
        <f t="shared" si="0"/>
        <v>22935.18591886837</v>
      </c>
      <c r="AD61" s="162">
        <f t="shared" si="2"/>
        <v>55792.008797600145</v>
      </c>
      <c r="AE61" s="163">
        <f t="shared" si="3"/>
        <v>55108.536860183791</v>
      </c>
      <c r="AF61" s="164">
        <f t="shared" si="1"/>
        <v>0.14045323729515075</v>
      </c>
      <c r="AG61" s="165">
        <f t="shared" si="7"/>
        <v>0.98513228768707739</v>
      </c>
    </row>
    <row r="62" spans="1:33">
      <c r="A62" s="157"/>
      <c r="B62" s="161">
        <f>+[2]data1cf!A62</f>
        <v>-109135.80458569145</v>
      </c>
      <c r="C62" s="161">
        <f>+[2]data1cf!B62</f>
        <v>15484.084778351187</v>
      </c>
      <c r="D62" s="161">
        <f>+[2]data1cf!C62</f>
        <v>17126.753189388233</v>
      </c>
      <c r="E62" s="161">
        <f>+[2]data1cf!D62</f>
        <v>16907.392336211458</v>
      </c>
      <c r="F62" s="161">
        <f>+[2]data1cf!E62</f>
        <v>16181.61494337656</v>
      </c>
      <c r="G62" s="161">
        <f>+[2]data1cf!F62</f>
        <v>16037.249254459293</v>
      </c>
      <c r="H62" s="161">
        <f>+[2]data1cf!G62</f>
        <v>15643.26801099879</v>
      </c>
      <c r="I62" s="161">
        <f>+[2]data1cf!H62</f>
        <v>15509.610778136288</v>
      </c>
      <c r="J62" s="161">
        <f>+[2]data1cf!I62</f>
        <v>15537.736365420024</v>
      </c>
      <c r="K62" s="161">
        <f>+[2]data1cf!J62</f>
        <v>15463.323379479041</v>
      </c>
      <c r="L62" s="161">
        <f>+[2]data1cf!K62</f>
        <v>15461.756426004493</v>
      </c>
      <c r="M62" s="161">
        <f>+[2]data1cf!L62</f>
        <v>15447.913022256293</v>
      </c>
      <c r="N62" s="161">
        <f>+[2]data1cf!M62</f>
        <v>15639.557249227408</v>
      </c>
      <c r="O62" s="161">
        <f>+[2]data1cf!N62</f>
        <v>15542.428308849088</v>
      </c>
      <c r="P62" s="161">
        <f>+[2]data1cf!O62</f>
        <v>15625.345450629748</v>
      </c>
      <c r="Q62" s="161">
        <f>+[2]data1cf!P62</f>
        <v>15734.77226843423</v>
      </c>
      <c r="R62" s="161">
        <f>+[2]data1cf!Q62</f>
        <v>1251.7440242760465</v>
      </c>
      <c r="S62" s="161">
        <f>+[2]data1cf!R62</f>
        <v>0</v>
      </c>
      <c r="T62" s="161">
        <f>+[2]data1cf!S62</f>
        <v>0</v>
      </c>
      <c r="U62" s="161">
        <f>+[2]data1cf!T62</f>
        <v>0</v>
      </c>
      <c r="V62" s="161">
        <f>+[2]data1cf!U62</f>
        <v>0</v>
      </c>
      <c r="W62" s="161">
        <f>+[2]data1cf!V62</f>
        <v>0</v>
      </c>
      <c r="X62" s="161">
        <f>+[2]data1cf!W62</f>
        <v>0</v>
      </c>
      <c r="Y62" s="161">
        <f>+[2]data1cf!X62</f>
        <v>0</v>
      </c>
      <c r="Z62" s="161">
        <f>+[2]data1cf!Y62</f>
        <v>0</v>
      </c>
      <c r="AA62" s="161">
        <f>+[2]data1cf!Z62</f>
        <v>0</v>
      </c>
      <c r="AB62" s="161"/>
      <c r="AC62" s="162">
        <f t="shared" si="0"/>
        <v>12364.835522921245</v>
      </c>
      <c r="AD62" s="162">
        <f t="shared" si="2"/>
        <v>45896.922120625444</v>
      </c>
      <c r="AE62" s="163">
        <f t="shared" si="3"/>
        <v>45199.729460660921</v>
      </c>
      <c r="AF62" s="164">
        <f t="shared" si="1"/>
        <v>0.11960263848304747</v>
      </c>
      <c r="AG62" s="165">
        <f t="shared" si="7"/>
        <v>0.96863762822238064</v>
      </c>
    </row>
    <row r="63" spans="1:33">
      <c r="A63" s="157"/>
      <c r="B63" s="161">
        <f>+[2]data1cf!A63</f>
        <v>-101103.1444114927</v>
      </c>
      <c r="C63" s="161">
        <f>+[2]data1cf!B63</f>
        <v>15347.242907331089</v>
      </c>
      <c r="D63" s="161">
        <f>+[2]data1cf!C63</f>
        <v>16902.222419539459</v>
      </c>
      <c r="E63" s="161">
        <f>+[2]data1cf!D63</f>
        <v>16530.673107572693</v>
      </c>
      <c r="F63" s="161">
        <f>+[2]data1cf!E63</f>
        <v>16013.347840030714</v>
      </c>
      <c r="G63" s="161">
        <f>+[2]data1cf!F63</f>
        <v>15707.75841482802</v>
      </c>
      <c r="H63" s="161">
        <f>+[2]data1cf!G63</f>
        <v>15345.993287832665</v>
      </c>
      <c r="I63" s="161">
        <f>+[2]data1cf!H63</f>
        <v>15173.508867005974</v>
      </c>
      <c r="J63" s="161">
        <f>+[2]data1cf!I63</f>
        <v>15355.600300115395</v>
      </c>
      <c r="K63" s="161">
        <f>+[2]data1cf!J63</f>
        <v>15475.477875974797</v>
      </c>
      <c r="L63" s="161">
        <f>+[2]data1cf!K63</f>
        <v>15528.457877675764</v>
      </c>
      <c r="M63" s="161">
        <f>+[2]data1cf!L63</f>
        <v>15414.200093472751</v>
      </c>
      <c r="N63" s="161">
        <f>+[2]data1cf!M63</f>
        <v>15518.108747683582</v>
      </c>
      <c r="O63" s="161">
        <f>+[2]data1cf!N63</f>
        <v>15525.392902346601</v>
      </c>
      <c r="P63" s="161">
        <f>+[2]data1cf!O63</f>
        <v>15471.612786830567</v>
      </c>
      <c r="Q63" s="161">
        <f>+[2]data1cf!P63</f>
        <v>15469.678996113589</v>
      </c>
      <c r="R63" s="161">
        <f>+[2]data1cf!Q63</f>
        <v>1159.6126251420565</v>
      </c>
      <c r="S63" s="161">
        <f>+[2]data1cf!R63</f>
        <v>0</v>
      </c>
      <c r="T63" s="161">
        <f>+[2]data1cf!S63</f>
        <v>0</v>
      </c>
      <c r="U63" s="161">
        <f>+[2]data1cf!T63</f>
        <v>0</v>
      </c>
      <c r="V63" s="161">
        <f>+[2]data1cf!U63</f>
        <v>0</v>
      </c>
      <c r="W63" s="161">
        <f>+[2]data1cf!V63</f>
        <v>0</v>
      </c>
      <c r="X63" s="161">
        <f>+[2]data1cf!W63</f>
        <v>0</v>
      </c>
      <c r="Y63" s="161">
        <f>+[2]data1cf!X63</f>
        <v>0</v>
      </c>
      <c r="Z63" s="161">
        <f>+[2]data1cf!Y63</f>
        <v>0</v>
      </c>
      <c r="AA63" s="161">
        <f>+[2]data1cf!Z63</f>
        <v>0</v>
      </c>
      <c r="AB63" s="161"/>
      <c r="AC63" s="162">
        <f t="shared" si="0"/>
        <v>18911.741528955296</v>
      </c>
      <c r="AD63" s="162">
        <f t="shared" si="2"/>
        <v>52086.262673283869</v>
      </c>
      <c r="AE63" s="163">
        <f t="shared" si="3"/>
        <v>51396.165804990029</v>
      </c>
      <c r="AF63" s="164">
        <f t="shared" si="1"/>
        <v>0.13190580010414124</v>
      </c>
      <c r="AG63" s="165">
        <f t="shared" si="7"/>
        <v>0.98033721490927195</v>
      </c>
    </row>
    <row r="64" spans="1:33">
      <c r="A64" s="157"/>
      <c r="B64" s="161">
        <f>+[2]data1cf!A64</f>
        <v>-103808.62369425996</v>
      </c>
      <c r="C64" s="161">
        <f>+[2]data1cf!B64</f>
        <v>15426.794775053451</v>
      </c>
      <c r="D64" s="161">
        <f>+[2]data1cf!C64</f>
        <v>16808.887960285469</v>
      </c>
      <c r="E64" s="161">
        <f>+[2]data1cf!D64</f>
        <v>16203.465183784521</v>
      </c>
      <c r="F64" s="161">
        <f>+[2]data1cf!E64</f>
        <v>16118.381021119741</v>
      </c>
      <c r="G64" s="161">
        <f>+[2]data1cf!F64</f>
        <v>15837.479244492461</v>
      </c>
      <c r="H64" s="161">
        <f>+[2]data1cf!G64</f>
        <v>15348.211498573379</v>
      </c>
      <c r="I64" s="161">
        <f>+[2]data1cf!H64</f>
        <v>15447.43289441293</v>
      </c>
      <c r="J64" s="161">
        <f>+[2]data1cf!I64</f>
        <v>15541.368127405138</v>
      </c>
      <c r="K64" s="161">
        <f>+[2]data1cf!J64</f>
        <v>15366.096939431689</v>
      </c>
      <c r="L64" s="161">
        <f>+[2]data1cf!K64</f>
        <v>15457.56334901234</v>
      </c>
      <c r="M64" s="161">
        <f>+[2]data1cf!L64</f>
        <v>15386.410141385733</v>
      </c>
      <c r="N64" s="161">
        <f>+[2]data1cf!M64</f>
        <v>15305.127520244088</v>
      </c>
      <c r="O64" s="161">
        <f>+[2]data1cf!N64</f>
        <v>15567.340087573146</v>
      </c>
      <c r="P64" s="161">
        <f>+[2]data1cf!O64</f>
        <v>15295.205216524259</v>
      </c>
      <c r="Q64" s="161">
        <f>+[2]data1cf!P64</f>
        <v>15208.66767328706</v>
      </c>
      <c r="R64" s="161">
        <f>+[2]data1cf!Q64</f>
        <v>1190.6433903236841</v>
      </c>
      <c r="S64" s="161">
        <f>+[2]data1cf!R64</f>
        <v>0</v>
      </c>
      <c r="T64" s="161">
        <f>+[2]data1cf!S64</f>
        <v>0</v>
      </c>
      <c r="U64" s="161">
        <f>+[2]data1cf!T64</f>
        <v>0</v>
      </c>
      <c r="V64" s="161">
        <f>+[2]data1cf!U64</f>
        <v>0</v>
      </c>
      <c r="W64" s="161">
        <f>+[2]data1cf!V64</f>
        <v>0</v>
      </c>
      <c r="X64" s="161">
        <f>+[2]data1cf!W64</f>
        <v>0</v>
      </c>
      <c r="Y64" s="161">
        <f>+[2]data1cf!X64</f>
        <v>0</v>
      </c>
      <c r="Z64" s="161">
        <f>+[2]data1cf!Y64</f>
        <v>0</v>
      </c>
      <c r="AA64" s="161">
        <f>+[2]data1cf!Z64</f>
        <v>0</v>
      </c>
      <c r="AB64" s="161"/>
      <c r="AC64" s="162">
        <f t="shared" si="0"/>
        <v>16095.147351264093</v>
      </c>
      <c r="AD64" s="162">
        <f t="shared" si="2"/>
        <v>49223.10190128252</v>
      </c>
      <c r="AE64" s="163">
        <f t="shared" si="3"/>
        <v>48534.497358641362</v>
      </c>
      <c r="AF64" s="164">
        <f t="shared" si="1"/>
        <v>0.12660824656486508</v>
      </c>
      <c r="AG64" s="165">
        <f t="shared" si="7"/>
        <v>0.97559703066071812</v>
      </c>
    </row>
    <row r="65" spans="1:33">
      <c r="A65" s="157"/>
      <c r="B65" s="161">
        <f>+[2]data1cf!A65</f>
        <v>-99592.397537879835</v>
      </c>
      <c r="C65" s="161">
        <f>+[2]data1cf!B65</f>
        <v>15279.659226713324</v>
      </c>
      <c r="D65" s="161">
        <f>+[2]data1cf!C65</f>
        <v>16726.078203454104</v>
      </c>
      <c r="E65" s="161">
        <f>+[2]data1cf!D65</f>
        <v>16305.447910991741</v>
      </c>
      <c r="F65" s="161">
        <f>+[2]data1cf!E65</f>
        <v>16004.315607887453</v>
      </c>
      <c r="G65" s="161">
        <f>+[2]data1cf!F65</f>
        <v>15797.596648263536</v>
      </c>
      <c r="H65" s="161">
        <f>+[2]data1cf!G65</f>
        <v>15412.204957741549</v>
      </c>
      <c r="I65" s="161">
        <f>+[2]data1cf!H65</f>
        <v>15171.171909257997</v>
      </c>
      <c r="J65" s="161">
        <f>+[2]data1cf!I65</f>
        <v>15218.786261869063</v>
      </c>
      <c r="K65" s="161">
        <f>+[2]data1cf!J65</f>
        <v>15228.039686920059</v>
      </c>
      <c r="L65" s="161">
        <f>+[2]data1cf!K65</f>
        <v>15430.174820839349</v>
      </c>
      <c r="M65" s="161">
        <f>+[2]data1cf!L65</f>
        <v>15373.448090889204</v>
      </c>
      <c r="N65" s="161">
        <f>+[2]data1cf!M65</f>
        <v>15301.872461246054</v>
      </c>
      <c r="O65" s="161">
        <f>+[2]data1cf!N65</f>
        <v>15180.785261283741</v>
      </c>
      <c r="P65" s="161">
        <f>+[2]data1cf!O65</f>
        <v>15279.455520266492</v>
      </c>
      <c r="Q65" s="161">
        <f>+[2]data1cf!P65</f>
        <v>15216.501743856847</v>
      </c>
      <c r="R65" s="161">
        <f>+[2]data1cf!Q65</f>
        <v>1142.2849628004665</v>
      </c>
      <c r="S65" s="161">
        <f>+[2]data1cf!R65</f>
        <v>0</v>
      </c>
      <c r="T65" s="161">
        <f>+[2]data1cf!S65</f>
        <v>0</v>
      </c>
      <c r="U65" s="161">
        <f>+[2]data1cf!T65</f>
        <v>0</v>
      </c>
      <c r="V65" s="161">
        <f>+[2]data1cf!U65</f>
        <v>0</v>
      </c>
      <c r="W65" s="161">
        <f>+[2]data1cf!V65</f>
        <v>0</v>
      </c>
      <c r="X65" s="161">
        <f>+[2]data1cf!W65</f>
        <v>0</v>
      </c>
      <c r="Y65" s="161">
        <f>+[2]data1cf!X65</f>
        <v>0</v>
      </c>
      <c r="Z65" s="161">
        <f>+[2]data1cf!Y65</f>
        <v>0</v>
      </c>
      <c r="AA65" s="161">
        <f>+[2]data1cf!Z65</f>
        <v>0</v>
      </c>
      <c r="AB65" s="161"/>
      <c r="AC65" s="162">
        <f t="shared" si="0"/>
        <v>19627.841128369284</v>
      </c>
      <c r="AD65" s="162">
        <f t="shared" si="2"/>
        <v>52536.694537718824</v>
      </c>
      <c r="AE65" s="163">
        <f t="shared" si="3"/>
        <v>51852.625434567934</v>
      </c>
      <c r="AF65" s="164">
        <f t="shared" si="1"/>
        <v>0.13361644148826599</v>
      </c>
      <c r="AG65" s="165">
        <f t="shared" si="7"/>
        <v>0.98099408394346232</v>
      </c>
    </row>
    <row r="66" spans="1:33">
      <c r="A66" s="157"/>
      <c r="B66" s="161">
        <f>+[2]data1cf!A66</f>
        <v>-98044.320364931744</v>
      </c>
      <c r="C66" s="161">
        <f>+[2]data1cf!B66</f>
        <v>15071.687893175171</v>
      </c>
      <c r="D66" s="161">
        <f>+[2]data1cf!C66</f>
        <v>16773.596095151304</v>
      </c>
      <c r="E66" s="161">
        <f>+[2]data1cf!D66</f>
        <v>16396.632306179792</v>
      </c>
      <c r="F66" s="161">
        <f>+[2]data1cf!E66</f>
        <v>15891.838418157015</v>
      </c>
      <c r="G66" s="161">
        <f>+[2]data1cf!F66</f>
        <v>15509.946378608047</v>
      </c>
      <c r="H66" s="161">
        <f>+[2]data1cf!G66</f>
        <v>15496.179581446384</v>
      </c>
      <c r="I66" s="161">
        <f>+[2]data1cf!H66</f>
        <v>15233.579145604101</v>
      </c>
      <c r="J66" s="161">
        <f>+[2]data1cf!I66</f>
        <v>15318.130428205477</v>
      </c>
      <c r="K66" s="161">
        <f>+[2]data1cf!J66</f>
        <v>15407.767431930226</v>
      </c>
      <c r="L66" s="161">
        <f>+[2]data1cf!K66</f>
        <v>15301.334566618214</v>
      </c>
      <c r="M66" s="161">
        <f>+[2]data1cf!L66</f>
        <v>15379.719805817838</v>
      </c>
      <c r="N66" s="161">
        <f>+[2]data1cf!M66</f>
        <v>15163.422386062888</v>
      </c>
      <c r="O66" s="161">
        <f>+[2]data1cf!N66</f>
        <v>15168.669668361086</v>
      </c>
      <c r="P66" s="161">
        <f>+[2]data1cf!O66</f>
        <v>15224.863792722297</v>
      </c>
      <c r="Q66" s="161">
        <f>+[2]data1cf!P66</f>
        <v>15346.348180561232</v>
      </c>
      <c r="R66" s="161">
        <f>+[2]data1cf!Q66</f>
        <v>1124.5291368576211</v>
      </c>
      <c r="S66" s="161">
        <f>+[2]data1cf!R66</f>
        <v>0</v>
      </c>
      <c r="T66" s="161">
        <f>+[2]data1cf!S66</f>
        <v>0</v>
      </c>
      <c r="U66" s="161">
        <f>+[2]data1cf!T66</f>
        <v>0</v>
      </c>
      <c r="V66" s="161">
        <f>+[2]data1cf!U66</f>
        <v>0</v>
      </c>
      <c r="W66" s="161">
        <f>+[2]data1cf!V66</f>
        <v>0</v>
      </c>
      <c r="X66" s="161">
        <f>+[2]data1cf!W66</f>
        <v>0</v>
      </c>
      <c r="Y66" s="161">
        <f>+[2]data1cf!X66</f>
        <v>0</v>
      </c>
      <c r="Z66" s="161">
        <f>+[2]data1cf!Y66</f>
        <v>0</v>
      </c>
      <c r="AA66" s="161">
        <f>+[2]data1cf!Z66</f>
        <v>0</v>
      </c>
      <c r="AB66" s="161"/>
      <c r="AC66" s="162">
        <f t="shared" ref="AC66:AC129" si="8">XNPV(0.1,B66:AA66,$B$1:$AA$1)</f>
        <v>20958.933409552788</v>
      </c>
      <c r="AD66" s="162">
        <f t="shared" si="2"/>
        <v>53853.860527774901</v>
      </c>
      <c r="AE66" s="163">
        <f t="shared" si="3"/>
        <v>53170.061123801424</v>
      </c>
      <c r="AF66" s="164">
        <f t="shared" ref="AF66:AF129" si="9">XIRR(B66:AA66,$B$1:$AA$1)</f>
        <v>0.13631317019462585</v>
      </c>
      <c r="AG66" s="165">
        <f t="shared" si="7"/>
        <v>0.98279168999100319</v>
      </c>
    </row>
    <row r="67" spans="1:33">
      <c r="A67" s="157"/>
      <c r="B67" s="161">
        <f>+[2]data1cf!A67</f>
        <v>-94342.384586959321</v>
      </c>
      <c r="C67" s="161">
        <f>+[2]data1cf!B67</f>
        <v>15027.366949378629</v>
      </c>
      <c r="D67" s="161">
        <f>+[2]data1cf!C67</f>
        <v>16557.529834059202</v>
      </c>
      <c r="E67" s="161">
        <f>+[2]data1cf!D67</f>
        <v>16079.978352957463</v>
      </c>
      <c r="F67" s="161">
        <f>+[2]data1cf!E67</f>
        <v>15752.879243561438</v>
      </c>
      <c r="G67" s="161">
        <f>+[2]data1cf!F67</f>
        <v>15586.859151990069</v>
      </c>
      <c r="H67" s="161">
        <f>+[2]data1cf!G67</f>
        <v>15230.9659048291</v>
      </c>
      <c r="I67" s="161">
        <f>+[2]data1cf!H67</f>
        <v>15044.962874089964</v>
      </c>
      <c r="J67" s="161">
        <f>+[2]data1cf!I67</f>
        <v>15312.828686584358</v>
      </c>
      <c r="K67" s="161">
        <f>+[2]data1cf!J67</f>
        <v>15289.057655093528</v>
      </c>
      <c r="L67" s="161">
        <f>+[2]data1cf!K67</f>
        <v>15188.920391121148</v>
      </c>
      <c r="M67" s="161">
        <f>+[2]data1cf!L67</f>
        <v>15166.067422673053</v>
      </c>
      <c r="N67" s="161">
        <f>+[2]data1cf!M67</f>
        <v>15323.863067136357</v>
      </c>
      <c r="O67" s="161">
        <f>+[2]data1cf!N67</f>
        <v>15214.293613098976</v>
      </c>
      <c r="P67" s="161">
        <f>+[2]data1cf!O67</f>
        <v>15341.460308384081</v>
      </c>
      <c r="Q67" s="161">
        <f>+[2]data1cf!P67</f>
        <v>15157.829522557018</v>
      </c>
      <c r="R67" s="161">
        <f>+[2]data1cf!Q67</f>
        <v>1082.0694142585885</v>
      </c>
      <c r="S67" s="161">
        <f>+[2]data1cf!R67</f>
        <v>0</v>
      </c>
      <c r="T67" s="161">
        <f>+[2]data1cf!S67</f>
        <v>0</v>
      </c>
      <c r="U67" s="161">
        <f>+[2]data1cf!T67</f>
        <v>0</v>
      </c>
      <c r="V67" s="161">
        <f>+[2]data1cf!U67</f>
        <v>0</v>
      </c>
      <c r="W67" s="161">
        <f>+[2]data1cf!V67</f>
        <v>0</v>
      </c>
      <c r="X67" s="161">
        <f>+[2]data1cf!W67</f>
        <v>0</v>
      </c>
      <c r="Y67" s="161">
        <f>+[2]data1cf!X67</f>
        <v>0</v>
      </c>
      <c r="Z67" s="161">
        <f>+[2]data1cf!Y67</f>
        <v>0</v>
      </c>
      <c r="AA67" s="161">
        <f>+[2]data1cf!Z67</f>
        <v>0</v>
      </c>
      <c r="AB67" s="161"/>
      <c r="AC67" s="162">
        <f t="shared" si="8"/>
        <v>23780.42522647397</v>
      </c>
      <c r="AD67" s="162">
        <f t="shared" ref="AD67:AD130" si="10">SUMPRODUCT(B67:AA67,$B$1010:$AA$1010)</f>
        <v>56485.848543839224</v>
      </c>
      <c r="AE67" s="163">
        <f t="shared" ref="AE67:AE130" si="11">SUMPRODUCT(B67:AA67,$B$1012:$AA$1012)</f>
        <v>55805.660562705481</v>
      </c>
      <c r="AF67" s="164">
        <f t="shared" si="9"/>
        <v>0.14248566031455992</v>
      </c>
      <c r="AG67" s="165">
        <f t="shared" ref="AG67:AG82" si="12">1-EXP(-(1/0.25)*(AD67/ABS($AD$1010)))</f>
        <v>0.98589042803460825</v>
      </c>
    </row>
    <row r="68" spans="1:33">
      <c r="A68" s="157"/>
      <c r="B68" s="161">
        <f>+[2]data1cf!A68</f>
        <v>-89712.286172244829</v>
      </c>
      <c r="C68" s="161">
        <f>+[2]data1cf!B68</f>
        <v>15009.528309884046</v>
      </c>
      <c r="D68" s="161">
        <f>+[2]data1cf!C68</f>
        <v>16535.176124229329</v>
      </c>
      <c r="E68" s="161">
        <f>+[2]data1cf!D68</f>
        <v>16054.098738629727</v>
      </c>
      <c r="F68" s="161">
        <f>+[2]data1cf!E68</f>
        <v>15808.333303511954</v>
      </c>
      <c r="G68" s="161">
        <f>+[2]data1cf!F68</f>
        <v>15431.270577301219</v>
      </c>
      <c r="H68" s="161">
        <f>+[2]data1cf!G68</f>
        <v>15078.84183836085</v>
      </c>
      <c r="I68" s="161">
        <f>+[2]data1cf!H68</f>
        <v>14989.348011977767</v>
      </c>
      <c r="J68" s="161">
        <f>+[2]data1cf!I68</f>
        <v>15191.151619669381</v>
      </c>
      <c r="K68" s="161">
        <f>+[2]data1cf!J68</f>
        <v>15095.899572608228</v>
      </c>
      <c r="L68" s="161">
        <f>+[2]data1cf!K68</f>
        <v>15187.063465638199</v>
      </c>
      <c r="M68" s="161">
        <f>+[2]data1cf!L68</f>
        <v>15125.133068316894</v>
      </c>
      <c r="N68" s="161">
        <f>+[2]data1cf!M68</f>
        <v>15036.505559953664</v>
      </c>
      <c r="O68" s="161">
        <f>+[2]data1cf!N68</f>
        <v>15041.235476432626</v>
      </c>
      <c r="P68" s="161">
        <f>+[2]data1cf!O68</f>
        <v>15399.270424476737</v>
      </c>
      <c r="Q68" s="161">
        <f>+[2]data1cf!P68</f>
        <v>15158.814432094963</v>
      </c>
      <c r="R68" s="161">
        <f>+[2]data1cf!Q68</f>
        <v>1028.964037481179</v>
      </c>
      <c r="S68" s="161">
        <f>+[2]data1cf!R68</f>
        <v>0</v>
      </c>
      <c r="T68" s="161">
        <f>+[2]data1cf!S68</f>
        <v>0</v>
      </c>
      <c r="U68" s="161">
        <f>+[2]data1cf!T68</f>
        <v>0</v>
      </c>
      <c r="V68" s="161">
        <f>+[2]data1cf!U68</f>
        <v>0</v>
      </c>
      <c r="W68" s="161">
        <f>+[2]data1cf!V68</f>
        <v>0</v>
      </c>
      <c r="X68" s="161">
        <f>+[2]data1cf!W68</f>
        <v>0</v>
      </c>
      <c r="Y68" s="161">
        <f>+[2]data1cf!X68</f>
        <v>0</v>
      </c>
      <c r="Z68" s="161">
        <f>+[2]data1cf!Y68</f>
        <v>0</v>
      </c>
      <c r="AA68" s="161">
        <f>+[2]data1cf!Z68</f>
        <v>0</v>
      </c>
      <c r="AB68" s="161"/>
      <c r="AC68" s="162">
        <f t="shared" si="8"/>
        <v>27891.990864778778</v>
      </c>
      <c r="AD68" s="162">
        <f t="shared" si="10"/>
        <v>60409.060386636513</v>
      </c>
      <c r="AE68" s="163">
        <f t="shared" si="11"/>
        <v>59732.850504316477</v>
      </c>
      <c r="AF68" s="164">
        <f t="shared" si="9"/>
        <v>0.15203424096107485</v>
      </c>
      <c r="AG68" s="165">
        <f t="shared" si="12"/>
        <v>0.98950484780285497</v>
      </c>
    </row>
    <row r="69" spans="1:33">
      <c r="A69" s="157"/>
      <c r="B69" s="161">
        <f>+[2]data1cf!A69</f>
        <v>-95089.539822567982</v>
      </c>
      <c r="C69" s="161">
        <f>+[2]data1cf!B69</f>
        <v>15116.912059311147</v>
      </c>
      <c r="D69" s="161">
        <f>+[2]data1cf!C69</f>
        <v>16534.818755490196</v>
      </c>
      <c r="E69" s="161">
        <f>+[2]data1cf!D69</f>
        <v>16179.085433375116</v>
      </c>
      <c r="F69" s="161">
        <f>+[2]data1cf!E69</f>
        <v>15879.281051173988</v>
      </c>
      <c r="G69" s="161">
        <f>+[2]data1cf!F69</f>
        <v>15503.277575105163</v>
      </c>
      <c r="H69" s="161">
        <f>+[2]data1cf!G69</f>
        <v>15305.529874491545</v>
      </c>
      <c r="I69" s="161">
        <f>+[2]data1cf!H69</f>
        <v>15373.385914325458</v>
      </c>
      <c r="J69" s="161">
        <f>+[2]data1cf!I69</f>
        <v>15215.707311661492</v>
      </c>
      <c r="K69" s="161">
        <f>+[2]data1cf!J69</f>
        <v>15276.009020196681</v>
      </c>
      <c r="L69" s="161">
        <f>+[2]data1cf!K69</f>
        <v>15360.803529557174</v>
      </c>
      <c r="M69" s="161">
        <f>+[2]data1cf!L69</f>
        <v>15045.81480043074</v>
      </c>
      <c r="N69" s="161">
        <f>+[2]data1cf!M69</f>
        <v>15308.051142285649</v>
      </c>
      <c r="O69" s="161">
        <f>+[2]data1cf!N69</f>
        <v>15286.083035213378</v>
      </c>
      <c r="P69" s="161">
        <f>+[2]data1cf!O69</f>
        <v>15272.257858285779</v>
      </c>
      <c r="Q69" s="161">
        <f>+[2]data1cf!P69</f>
        <v>15194.460154062981</v>
      </c>
      <c r="R69" s="161">
        <f>+[2]data1cf!Q69</f>
        <v>1090.6389859489257</v>
      </c>
      <c r="S69" s="161">
        <f>+[2]data1cf!R69</f>
        <v>0</v>
      </c>
      <c r="T69" s="161">
        <f>+[2]data1cf!S69</f>
        <v>0</v>
      </c>
      <c r="U69" s="161">
        <f>+[2]data1cf!T69</f>
        <v>0</v>
      </c>
      <c r="V69" s="161">
        <f>+[2]data1cf!U69</f>
        <v>0</v>
      </c>
      <c r="W69" s="161">
        <f>+[2]data1cf!V69</f>
        <v>0</v>
      </c>
      <c r="X69" s="161">
        <f>+[2]data1cf!W69</f>
        <v>0</v>
      </c>
      <c r="Y69" s="161">
        <f>+[2]data1cf!X69</f>
        <v>0</v>
      </c>
      <c r="Z69" s="161">
        <f>+[2]data1cf!Y69</f>
        <v>0</v>
      </c>
      <c r="AA69" s="161">
        <f>+[2]data1cf!Z69</f>
        <v>0</v>
      </c>
      <c r="AB69" s="161"/>
      <c r="AC69" s="162">
        <f t="shared" si="8"/>
        <v>23396.740847382269</v>
      </c>
      <c r="AD69" s="162">
        <f t="shared" si="10"/>
        <v>56180.809075541161</v>
      </c>
      <c r="AE69" s="163">
        <f t="shared" si="11"/>
        <v>55499.174426191661</v>
      </c>
      <c r="AF69" s="164">
        <f t="shared" si="9"/>
        <v>0.14154331088066102</v>
      </c>
      <c r="AG69" s="165">
        <f t="shared" si="12"/>
        <v>0.98556200175471875</v>
      </c>
    </row>
    <row r="70" spans="1:33">
      <c r="A70" s="157"/>
      <c r="B70" s="161">
        <f>+[2]data1cf!A70</f>
        <v>-91244.99218624318</v>
      </c>
      <c r="C70" s="161">
        <f>+[2]data1cf!B70</f>
        <v>15291.132413832214</v>
      </c>
      <c r="D70" s="161">
        <f>+[2]data1cf!C70</f>
        <v>16395.539518339861</v>
      </c>
      <c r="E70" s="161">
        <f>+[2]data1cf!D70</f>
        <v>16122.744296122019</v>
      </c>
      <c r="F70" s="161">
        <f>+[2]data1cf!E70</f>
        <v>15833.030102506849</v>
      </c>
      <c r="G70" s="161">
        <f>+[2]data1cf!F70</f>
        <v>15427.801369991052</v>
      </c>
      <c r="H70" s="161">
        <f>+[2]data1cf!G70</f>
        <v>15237.816678061243</v>
      </c>
      <c r="I70" s="161">
        <f>+[2]data1cf!H70</f>
        <v>14954.917296220403</v>
      </c>
      <c r="J70" s="161">
        <f>+[2]data1cf!I70</f>
        <v>15148.990922822748</v>
      </c>
      <c r="K70" s="161">
        <f>+[2]data1cf!J70</f>
        <v>14942.05433518501</v>
      </c>
      <c r="L70" s="161">
        <f>+[2]data1cf!K70</f>
        <v>15327.734368986065</v>
      </c>
      <c r="M70" s="161">
        <f>+[2]data1cf!L70</f>
        <v>15255.567974097245</v>
      </c>
      <c r="N70" s="161">
        <f>+[2]data1cf!M70</f>
        <v>15089.353821410466</v>
      </c>
      <c r="O70" s="161">
        <f>+[2]data1cf!N70</f>
        <v>15261.401298011953</v>
      </c>
      <c r="P70" s="161">
        <f>+[2]data1cf!O70</f>
        <v>15111.402301922608</v>
      </c>
      <c r="Q70" s="161">
        <f>+[2]data1cf!P70</f>
        <v>15106.083339164989</v>
      </c>
      <c r="R70" s="161">
        <f>+[2]data1cf!Q70</f>
        <v>1046.5435623793346</v>
      </c>
      <c r="S70" s="161">
        <f>+[2]data1cf!R70</f>
        <v>0</v>
      </c>
      <c r="T70" s="161">
        <f>+[2]data1cf!S70</f>
        <v>0</v>
      </c>
      <c r="U70" s="161">
        <f>+[2]data1cf!T70</f>
        <v>0</v>
      </c>
      <c r="V70" s="161">
        <f>+[2]data1cf!U70</f>
        <v>0</v>
      </c>
      <c r="W70" s="161">
        <f>+[2]data1cf!V70</f>
        <v>0</v>
      </c>
      <c r="X70" s="161">
        <f>+[2]data1cf!W70</f>
        <v>0</v>
      </c>
      <c r="Y70" s="161">
        <f>+[2]data1cf!X70</f>
        <v>0</v>
      </c>
      <c r="Z70" s="161">
        <f>+[2]data1cf!Y70</f>
        <v>0</v>
      </c>
      <c r="AA70" s="161">
        <f>+[2]data1cf!Z70</f>
        <v>0</v>
      </c>
      <c r="AB70" s="161"/>
      <c r="AC70" s="162">
        <f t="shared" si="8"/>
        <v>26649.258906175557</v>
      </c>
      <c r="AD70" s="162">
        <f t="shared" si="10"/>
        <v>59201.808370447565</v>
      </c>
      <c r="AE70" s="163">
        <f t="shared" si="11"/>
        <v>58524.953229017985</v>
      </c>
      <c r="AF70" s="164">
        <f t="shared" si="9"/>
        <v>0.14909135699272158</v>
      </c>
      <c r="AG70" s="165">
        <f t="shared" si="12"/>
        <v>0.98850421783614417</v>
      </c>
    </row>
    <row r="71" spans="1:33">
      <c r="A71" s="157"/>
      <c r="B71" s="161">
        <f>+[2]data1cf!A71</f>
        <v>-90547.876937514113</v>
      </c>
      <c r="C71" s="161">
        <f>+[2]data1cf!B71</f>
        <v>15112.771555205411</v>
      </c>
      <c r="D71" s="161">
        <f>+[2]data1cf!C71</f>
        <v>16188.982606710128</v>
      </c>
      <c r="E71" s="161">
        <f>+[2]data1cf!D71</f>
        <v>16226.276535844932</v>
      </c>
      <c r="F71" s="161">
        <f>+[2]data1cf!E71</f>
        <v>15824.333312946295</v>
      </c>
      <c r="G71" s="161">
        <f>+[2]data1cf!F71</f>
        <v>15527.913014458069</v>
      </c>
      <c r="H71" s="161">
        <f>+[2]data1cf!G71</f>
        <v>15136.02210421509</v>
      </c>
      <c r="I71" s="161">
        <f>+[2]data1cf!H71</f>
        <v>15224.268772633175</v>
      </c>
      <c r="J71" s="161">
        <f>+[2]data1cf!I71</f>
        <v>15165.600747311248</v>
      </c>
      <c r="K71" s="161">
        <f>+[2]data1cf!J71</f>
        <v>14921.463720619426</v>
      </c>
      <c r="L71" s="161">
        <f>+[2]data1cf!K71</f>
        <v>14943.094766189732</v>
      </c>
      <c r="M71" s="161">
        <f>+[2]data1cf!L71</f>
        <v>14961.496358870201</v>
      </c>
      <c r="N71" s="161">
        <f>+[2]data1cf!M71</f>
        <v>15001.799915052892</v>
      </c>
      <c r="O71" s="161">
        <f>+[2]data1cf!N71</f>
        <v>15112.205700541232</v>
      </c>
      <c r="P71" s="161">
        <f>+[2]data1cf!O71</f>
        <v>15138.192274687895</v>
      </c>
      <c r="Q71" s="161">
        <f>+[2]data1cf!P71</f>
        <v>15015.407168835651</v>
      </c>
      <c r="R71" s="161">
        <f>+[2]data1cf!Q71</f>
        <v>1038.5479293225117</v>
      </c>
      <c r="S71" s="161">
        <f>+[2]data1cf!R71</f>
        <v>0</v>
      </c>
      <c r="T71" s="161">
        <f>+[2]data1cf!S71</f>
        <v>0</v>
      </c>
      <c r="U71" s="161">
        <f>+[2]data1cf!T71</f>
        <v>0</v>
      </c>
      <c r="V71" s="161">
        <f>+[2]data1cf!U71</f>
        <v>0</v>
      </c>
      <c r="W71" s="161">
        <f>+[2]data1cf!V71</f>
        <v>0</v>
      </c>
      <c r="X71" s="161">
        <f>+[2]data1cf!W71</f>
        <v>0</v>
      </c>
      <c r="Y71" s="161">
        <f>+[2]data1cf!X71</f>
        <v>0</v>
      </c>
      <c r="Z71" s="161">
        <f>+[2]data1cf!Y71</f>
        <v>0</v>
      </c>
      <c r="AA71" s="161">
        <f>+[2]data1cf!Z71</f>
        <v>0</v>
      </c>
      <c r="AB71" s="161"/>
      <c r="AC71" s="162">
        <f t="shared" si="8"/>
        <v>26888.667569911682</v>
      </c>
      <c r="AD71" s="162">
        <f t="shared" si="10"/>
        <v>59311.168708656085</v>
      </c>
      <c r="AE71" s="163">
        <f t="shared" si="11"/>
        <v>58637.403418170928</v>
      </c>
      <c r="AF71" s="164">
        <f t="shared" si="9"/>
        <v>0.14988837838172916</v>
      </c>
      <c r="AG71" s="165">
        <f t="shared" si="12"/>
        <v>0.98859866091637383</v>
      </c>
    </row>
    <row r="72" spans="1:33">
      <c r="A72" s="157"/>
      <c r="B72" s="161">
        <f>+[2]data1cf!A72</f>
        <v>-90730.05230421669</v>
      </c>
      <c r="C72" s="161">
        <f>+[2]data1cf!B72</f>
        <v>15238.71711576583</v>
      </c>
      <c r="D72" s="161">
        <f>+[2]data1cf!C72</f>
        <v>16467.650719382837</v>
      </c>
      <c r="E72" s="161">
        <f>+[2]data1cf!D72</f>
        <v>16226.346365369849</v>
      </c>
      <c r="F72" s="161">
        <f>+[2]data1cf!E72</f>
        <v>15841.642367053042</v>
      </c>
      <c r="G72" s="161">
        <f>+[2]data1cf!F72</f>
        <v>15495.841758843908</v>
      </c>
      <c r="H72" s="161">
        <f>+[2]data1cf!G72</f>
        <v>15287.340917567333</v>
      </c>
      <c r="I72" s="161">
        <f>+[2]data1cf!H72</f>
        <v>14983.991998734407</v>
      </c>
      <c r="J72" s="161">
        <f>+[2]data1cf!I72</f>
        <v>15160.060949887</v>
      </c>
      <c r="K72" s="161">
        <f>+[2]data1cf!J72</f>
        <v>15105.395674821986</v>
      </c>
      <c r="L72" s="161">
        <f>+[2]data1cf!K72</f>
        <v>15232.688899089819</v>
      </c>
      <c r="M72" s="161">
        <f>+[2]data1cf!L72</f>
        <v>15154.805677405035</v>
      </c>
      <c r="N72" s="161">
        <f>+[2]data1cf!M72</f>
        <v>15026.779031202532</v>
      </c>
      <c r="O72" s="161">
        <f>+[2]data1cf!N72</f>
        <v>15313.98935178305</v>
      </c>
      <c r="P72" s="161">
        <f>+[2]data1cf!O72</f>
        <v>15309.811245350622</v>
      </c>
      <c r="Q72" s="161">
        <f>+[2]data1cf!P72</f>
        <v>15103.312538844773</v>
      </c>
      <c r="R72" s="161">
        <f>+[2]data1cf!Q72</f>
        <v>1040.6374079084435</v>
      </c>
      <c r="S72" s="161">
        <f>+[2]data1cf!R72</f>
        <v>0</v>
      </c>
      <c r="T72" s="161">
        <f>+[2]data1cf!S72</f>
        <v>0</v>
      </c>
      <c r="U72" s="161">
        <f>+[2]data1cf!T72</f>
        <v>0</v>
      </c>
      <c r="V72" s="161">
        <f>+[2]data1cf!U72</f>
        <v>0</v>
      </c>
      <c r="W72" s="161">
        <f>+[2]data1cf!V72</f>
        <v>0</v>
      </c>
      <c r="X72" s="161">
        <f>+[2]data1cf!W72</f>
        <v>0</v>
      </c>
      <c r="Y72" s="161">
        <f>+[2]data1cf!X72</f>
        <v>0</v>
      </c>
      <c r="Z72" s="161">
        <f>+[2]data1cf!Y72</f>
        <v>0</v>
      </c>
      <c r="AA72" s="161">
        <f>+[2]data1cf!Z72</f>
        <v>0</v>
      </c>
      <c r="AB72" s="161"/>
      <c r="AC72" s="162">
        <f t="shared" si="8"/>
        <v>27392.954683845077</v>
      </c>
      <c r="AD72" s="162">
        <f t="shared" si="10"/>
        <v>60006.238703071227</v>
      </c>
      <c r="AE72" s="163">
        <f t="shared" si="11"/>
        <v>59328.14912372917</v>
      </c>
      <c r="AF72" s="164">
        <f t="shared" si="9"/>
        <v>0.15067742466926579</v>
      </c>
      <c r="AG72" s="165">
        <f t="shared" si="12"/>
        <v>0.98918104663112039</v>
      </c>
    </row>
    <row r="73" spans="1:33">
      <c r="A73" s="157"/>
      <c r="B73" s="161">
        <f>+[2]data1cf!A73</f>
        <v>-99882.568316423596</v>
      </c>
      <c r="C73" s="161">
        <f>+[2]data1cf!B73</f>
        <v>15101.381866724161</v>
      </c>
      <c r="D73" s="161">
        <f>+[2]data1cf!C73</f>
        <v>16675.393120383611</v>
      </c>
      <c r="E73" s="161">
        <f>+[2]data1cf!D73</f>
        <v>16268.528038991986</v>
      </c>
      <c r="F73" s="161">
        <f>+[2]data1cf!E73</f>
        <v>15926.415734728929</v>
      </c>
      <c r="G73" s="161">
        <f>+[2]data1cf!F73</f>
        <v>15649.703417802059</v>
      </c>
      <c r="H73" s="161">
        <f>+[2]data1cf!G73</f>
        <v>15324.291514210194</v>
      </c>
      <c r="I73" s="161">
        <f>+[2]data1cf!H73</f>
        <v>15202.523379257054</v>
      </c>
      <c r="J73" s="161">
        <f>+[2]data1cf!I73</f>
        <v>15584.158523669514</v>
      </c>
      <c r="K73" s="161">
        <f>+[2]data1cf!J73</f>
        <v>15280.915850382067</v>
      </c>
      <c r="L73" s="161">
        <f>+[2]data1cf!K73</f>
        <v>15340.624026195997</v>
      </c>
      <c r="M73" s="161">
        <f>+[2]data1cf!L73</f>
        <v>15390.222989949536</v>
      </c>
      <c r="N73" s="161">
        <f>+[2]data1cf!M73</f>
        <v>15524.987577513544</v>
      </c>
      <c r="O73" s="161">
        <f>+[2]data1cf!N73</f>
        <v>15314.039275870588</v>
      </c>
      <c r="P73" s="161">
        <f>+[2]data1cf!O73</f>
        <v>15359.400141741125</v>
      </c>
      <c r="Q73" s="161">
        <f>+[2]data1cf!P73</f>
        <v>15714.763398917305</v>
      </c>
      <c r="R73" s="161">
        <f>+[2]data1cf!Q73</f>
        <v>1145.6131055620519</v>
      </c>
      <c r="S73" s="161">
        <f>+[2]data1cf!R73</f>
        <v>0</v>
      </c>
      <c r="T73" s="161">
        <f>+[2]data1cf!S73</f>
        <v>0</v>
      </c>
      <c r="U73" s="161">
        <f>+[2]data1cf!T73</f>
        <v>0</v>
      </c>
      <c r="V73" s="161">
        <f>+[2]data1cf!U73</f>
        <v>0</v>
      </c>
      <c r="W73" s="161">
        <f>+[2]data1cf!V73</f>
        <v>0</v>
      </c>
      <c r="X73" s="161">
        <f>+[2]data1cf!W73</f>
        <v>0</v>
      </c>
      <c r="Y73" s="161">
        <f>+[2]data1cf!X73</f>
        <v>0</v>
      </c>
      <c r="Z73" s="161">
        <f>+[2]data1cf!Y73</f>
        <v>0</v>
      </c>
      <c r="AA73" s="161">
        <f>+[2]data1cf!Z73</f>
        <v>0</v>
      </c>
      <c r="AB73" s="161"/>
      <c r="AC73" s="162">
        <f t="shared" si="8"/>
        <v>19342.135600940157</v>
      </c>
      <c r="AD73" s="162">
        <f t="shared" si="10"/>
        <v>52406.035702389272</v>
      </c>
      <c r="AE73" s="163">
        <f t="shared" si="11"/>
        <v>51718.115299689758</v>
      </c>
      <c r="AF73" s="164">
        <f t="shared" si="9"/>
        <v>0.13288412690162657</v>
      </c>
      <c r="AG73" s="165">
        <f t="shared" si="12"/>
        <v>0.98080583548726741</v>
      </c>
    </row>
    <row r="74" spans="1:33">
      <c r="A74" s="157"/>
      <c r="B74" s="161">
        <f>+[2]data1cf!A74</f>
        <v>-99028.643637201123</v>
      </c>
      <c r="C74" s="161">
        <f>+[2]data1cf!B74</f>
        <v>15185.248825596143</v>
      </c>
      <c r="D74" s="161">
        <f>+[2]data1cf!C74</f>
        <v>17038.859799714101</v>
      </c>
      <c r="E74" s="161">
        <f>+[2]data1cf!D74</f>
        <v>16401.653386600345</v>
      </c>
      <c r="F74" s="161">
        <f>+[2]data1cf!E74</f>
        <v>16063.915313535064</v>
      </c>
      <c r="G74" s="161">
        <f>+[2]data1cf!F74</f>
        <v>15733.286042161597</v>
      </c>
      <c r="H74" s="161">
        <f>+[2]data1cf!G74</f>
        <v>15348.6551251945</v>
      </c>
      <c r="I74" s="161">
        <f>+[2]data1cf!H74</f>
        <v>15132.920372526831</v>
      </c>
      <c r="J74" s="161">
        <f>+[2]data1cf!I74</f>
        <v>15034.54488510322</v>
      </c>
      <c r="K74" s="161">
        <f>+[2]data1cf!J74</f>
        <v>15292.88713379858</v>
      </c>
      <c r="L74" s="161">
        <f>+[2]data1cf!K74</f>
        <v>15243.326360058803</v>
      </c>
      <c r="M74" s="161">
        <f>+[2]data1cf!L74</f>
        <v>15460.615053524911</v>
      </c>
      <c r="N74" s="161">
        <f>+[2]data1cf!M74</f>
        <v>15516.439084955648</v>
      </c>
      <c r="O74" s="161">
        <f>+[2]data1cf!N74</f>
        <v>15285.713980810235</v>
      </c>
      <c r="P74" s="161">
        <f>+[2]data1cf!O74</f>
        <v>15689.041940832902</v>
      </c>
      <c r="Q74" s="161">
        <f>+[2]data1cf!P74</f>
        <v>15419.636228004534</v>
      </c>
      <c r="R74" s="161">
        <f>+[2]data1cf!Q74</f>
        <v>1135.8189310612418</v>
      </c>
      <c r="S74" s="161">
        <f>+[2]data1cf!R74</f>
        <v>0</v>
      </c>
      <c r="T74" s="161">
        <f>+[2]data1cf!S74</f>
        <v>0</v>
      </c>
      <c r="U74" s="161">
        <f>+[2]data1cf!T74</f>
        <v>0</v>
      </c>
      <c r="V74" s="161">
        <f>+[2]data1cf!U74</f>
        <v>0</v>
      </c>
      <c r="W74" s="161">
        <f>+[2]data1cf!V74</f>
        <v>0</v>
      </c>
      <c r="X74" s="161">
        <f>+[2]data1cf!W74</f>
        <v>0</v>
      </c>
      <c r="Y74" s="161">
        <f>+[2]data1cf!X74</f>
        <v>0</v>
      </c>
      <c r="Z74" s="161">
        <f>+[2]data1cf!Y74</f>
        <v>0</v>
      </c>
      <c r="AA74" s="161">
        <f>+[2]data1cf!Z74</f>
        <v>0</v>
      </c>
      <c r="AB74" s="161"/>
      <c r="AC74" s="162">
        <f t="shared" si="8"/>
        <v>20535.490770268771</v>
      </c>
      <c r="AD74" s="162">
        <f t="shared" si="10"/>
        <v>53557.338132371442</v>
      </c>
      <c r="AE74" s="163">
        <f t="shared" si="11"/>
        <v>52870.357663125571</v>
      </c>
      <c r="AF74" s="164">
        <f t="shared" si="9"/>
        <v>0.13528371453285218</v>
      </c>
      <c r="AG74" s="165">
        <f t="shared" si="12"/>
        <v>0.98240244439284585</v>
      </c>
    </row>
    <row r="75" spans="1:33">
      <c r="A75" s="157"/>
      <c r="B75" s="161">
        <f>+[2]data1cf!A75</f>
        <v>-102597.10097651795</v>
      </c>
      <c r="C75" s="161">
        <f>+[2]data1cf!B75</f>
        <v>15119.420398411941</v>
      </c>
      <c r="D75" s="161">
        <f>+[2]data1cf!C75</f>
        <v>17026.436886073825</v>
      </c>
      <c r="E75" s="161">
        <f>+[2]data1cf!D75</f>
        <v>16564.048297316269</v>
      </c>
      <c r="F75" s="161">
        <f>+[2]data1cf!E75</f>
        <v>16294.908256362371</v>
      </c>
      <c r="G75" s="161">
        <f>+[2]data1cf!F75</f>
        <v>15983.594073890574</v>
      </c>
      <c r="H75" s="161">
        <f>+[2]data1cf!G75</f>
        <v>15495.678453440447</v>
      </c>
      <c r="I75" s="161">
        <f>+[2]data1cf!H75</f>
        <v>15236.826555982891</v>
      </c>
      <c r="J75" s="161">
        <f>+[2]data1cf!I75</f>
        <v>15474.04675399038</v>
      </c>
      <c r="K75" s="161">
        <f>+[2]data1cf!J75</f>
        <v>15349.378563178969</v>
      </c>
      <c r="L75" s="161">
        <f>+[2]data1cf!K75</f>
        <v>15420.461503949751</v>
      </c>
      <c r="M75" s="161">
        <f>+[2]data1cf!L75</f>
        <v>15331.826279219702</v>
      </c>
      <c r="N75" s="161">
        <f>+[2]data1cf!M75</f>
        <v>15457.667291223275</v>
      </c>
      <c r="O75" s="161">
        <f>+[2]data1cf!N75</f>
        <v>15669.634154210904</v>
      </c>
      <c r="P75" s="161">
        <f>+[2]data1cf!O75</f>
        <v>15438.816712492364</v>
      </c>
      <c r="Q75" s="161">
        <f>+[2]data1cf!P75</f>
        <v>15383.800235409748</v>
      </c>
      <c r="R75" s="161">
        <f>+[2]data1cf!Q75</f>
        <v>1176.7477093602702</v>
      </c>
      <c r="S75" s="161">
        <f>+[2]data1cf!R75</f>
        <v>0</v>
      </c>
      <c r="T75" s="161">
        <f>+[2]data1cf!S75</f>
        <v>0</v>
      </c>
      <c r="U75" s="161">
        <f>+[2]data1cf!T75</f>
        <v>0</v>
      </c>
      <c r="V75" s="161">
        <f>+[2]data1cf!U75</f>
        <v>0</v>
      </c>
      <c r="W75" s="161">
        <f>+[2]data1cf!V75</f>
        <v>0</v>
      </c>
      <c r="X75" s="161">
        <f>+[2]data1cf!W75</f>
        <v>0</v>
      </c>
      <c r="Y75" s="161">
        <f>+[2]data1cf!X75</f>
        <v>0</v>
      </c>
      <c r="Z75" s="161">
        <f>+[2]data1cf!Y75</f>
        <v>0</v>
      </c>
      <c r="AA75" s="161">
        <f>+[2]data1cf!Z75</f>
        <v>0</v>
      </c>
      <c r="AB75" s="161"/>
      <c r="AC75" s="162">
        <f t="shared" si="8"/>
        <v>17747.172623538918</v>
      </c>
      <c r="AD75" s="162">
        <f t="shared" si="10"/>
        <v>50999.910567648374</v>
      </c>
      <c r="AE75" s="163">
        <f t="shared" si="11"/>
        <v>50308.616365349873</v>
      </c>
      <c r="AF75" s="164">
        <f t="shared" si="9"/>
        <v>0.12958640456199649</v>
      </c>
      <c r="AG75" s="165">
        <f t="shared" si="12"/>
        <v>0.97865804915727717</v>
      </c>
    </row>
    <row r="76" spans="1:33">
      <c r="A76" s="157"/>
      <c r="B76" s="161">
        <f>+[2]data1cf!A76</f>
        <v>-104853.2029811727</v>
      </c>
      <c r="C76" s="161">
        <f>+[2]data1cf!B76</f>
        <v>15328.465804034016</v>
      </c>
      <c r="D76" s="161">
        <f>+[2]data1cf!C76</f>
        <v>16914.602053652055</v>
      </c>
      <c r="E76" s="161">
        <f>+[2]data1cf!D76</f>
        <v>16526.876311259188</v>
      </c>
      <c r="F76" s="161">
        <f>+[2]data1cf!E76</f>
        <v>16087.95761415943</v>
      </c>
      <c r="G76" s="161">
        <f>+[2]data1cf!F76</f>
        <v>15660.481901180137</v>
      </c>
      <c r="H76" s="161">
        <f>+[2]data1cf!G76</f>
        <v>15548.305409886649</v>
      </c>
      <c r="I76" s="161">
        <f>+[2]data1cf!H76</f>
        <v>15519.768139957781</v>
      </c>
      <c r="J76" s="161">
        <f>+[2]data1cf!I76</f>
        <v>15456.140194757209</v>
      </c>
      <c r="K76" s="161">
        <f>+[2]data1cf!J76</f>
        <v>15402.312929327119</v>
      </c>
      <c r="L76" s="161">
        <f>+[2]data1cf!K76</f>
        <v>15247.119881875802</v>
      </c>
      <c r="M76" s="161">
        <f>+[2]data1cf!L76</f>
        <v>15591.188117884753</v>
      </c>
      <c r="N76" s="161">
        <f>+[2]data1cf!M76</f>
        <v>15530.532770736372</v>
      </c>
      <c r="O76" s="161">
        <f>+[2]data1cf!N76</f>
        <v>15501.563022260554</v>
      </c>
      <c r="P76" s="161">
        <f>+[2]data1cf!O76</f>
        <v>15458.53063303692</v>
      </c>
      <c r="Q76" s="161">
        <f>+[2]data1cf!P76</f>
        <v>15617.252205300862</v>
      </c>
      <c r="R76" s="161">
        <f>+[2]data1cf!Q76</f>
        <v>1202.6242969128582</v>
      </c>
      <c r="S76" s="161">
        <f>+[2]data1cf!R76</f>
        <v>0</v>
      </c>
      <c r="T76" s="161">
        <f>+[2]data1cf!S76</f>
        <v>0</v>
      </c>
      <c r="U76" s="161">
        <f>+[2]data1cf!T76</f>
        <v>0</v>
      </c>
      <c r="V76" s="161">
        <f>+[2]data1cf!U76</f>
        <v>0</v>
      </c>
      <c r="W76" s="161">
        <f>+[2]data1cf!V76</f>
        <v>0</v>
      </c>
      <c r="X76" s="161">
        <f>+[2]data1cf!W76</f>
        <v>0</v>
      </c>
      <c r="Y76" s="161">
        <f>+[2]data1cf!X76</f>
        <v>0</v>
      </c>
      <c r="Z76" s="161">
        <f>+[2]data1cf!Y76</f>
        <v>0</v>
      </c>
      <c r="AA76" s="161">
        <f>+[2]data1cf!Z76</f>
        <v>0</v>
      </c>
      <c r="AB76" s="161"/>
      <c r="AC76" s="162">
        <f t="shared" si="8"/>
        <v>15473.047182256707</v>
      </c>
      <c r="AD76" s="162">
        <f t="shared" si="10"/>
        <v>48755.330533557957</v>
      </c>
      <c r="AE76" s="163">
        <f t="shared" si="11"/>
        <v>48063.138508227566</v>
      </c>
      <c r="AF76" s="164">
        <f t="shared" si="9"/>
        <v>0.12532278895378116</v>
      </c>
      <c r="AG76" s="165">
        <f t="shared" si="12"/>
        <v>0.97472058933368488</v>
      </c>
    </row>
    <row r="77" spans="1:33">
      <c r="A77" s="157"/>
      <c r="B77" s="161">
        <f>+[2]data1cf!A77</f>
        <v>-100652.48644618898</v>
      </c>
      <c r="C77" s="161">
        <f>+[2]data1cf!B77</f>
        <v>15303.396686530295</v>
      </c>
      <c r="D77" s="161">
        <f>+[2]data1cf!C77</f>
        <v>16887.772046965027</v>
      </c>
      <c r="E77" s="161">
        <f>+[2]data1cf!D77</f>
        <v>16518.683474263606</v>
      </c>
      <c r="F77" s="161">
        <f>+[2]data1cf!E77</f>
        <v>16088.601612959454</v>
      </c>
      <c r="G77" s="161">
        <f>+[2]data1cf!F77</f>
        <v>15676.174971348355</v>
      </c>
      <c r="H77" s="161">
        <f>+[2]data1cf!G77</f>
        <v>15484.57294400212</v>
      </c>
      <c r="I77" s="161">
        <f>+[2]data1cf!H77</f>
        <v>15248.531533219642</v>
      </c>
      <c r="J77" s="161">
        <f>+[2]data1cf!I77</f>
        <v>15392.664142121579</v>
      </c>
      <c r="K77" s="161">
        <f>+[2]data1cf!J77</f>
        <v>15403.866346293627</v>
      </c>
      <c r="L77" s="161">
        <f>+[2]data1cf!K77</f>
        <v>15277.525683052956</v>
      </c>
      <c r="M77" s="161">
        <f>+[2]data1cf!L77</f>
        <v>15414.462192772284</v>
      </c>
      <c r="N77" s="161">
        <f>+[2]data1cf!M77</f>
        <v>15401.476628483148</v>
      </c>
      <c r="O77" s="161">
        <f>+[2]data1cf!N77</f>
        <v>15291.173697346403</v>
      </c>
      <c r="P77" s="161">
        <f>+[2]data1cf!O77</f>
        <v>15365.721390342596</v>
      </c>
      <c r="Q77" s="161">
        <f>+[2]data1cf!P77</f>
        <v>15482.722917298343</v>
      </c>
      <c r="R77" s="161">
        <f>+[2]data1cf!Q77</f>
        <v>1154.443758543209</v>
      </c>
      <c r="S77" s="161">
        <f>+[2]data1cf!R77</f>
        <v>0</v>
      </c>
      <c r="T77" s="161">
        <f>+[2]data1cf!S77</f>
        <v>0</v>
      </c>
      <c r="U77" s="161">
        <f>+[2]data1cf!T77</f>
        <v>0</v>
      </c>
      <c r="V77" s="161">
        <f>+[2]data1cf!U77</f>
        <v>0</v>
      </c>
      <c r="W77" s="161">
        <f>+[2]data1cf!V77</f>
        <v>0</v>
      </c>
      <c r="X77" s="161">
        <f>+[2]data1cf!W77</f>
        <v>0</v>
      </c>
      <c r="Y77" s="161">
        <f>+[2]data1cf!X77</f>
        <v>0</v>
      </c>
      <c r="Z77" s="161">
        <f>+[2]data1cf!Y77</f>
        <v>0</v>
      </c>
      <c r="AA77" s="161">
        <f>+[2]data1cf!Z77</f>
        <v>0</v>
      </c>
      <c r="AB77" s="161"/>
      <c r="AC77" s="162">
        <f t="shared" si="8"/>
        <v>19209.601011847084</v>
      </c>
      <c r="AD77" s="162">
        <f t="shared" si="10"/>
        <v>52302.104825293369</v>
      </c>
      <c r="AE77" s="163">
        <f t="shared" si="11"/>
        <v>51614.109865576684</v>
      </c>
      <c r="AF77" s="164">
        <f t="shared" si="9"/>
        <v>0.13258103728294371</v>
      </c>
      <c r="AG77" s="165">
        <f t="shared" si="12"/>
        <v>0.98065476515402794</v>
      </c>
    </row>
    <row r="78" spans="1:33">
      <c r="A78" s="157"/>
      <c r="B78" s="161">
        <f>+[2]data1cf!A78</f>
        <v>-102311.15986534914</v>
      </c>
      <c r="C78" s="161">
        <f>+[2]data1cf!B78</f>
        <v>15363.945841009607</v>
      </c>
      <c r="D78" s="161">
        <f>+[2]data1cf!C78</f>
        <v>16844.659912138566</v>
      </c>
      <c r="E78" s="161">
        <f>+[2]data1cf!D78</f>
        <v>16632.048955939412</v>
      </c>
      <c r="F78" s="161">
        <f>+[2]data1cf!E78</f>
        <v>16128.724530121515</v>
      </c>
      <c r="G78" s="161">
        <f>+[2]data1cf!F78</f>
        <v>15667.277023654276</v>
      </c>
      <c r="H78" s="161">
        <f>+[2]data1cf!G78</f>
        <v>15407.089236431309</v>
      </c>
      <c r="I78" s="161">
        <f>+[2]data1cf!H78</f>
        <v>15386.196907401947</v>
      </c>
      <c r="J78" s="161">
        <f>+[2]data1cf!I78</f>
        <v>15462.679705408606</v>
      </c>
      <c r="K78" s="161">
        <f>+[2]data1cf!J78</f>
        <v>15540.476630146528</v>
      </c>
      <c r="L78" s="161">
        <f>+[2]data1cf!K78</f>
        <v>15418.391936114036</v>
      </c>
      <c r="M78" s="161">
        <f>+[2]data1cf!L78</f>
        <v>15431.141562475543</v>
      </c>
      <c r="N78" s="161">
        <f>+[2]data1cf!M78</f>
        <v>15511.668308693133</v>
      </c>
      <c r="O78" s="161">
        <f>+[2]data1cf!N78</f>
        <v>15397.006875201945</v>
      </c>
      <c r="P78" s="161">
        <f>+[2]data1cf!O78</f>
        <v>15450.966827910488</v>
      </c>
      <c r="Q78" s="161">
        <f>+[2]data1cf!P78</f>
        <v>15340.004698605222</v>
      </c>
      <c r="R78" s="161">
        <f>+[2]data1cf!Q78</f>
        <v>1173.4680791916085</v>
      </c>
      <c r="S78" s="161">
        <f>+[2]data1cf!R78</f>
        <v>0</v>
      </c>
      <c r="T78" s="161">
        <f>+[2]data1cf!S78</f>
        <v>0</v>
      </c>
      <c r="U78" s="161">
        <f>+[2]data1cf!T78</f>
        <v>0</v>
      </c>
      <c r="V78" s="161">
        <f>+[2]data1cf!U78</f>
        <v>0</v>
      </c>
      <c r="W78" s="161">
        <f>+[2]data1cf!V78</f>
        <v>0</v>
      </c>
      <c r="X78" s="161">
        <f>+[2]data1cf!W78</f>
        <v>0</v>
      </c>
      <c r="Y78" s="161">
        <f>+[2]data1cf!X78</f>
        <v>0</v>
      </c>
      <c r="Z78" s="161">
        <f>+[2]data1cf!Y78</f>
        <v>0</v>
      </c>
      <c r="AA78" s="161">
        <f>+[2]data1cf!Z78</f>
        <v>0</v>
      </c>
      <c r="AB78" s="161"/>
      <c r="AC78" s="162">
        <f t="shared" si="8"/>
        <v>17913.074947549143</v>
      </c>
      <c r="AD78" s="162">
        <f t="shared" si="10"/>
        <v>51122.993316348002</v>
      </c>
      <c r="AE78" s="163">
        <f t="shared" si="11"/>
        <v>50432.555587899187</v>
      </c>
      <c r="AF78" s="164">
        <f t="shared" si="9"/>
        <v>0.12994911074638368</v>
      </c>
      <c r="AG78" s="165">
        <f t="shared" si="12"/>
        <v>0.97885528172489489</v>
      </c>
    </row>
    <row r="79" spans="1:33">
      <c r="A79" s="157"/>
      <c r="B79" s="161">
        <f>+[2]data1cf!A79</f>
        <v>-104087.22270595246</v>
      </c>
      <c r="C79" s="161">
        <f>+[2]data1cf!B79</f>
        <v>15347.465941874572</v>
      </c>
      <c r="D79" s="161">
        <f>+[2]data1cf!C79</f>
        <v>16784.164812424366</v>
      </c>
      <c r="E79" s="161">
        <f>+[2]data1cf!D79</f>
        <v>16357.696845293292</v>
      </c>
      <c r="F79" s="161">
        <f>+[2]data1cf!E79</f>
        <v>16080.030741261075</v>
      </c>
      <c r="G79" s="161">
        <f>+[2]data1cf!F79</f>
        <v>15718.330690439296</v>
      </c>
      <c r="H79" s="161">
        <f>+[2]data1cf!G79</f>
        <v>15590.959405687408</v>
      </c>
      <c r="I79" s="161">
        <f>+[2]data1cf!H79</f>
        <v>15615.930121982368</v>
      </c>
      <c r="J79" s="161">
        <f>+[2]data1cf!I79</f>
        <v>15452.479957982425</v>
      </c>
      <c r="K79" s="161">
        <f>+[2]data1cf!J79</f>
        <v>15373.483685900668</v>
      </c>
      <c r="L79" s="161">
        <f>+[2]data1cf!K79</f>
        <v>15281.010596109967</v>
      </c>
      <c r="M79" s="161">
        <f>+[2]data1cf!L79</f>
        <v>15455.193658951066</v>
      </c>
      <c r="N79" s="161">
        <f>+[2]data1cf!M79</f>
        <v>15588.954987586736</v>
      </c>
      <c r="O79" s="161">
        <f>+[2]data1cf!N79</f>
        <v>15653.331212785517</v>
      </c>
      <c r="P79" s="161">
        <f>+[2]data1cf!O79</f>
        <v>15586.414178383635</v>
      </c>
      <c r="Q79" s="161">
        <f>+[2]data1cf!P79</f>
        <v>15547.607513408417</v>
      </c>
      <c r="R79" s="161">
        <f>+[2]data1cf!Q79</f>
        <v>1193.8388095481923</v>
      </c>
      <c r="S79" s="161">
        <f>+[2]data1cf!R79</f>
        <v>0</v>
      </c>
      <c r="T79" s="161">
        <f>+[2]data1cf!S79</f>
        <v>0</v>
      </c>
      <c r="U79" s="161">
        <f>+[2]data1cf!T79</f>
        <v>0</v>
      </c>
      <c r="V79" s="161">
        <f>+[2]data1cf!U79</f>
        <v>0</v>
      </c>
      <c r="W79" s="161">
        <f>+[2]data1cf!V79</f>
        <v>0</v>
      </c>
      <c r="X79" s="161">
        <f>+[2]data1cf!W79</f>
        <v>0</v>
      </c>
      <c r="Y79" s="161">
        <f>+[2]data1cf!X79</f>
        <v>0</v>
      </c>
      <c r="Z79" s="161">
        <f>+[2]data1cf!Y79</f>
        <v>0</v>
      </c>
      <c r="AA79" s="161">
        <f>+[2]data1cf!Z79</f>
        <v>0</v>
      </c>
      <c r="AB79" s="161"/>
      <c r="AC79" s="162">
        <f t="shared" si="8"/>
        <v>16154.442796928972</v>
      </c>
      <c r="AD79" s="162">
        <f t="shared" si="10"/>
        <v>49460.023775600566</v>
      </c>
      <c r="AE79" s="163">
        <f t="shared" si="11"/>
        <v>48767.213924877207</v>
      </c>
      <c r="AF79" s="164">
        <f t="shared" si="9"/>
        <v>0.12655805945396423</v>
      </c>
      <c r="AG79" s="165">
        <f t="shared" si="12"/>
        <v>0.97602928034621494</v>
      </c>
    </row>
    <row r="80" spans="1:33">
      <c r="A80" s="157"/>
      <c r="B80" s="161">
        <f>+[2]data1cf!A80</f>
        <v>-89786.704278433099</v>
      </c>
      <c r="C80" s="161">
        <f>+[2]data1cf!B80</f>
        <v>15067.883797673359</v>
      </c>
      <c r="D80" s="161">
        <f>+[2]data1cf!C80</f>
        <v>16324.138170856324</v>
      </c>
      <c r="E80" s="161">
        <f>+[2]data1cf!D80</f>
        <v>16005.113699082143</v>
      </c>
      <c r="F80" s="161">
        <f>+[2]data1cf!E80</f>
        <v>15636.186983849204</v>
      </c>
      <c r="G80" s="161">
        <f>+[2]data1cf!F80</f>
        <v>15355.38432258644</v>
      </c>
      <c r="H80" s="161">
        <f>+[2]data1cf!G80</f>
        <v>15186.021322129372</v>
      </c>
      <c r="I80" s="161">
        <f>+[2]data1cf!H80</f>
        <v>15110.109285138733</v>
      </c>
      <c r="J80" s="161">
        <f>+[2]data1cf!I80</f>
        <v>15341.690900401749</v>
      </c>
      <c r="K80" s="161">
        <f>+[2]data1cf!J80</f>
        <v>15135.33078687283</v>
      </c>
      <c r="L80" s="161">
        <f>+[2]data1cf!K80</f>
        <v>15129.532766858367</v>
      </c>
      <c r="M80" s="161">
        <f>+[2]data1cf!L80</f>
        <v>15085.713813071836</v>
      </c>
      <c r="N80" s="161">
        <f>+[2]data1cf!M80</f>
        <v>14937.562404688588</v>
      </c>
      <c r="O80" s="161">
        <f>+[2]data1cf!N80</f>
        <v>14953.796951971686</v>
      </c>
      <c r="P80" s="161">
        <f>+[2]data1cf!O80</f>
        <v>15142.218132630103</v>
      </c>
      <c r="Q80" s="161">
        <f>+[2]data1cf!P80</f>
        <v>15161.362574767256</v>
      </c>
      <c r="R80" s="161">
        <f>+[2]data1cf!Q80</f>
        <v>1029.8175833919163</v>
      </c>
      <c r="S80" s="161">
        <f>+[2]data1cf!R80</f>
        <v>0</v>
      </c>
      <c r="T80" s="161">
        <f>+[2]data1cf!S80</f>
        <v>0</v>
      </c>
      <c r="U80" s="161">
        <f>+[2]data1cf!T80</f>
        <v>0</v>
      </c>
      <c r="V80" s="161">
        <f>+[2]data1cf!U80</f>
        <v>0</v>
      </c>
      <c r="W80" s="161">
        <f>+[2]data1cf!V80</f>
        <v>0</v>
      </c>
      <c r="X80" s="161">
        <f>+[2]data1cf!W80</f>
        <v>0</v>
      </c>
      <c r="Y80" s="161">
        <f>+[2]data1cf!X80</f>
        <v>0</v>
      </c>
      <c r="Z80" s="161">
        <f>+[2]data1cf!Y80</f>
        <v>0</v>
      </c>
      <c r="AA80" s="161">
        <f>+[2]data1cf!Z80</f>
        <v>0</v>
      </c>
      <c r="AB80" s="161"/>
      <c r="AC80" s="162">
        <f t="shared" si="8"/>
        <v>27544.517120512668</v>
      </c>
      <c r="AD80" s="162">
        <f t="shared" si="10"/>
        <v>59999.528224878522</v>
      </c>
      <c r="AE80" s="163">
        <f t="shared" si="11"/>
        <v>59324.863225433088</v>
      </c>
      <c r="AF80" s="164">
        <f t="shared" si="9"/>
        <v>0.15135940909385678</v>
      </c>
      <c r="AG80" s="165">
        <f t="shared" si="12"/>
        <v>0.98917556877634782</v>
      </c>
    </row>
    <row r="81" spans="1:33">
      <c r="A81" s="157"/>
      <c r="B81" s="161">
        <f>+[2]data1cf!A81</f>
        <v>-94900.513778878609</v>
      </c>
      <c r="C81" s="161">
        <f>+[2]data1cf!B81</f>
        <v>15255.683979629735</v>
      </c>
      <c r="D81" s="161">
        <f>+[2]data1cf!C81</f>
        <v>16634.085145353049</v>
      </c>
      <c r="E81" s="161">
        <f>+[2]data1cf!D81</f>
        <v>16359.030594316802</v>
      </c>
      <c r="F81" s="161">
        <f>+[2]data1cf!E81</f>
        <v>15844.721856857746</v>
      </c>
      <c r="G81" s="161">
        <f>+[2]data1cf!F81</f>
        <v>15693.911193948836</v>
      </c>
      <c r="H81" s="161">
        <f>+[2]data1cf!G81</f>
        <v>15350.773350107731</v>
      </c>
      <c r="I81" s="161">
        <f>+[2]data1cf!H81</f>
        <v>15260.578273478164</v>
      </c>
      <c r="J81" s="161">
        <f>+[2]data1cf!I81</f>
        <v>15277.230040613284</v>
      </c>
      <c r="K81" s="161">
        <f>+[2]data1cf!J81</f>
        <v>15140.439970471472</v>
      </c>
      <c r="L81" s="161">
        <f>+[2]data1cf!K81</f>
        <v>15218.151729868601</v>
      </c>
      <c r="M81" s="161">
        <f>+[2]data1cf!L81</f>
        <v>15138.812757010581</v>
      </c>
      <c r="N81" s="161">
        <f>+[2]data1cf!M81</f>
        <v>15469.66281821624</v>
      </c>
      <c r="O81" s="161">
        <f>+[2]data1cf!N81</f>
        <v>15235.105369733292</v>
      </c>
      <c r="P81" s="161">
        <f>+[2]data1cf!O81</f>
        <v>15197.673133412867</v>
      </c>
      <c r="Q81" s="161">
        <f>+[2]data1cf!P81</f>
        <v>15375.458143412978</v>
      </c>
      <c r="R81" s="161">
        <f>+[2]data1cf!Q81</f>
        <v>1088.470932838226</v>
      </c>
      <c r="S81" s="161">
        <f>+[2]data1cf!R81</f>
        <v>0</v>
      </c>
      <c r="T81" s="161">
        <f>+[2]data1cf!S81</f>
        <v>0</v>
      </c>
      <c r="U81" s="161">
        <f>+[2]data1cf!T81</f>
        <v>0</v>
      </c>
      <c r="V81" s="161">
        <f>+[2]data1cf!U81</f>
        <v>0</v>
      </c>
      <c r="W81" s="161">
        <f>+[2]data1cf!V81</f>
        <v>0</v>
      </c>
      <c r="X81" s="161">
        <f>+[2]data1cf!W81</f>
        <v>0</v>
      </c>
      <c r="Y81" s="161">
        <f>+[2]data1cf!X81</f>
        <v>0</v>
      </c>
      <c r="Z81" s="161">
        <f>+[2]data1cf!Y81</f>
        <v>0</v>
      </c>
      <c r="AA81" s="161">
        <f>+[2]data1cf!Z81</f>
        <v>0</v>
      </c>
      <c r="AB81" s="161"/>
      <c r="AC81" s="162">
        <f t="shared" si="8"/>
        <v>24000.234956792763</v>
      </c>
      <c r="AD81" s="162">
        <f t="shared" si="10"/>
        <v>56839.058072748863</v>
      </c>
      <c r="AE81" s="163">
        <f t="shared" si="11"/>
        <v>56156.346956976362</v>
      </c>
      <c r="AF81" s="164">
        <f t="shared" si="9"/>
        <v>0.14274380803108219</v>
      </c>
      <c r="AG81" s="165">
        <f t="shared" si="12"/>
        <v>0.98626139511038102</v>
      </c>
    </row>
    <row r="82" spans="1:33">
      <c r="A82" s="157"/>
      <c r="B82" s="161">
        <f>+[2]data1cf!A82</f>
        <v>-104823.48970259701</v>
      </c>
      <c r="C82" s="161">
        <f>+[2]data1cf!B82</f>
        <v>15543.996934353405</v>
      </c>
      <c r="D82" s="161">
        <f>+[2]data1cf!C82</f>
        <v>17079.840064536846</v>
      </c>
      <c r="E82" s="161">
        <f>+[2]data1cf!D82</f>
        <v>16434.924429763756</v>
      </c>
      <c r="F82" s="161">
        <f>+[2]data1cf!E82</f>
        <v>16333.418939384141</v>
      </c>
      <c r="G82" s="161">
        <f>+[2]data1cf!F82</f>
        <v>15772.517458474953</v>
      </c>
      <c r="H82" s="161">
        <f>+[2]data1cf!G82</f>
        <v>15581.546020627604</v>
      </c>
      <c r="I82" s="161">
        <f>+[2]data1cf!H82</f>
        <v>15460.320444719924</v>
      </c>
      <c r="J82" s="161">
        <f>+[2]data1cf!I82</f>
        <v>15419.712396799314</v>
      </c>
      <c r="K82" s="161">
        <f>+[2]data1cf!J82</f>
        <v>15394.820518178552</v>
      </c>
      <c r="L82" s="161">
        <f>+[2]data1cf!K82</f>
        <v>15459.023369704264</v>
      </c>
      <c r="M82" s="161">
        <f>+[2]data1cf!L82</f>
        <v>15364.368491324658</v>
      </c>
      <c r="N82" s="161">
        <f>+[2]data1cf!M82</f>
        <v>15511.549685885533</v>
      </c>
      <c r="O82" s="161">
        <f>+[2]data1cf!N82</f>
        <v>15490.43015247702</v>
      </c>
      <c r="P82" s="161">
        <f>+[2]data1cf!O82</f>
        <v>15540.558525494223</v>
      </c>
      <c r="Q82" s="161">
        <f>+[2]data1cf!P82</f>
        <v>15394.381966997304</v>
      </c>
      <c r="R82" s="161">
        <f>+[2]data1cf!Q82</f>
        <v>1202.2834974929065</v>
      </c>
      <c r="S82" s="161">
        <f>+[2]data1cf!R82</f>
        <v>0</v>
      </c>
      <c r="T82" s="161">
        <f>+[2]data1cf!S82</f>
        <v>0</v>
      </c>
      <c r="U82" s="161">
        <f>+[2]data1cf!T82</f>
        <v>0</v>
      </c>
      <c r="V82" s="161">
        <f>+[2]data1cf!U82</f>
        <v>0</v>
      </c>
      <c r="W82" s="161">
        <f>+[2]data1cf!V82</f>
        <v>0</v>
      </c>
      <c r="X82" s="161">
        <f>+[2]data1cf!W82</f>
        <v>0</v>
      </c>
      <c r="Y82" s="161">
        <f>+[2]data1cf!X82</f>
        <v>0</v>
      </c>
      <c r="Z82" s="161">
        <f>+[2]data1cf!Y82</f>
        <v>0</v>
      </c>
      <c r="AA82" s="161">
        <f>+[2]data1cf!Z82</f>
        <v>0</v>
      </c>
      <c r="AB82" s="161"/>
      <c r="AC82" s="162">
        <f t="shared" si="8"/>
        <v>15932.552609980561</v>
      </c>
      <c r="AD82" s="162">
        <f t="shared" si="10"/>
        <v>49231.799913984505</v>
      </c>
      <c r="AE82" s="163">
        <f t="shared" si="11"/>
        <v>48539.597926613715</v>
      </c>
      <c r="AF82" s="164">
        <f t="shared" si="9"/>
        <v>0.12614870667457581</v>
      </c>
      <c r="AG82" s="165">
        <f t="shared" si="12"/>
        <v>0.97561303663513543</v>
      </c>
    </row>
    <row r="83" spans="1:33">
      <c r="A83" s="157"/>
      <c r="B83" s="161">
        <f>+[2]data1cf!A83</f>
        <v>-94504.752375178388</v>
      </c>
      <c r="C83" s="161">
        <f>+[2]data1cf!B83</f>
        <v>15124.817863755192</v>
      </c>
      <c r="D83" s="161">
        <f>+[2]data1cf!C83</f>
        <v>16619.883793027784</v>
      </c>
      <c r="E83" s="161">
        <f>+[2]data1cf!D83</f>
        <v>16109.350995794643</v>
      </c>
      <c r="F83" s="161">
        <f>+[2]data1cf!E83</f>
        <v>15883.509312117036</v>
      </c>
      <c r="G83" s="161">
        <f>+[2]data1cf!F83</f>
        <v>15662.407377326246</v>
      </c>
      <c r="H83" s="161">
        <f>+[2]data1cf!G83</f>
        <v>15391.638327291665</v>
      </c>
      <c r="I83" s="161">
        <f>+[2]data1cf!H83</f>
        <v>15261.060928284011</v>
      </c>
      <c r="J83" s="161">
        <f>+[2]data1cf!I83</f>
        <v>15182.194306951918</v>
      </c>
      <c r="K83" s="161">
        <f>+[2]data1cf!J83</f>
        <v>15313.636739483401</v>
      </c>
      <c r="L83" s="161">
        <f>+[2]data1cf!K83</f>
        <v>15085.735652762658</v>
      </c>
      <c r="M83" s="161">
        <f>+[2]data1cf!L83</f>
        <v>15254.792966966183</v>
      </c>
      <c r="N83" s="161">
        <f>+[2]data1cf!M83</f>
        <v>15015.498310717345</v>
      </c>
      <c r="O83" s="161">
        <f>+[2]data1cf!N83</f>
        <v>15143.234714034606</v>
      </c>
      <c r="P83" s="161">
        <f>+[2]data1cf!O83</f>
        <v>15301.467028529876</v>
      </c>
      <c r="Q83" s="161">
        <f>+[2]data1cf!P83</f>
        <v>15345.024942588905</v>
      </c>
      <c r="R83" s="161">
        <f>+[2]data1cf!Q83</f>
        <v>1083.931707842346</v>
      </c>
      <c r="S83" s="161">
        <f>+[2]data1cf!R83</f>
        <v>0</v>
      </c>
      <c r="T83" s="161">
        <f>+[2]data1cf!S83</f>
        <v>0</v>
      </c>
      <c r="U83" s="161">
        <f>+[2]data1cf!T83</f>
        <v>0</v>
      </c>
      <c r="V83" s="161">
        <f>+[2]data1cf!U83</f>
        <v>0</v>
      </c>
      <c r="W83" s="161">
        <f>+[2]data1cf!V83</f>
        <v>0</v>
      </c>
      <c r="X83" s="161">
        <f>+[2]data1cf!W83</f>
        <v>0</v>
      </c>
      <c r="Y83" s="161">
        <f>+[2]data1cf!X83</f>
        <v>0</v>
      </c>
      <c r="Z83" s="161">
        <f>+[2]data1cf!Y83</f>
        <v>0</v>
      </c>
      <c r="AA83" s="161">
        <f>+[2]data1cf!Z83</f>
        <v>0</v>
      </c>
      <c r="AB83" s="161"/>
      <c r="AC83" s="162">
        <f t="shared" si="8"/>
        <v>23974.545718230533</v>
      </c>
      <c r="AD83" s="162">
        <f t="shared" si="10"/>
        <v>56719.731734146939</v>
      </c>
      <c r="AE83" s="163">
        <f t="shared" si="11"/>
        <v>56039.011611926806</v>
      </c>
      <c r="AF83" s="164">
        <f t="shared" si="9"/>
        <v>0.14283681511878973</v>
      </c>
      <c r="AG83" s="165">
        <f t="shared" ref="AG83:AG98" si="13">1-EXP(-(1/0.25)*(AD83/ABS($AD$1010)))</f>
        <v>0.9861371735833504</v>
      </c>
    </row>
    <row r="84" spans="1:33">
      <c r="A84" s="157"/>
      <c r="B84" s="161">
        <f>+[2]data1cf!A84</f>
        <v>-102804.28239023514</v>
      </c>
      <c r="C84" s="161">
        <f>+[2]data1cf!B84</f>
        <v>15329.128252763643</v>
      </c>
      <c r="D84" s="161">
        <f>+[2]data1cf!C84</f>
        <v>17016.197244792973</v>
      </c>
      <c r="E84" s="161">
        <f>+[2]data1cf!D84</f>
        <v>16484.413364755863</v>
      </c>
      <c r="F84" s="161">
        <f>+[2]data1cf!E84</f>
        <v>16189.744327144821</v>
      </c>
      <c r="G84" s="161">
        <f>+[2]data1cf!F84</f>
        <v>15808.509098016453</v>
      </c>
      <c r="H84" s="161">
        <f>+[2]data1cf!G84</f>
        <v>15558.041807670441</v>
      </c>
      <c r="I84" s="161">
        <f>+[2]data1cf!H84</f>
        <v>15598.571616533114</v>
      </c>
      <c r="J84" s="161">
        <f>+[2]data1cf!I84</f>
        <v>15457.800067657241</v>
      </c>
      <c r="K84" s="161">
        <f>+[2]data1cf!J84</f>
        <v>15597.296002220632</v>
      </c>
      <c r="L84" s="161">
        <f>+[2]data1cf!K84</f>
        <v>15503.649167581299</v>
      </c>
      <c r="M84" s="161">
        <f>+[2]data1cf!L84</f>
        <v>15292.234221830557</v>
      </c>
      <c r="N84" s="161">
        <f>+[2]data1cf!M84</f>
        <v>15557.597436304561</v>
      </c>
      <c r="O84" s="161">
        <f>+[2]data1cf!N84</f>
        <v>15571.416437019878</v>
      </c>
      <c r="P84" s="161">
        <f>+[2]data1cf!O84</f>
        <v>15487.642133970705</v>
      </c>
      <c r="Q84" s="161">
        <f>+[2]data1cf!P84</f>
        <v>15500.295361022425</v>
      </c>
      <c r="R84" s="161">
        <f>+[2]data1cf!Q84</f>
        <v>1179.1239973030408</v>
      </c>
      <c r="S84" s="161">
        <f>+[2]data1cf!R84</f>
        <v>0</v>
      </c>
      <c r="T84" s="161">
        <f>+[2]data1cf!S84</f>
        <v>0</v>
      </c>
      <c r="U84" s="161">
        <f>+[2]data1cf!T84</f>
        <v>0</v>
      </c>
      <c r="V84" s="161">
        <f>+[2]data1cf!U84</f>
        <v>0</v>
      </c>
      <c r="W84" s="161">
        <f>+[2]data1cf!V84</f>
        <v>0</v>
      </c>
      <c r="X84" s="161">
        <f>+[2]data1cf!W84</f>
        <v>0</v>
      </c>
      <c r="Y84" s="161">
        <f>+[2]data1cf!X84</f>
        <v>0</v>
      </c>
      <c r="Z84" s="161">
        <f>+[2]data1cf!Y84</f>
        <v>0</v>
      </c>
      <c r="AA84" s="161">
        <f>+[2]data1cf!Z84</f>
        <v>0</v>
      </c>
      <c r="AB84" s="161"/>
      <c r="AC84" s="162">
        <f t="shared" si="8"/>
        <v>17862.88330878819</v>
      </c>
      <c r="AD84" s="162">
        <f t="shared" si="10"/>
        <v>51222.560448458709</v>
      </c>
      <c r="AE84" s="163">
        <f t="shared" si="11"/>
        <v>50528.987867474963</v>
      </c>
      <c r="AF84" s="164">
        <f t="shared" si="9"/>
        <v>0.12970249056816102</v>
      </c>
      <c r="AG84" s="165">
        <f t="shared" si="13"/>
        <v>0.97901349753408862</v>
      </c>
    </row>
    <row r="85" spans="1:33">
      <c r="A85" s="157"/>
      <c r="B85" s="161">
        <f>+[2]data1cf!A85</f>
        <v>-92358.798513039394</v>
      </c>
      <c r="C85" s="161">
        <f>+[2]data1cf!B85</f>
        <v>15105.043767522262</v>
      </c>
      <c r="D85" s="161">
        <f>+[2]data1cf!C85</f>
        <v>16562.033875217021</v>
      </c>
      <c r="E85" s="161">
        <f>+[2]data1cf!D85</f>
        <v>16034.55806208693</v>
      </c>
      <c r="F85" s="161">
        <f>+[2]data1cf!E85</f>
        <v>15802.466275334482</v>
      </c>
      <c r="G85" s="161">
        <f>+[2]data1cf!F85</f>
        <v>15598.871442834361</v>
      </c>
      <c r="H85" s="161">
        <f>+[2]data1cf!G85</f>
        <v>15191.508774143604</v>
      </c>
      <c r="I85" s="161">
        <f>+[2]data1cf!H85</f>
        <v>15217.38294544485</v>
      </c>
      <c r="J85" s="161">
        <f>+[2]data1cf!I85</f>
        <v>15014.268991060457</v>
      </c>
      <c r="K85" s="161">
        <f>+[2]data1cf!J85</f>
        <v>15456.127964647232</v>
      </c>
      <c r="L85" s="161">
        <f>+[2]data1cf!K85</f>
        <v>15222.095242520933</v>
      </c>
      <c r="M85" s="161">
        <f>+[2]data1cf!L85</f>
        <v>15281.82332898505</v>
      </c>
      <c r="N85" s="161">
        <f>+[2]data1cf!M85</f>
        <v>15354.671646726292</v>
      </c>
      <c r="O85" s="161">
        <f>+[2]data1cf!N85</f>
        <v>15314.575864734899</v>
      </c>
      <c r="P85" s="161">
        <f>+[2]data1cf!O85</f>
        <v>15333.878355243512</v>
      </c>
      <c r="Q85" s="161">
        <f>+[2]data1cf!P85</f>
        <v>15346.388236280269</v>
      </c>
      <c r="R85" s="161">
        <f>+[2]data1cf!Q85</f>
        <v>1059.3184754251565</v>
      </c>
      <c r="S85" s="161">
        <f>+[2]data1cf!R85</f>
        <v>0</v>
      </c>
      <c r="T85" s="161">
        <f>+[2]data1cf!S85</f>
        <v>0</v>
      </c>
      <c r="U85" s="161">
        <f>+[2]data1cf!T85</f>
        <v>0</v>
      </c>
      <c r="V85" s="161">
        <f>+[2]data1cf!U85</f>
        <v>0</v>
      </c>
      <c r="W85" s="161">
        <f>+[2]data1cf!V85</f>
        <v>0</v>
      </c>
      <c r="X85" s="161">
        <f>+[2]data1cf!W85</f>
        <v>0</v>
      </c>
      <c r="Y85" s="161">
        <f>+[2]data1cf!X85</f>
        <v>0</v>
      </c>
      <c r="Z85" s="161">
        <f>+[2]data1cf!Y85</f>
        <v>0</v>
      </c>
      <c r="AA85" s="161">
        <f>+[2]data1cf!Z85</f>
        <v>0</v>
      </c>
      <c r="AB85" s="161"/>
      <c r="AC85" s="162">
        <f t="shared" si="8"/>
        <v>25973.636036032847</v>
      </c>
      <c r="AD85" s="162">
        <f t="shared" si="10"/>
        <v>58751.690172457827</v>
      </c>
      <c r="AE85" s="163">
        <f t="shared" si="11"/>
        <v>58069.729309838287</v>
      </c>
      <c r="AF85" s="164">
        <f t="shared" si="9"/>
        <v>0.14716488718986515</v>
      </c>
      <c r="AG85" s="165">
        <f t="shared" si="13"/>
        <v>0.98810719013719106</v>
      </c>
    </row>
    <row r="86" spans="1:33">
      <c r="A86" s="157"/>
      <c r="B86" s="161">
        <f>+[2]data1cf!A86</f>
        <v>-92030.515906620072</v>
      </c>
      <c r="C86" s="161">
        <f>+[2]data1cf!B86</f>
        <v>15019.210871520534</v>
      </c>
      <c r="D86" s="161">
        <f>+[2]data1cf!C86</f>
        <v>16588.480736495789</v>
      </c>
      <c r="E86" s="161">
        <f>+[2]data1cf!D86</f>
        <v>16085.541898802627</v>
      </c>
      <c r="F86" s="161">
        <f>+[2]data1cf!E86</f>
        <v>15778.481532484235</v>
      </c>
      <c r="G86" s="161">
        <f>+[2]data1cf!F86</f>
        <v>15609.917608026946</v>
      </c>
      <c r="H86" s="161">
        <f>+[2]data1cf!G86</f>
        <v>15230.183294752089</v>
      </c>
      <c r="I86" s="161">
        <f>+[2]data1cf!H86</f>
        <v>15121.943188288522</v>
      </c>
      <c r="J86" s="161">
        <f>+[2]data1cf!I86</f>
        <v>15043.361214350327</v>
      </c>
      <c r="K86" s="161">
        <f>+[2]data1cf!J86</f>
        <v>15206.439980749761</v>
      </c>
      <c r="L86" s="161">
        <f>+[2]data1cf!K86</f>
        <v>15294.532286870219</v>
      </c>
      <c r="M86" s="161">
        <f>+[2]data1cf!L86</f>
        <v>15214.375899876639</v>
      </c>
      <c r="N86" s="161">
        <f>+[2]data1cf!M86</f>
        <v>15192.24632733372</v>
      </c>
      <c r="O86" s="161">
        <f>+[2]data1cf!N86</f>
        <v>15349.883394941164</v>
      </c>
      <c r="P86" s="161">
        <f>+[2]data1cf!O86</f>
        <v>15423.15720698314</v>
      </c>
      <c r="Q86" s="161">
        <f>+[2]data1cf!P86</f>
        <v>15291.924251644086</v>
      </c>
      <c r="R86" s="161">
        <f>+[2]data1cf!Q86</f>
        <v>1055.5532052425694</v>
      </c>
      <c r="S86" s="161">
        <f>+[2]data1cf!R86</f>
        <v>0</v>
      </c>
      <c r="T86" s="161">
        <f>+[2]data1cf!S86</f>
        <v>0</v>
      </c>
      <c r="U86" s="161">
        <f>+[2]data1cf!T86</f>
        <v>0</v>
      </c>
      <c r="V86" s="161">
        <f>+[2]data1cf!U86</f>
        <v>0</v>
      </c>
      <c r="W86" s="161">
        <f>+[2]data1cf!V86</f>
        <v>0</v>
      </c>
      <c r="X86" s="161">
        <f>+[2]data1cf!W86</f>
        <v>0</v>
      </c>
      <c r="Y86" s="161">
        <f>+[2]data1cf!X86</f>
        <v>0</v>
      </c>
      <c r="Z86" s="161">
        <f>+[2]data1cf!Y86</f>
        <v>0</v>
      </c>
      <c r="AA86" s="161">
        <f>+[2]data1cf!Z86</f>
        <v>0</v>
      </c>
      <c r="AB86" s="161"/>
      <c r="AC86" s="162">
        <f t="shared" si="8"/>
        <v>26127.543982493567</v>
      </c>
      <c r="AD86" s="162">
        <f t="shared" si="10"/>
        <v>58845.598675753368</v>
      </c>
      <c r="AE86" s="163">
        <f t="shared" si="11"/>
        <v>58164.927159447303</v>
      </c>
      <c r="AF86" s="164">
        <f t="shared" si="9"/>
        <v>0.147613662481308</v>
      </c>
      <c r="AG86" s="165">
        <f t="shared" si="13"/>
        <v>0.98819113883157705</v>
      </c>
    </row>
    <row r="87" spans="1:33">
      <c r="A87" s="157"/>
      <c r="B87" s="161">
        <f>+[2]data1cf!A87</f>
        <v>-107998.40791085661</v>
      </c>
      <c r="C87" s="161">
        <f>+[2]data1cf!B87</f>
        <v>15348.375006823188</v>
      </c>
      <c r="D87" s="161">
        <f>+[2]data1cf!C87</f>
        <v>16993.470914911031</v>
      </c>
      <c r="E87" s="161">
        <f>+[2]data1cf!D87</f>
        <v>16500.016927049885</v>
      </c>
      <c r="F87" s="161">
        <f>+[2]data1cf!E87</f>
        <v>16416.65298848271</v>
      </c>
      <c r="G87" s="161">
        <f>+[2]data1cf!F87</f>
        <v>16099.411950361722</v>
      </c>
      <c r="H87" s="161">
        <f>+[2]data1cf!G87</f>
        <v>15690.491588489229</v>
      </c>
      <c r="I87" s="161">
        <f>+[2]data1cf!H87</f>
        <v>15470.650988959147</v>
      </c>
      <c r="J87" s="161">
        <f>+[2]data1cf!I87</f>
        <v>15274.485640260889</v>
      </c>
      <c r="K87" s="161">
        <f>+[2]data1cf!J87</f>
        <v>15578.309089335507</v>
      </c>
      <c r="L87" s="161">
        <f>+[2]data1cf!K87</f>
        <v>15477.161152212497</v>
      </c>
      <c r="M87" s="161">
        <f>+[2]data1cf!L87</f>
        <v>15496.891196616225</v>
      </c>
      <c r="N87" s="161">
        <f>+[2]data1cf!M87</f>
        <v>15561.259959083811</v>
      </c>
      <c r="O87" s="161">
        <f>+[2]data1cf!N87</f>
        <v>15538.478698490697</v>
      </c>
      <c r="P87" s="161">
        <f>+[2]data1cf!O87</f>
        <v>15546.260379939031</v>
      </c>
      <c r="Q87" s="161">
        <f>+[2]data1cf!P87</f>
        <v>15664.769728006315</v>
      </c>
      <c r="R87" s="161">
        <f>+[2]data1cf!Q87</f>
        <v>1238.6985393743607</v>
      </c>
      <c r="S87" s="161">
        <f>+[2]data1cf!R87</f>
        <v>0</v>
      </c>
      <c r="T87" s="161">
        <f>+[2]data1cf!S87</f>
        <v>0</v>
      </c>
      <c r="U87" s="161">
        <f>+[2]data1cf!T87</f>
        <v>0</v>
      </c>
      <c r="V87" s="161">
        <f>+[2]data1cf!U87</f>
        <v>0</v>
      </c>
      <c r="W87" s="161">
        <f>+[2]data1cf!V87</f>
        <v>0</v>
      </c>
      <c r="X87" s="161">
        <f>+[2]data1cf!W87</f>
        <v>0</v>
      </c>
      <c r="Y87" s="161">
        <f>+[2]data1cf!X87</f>
        <v>0</v>
      </c>
      <c r="Z87" s="161">
        <f>+[2]data1cf!Y87</f>
        <v>0</v>
      </c>
      <c r="AA87" s="161">
        <f>+[2]data1cf!Z87</f>
        <v>0</v>
      </c>
      <c r="AB87" s="161"/>
      <c r="AC87" s="162">
        <f t="shared" si="8"/>
        <v>13051.122305263343</v>
      </c>
      <c r="AD87" s="162">
        <f t="shared" si="10"/>
        <v>46509.108534229446</v>
      </c>
      <c r="AE87" s="163">
        <f t="shared" si="11"/>
        <v>45813.38499171225</v>
      </c>
      <c r="AF87" s="164">
        <f t="shared" si="9"/>
        <v>0.12084485888481142</v>
      </c>
      <c r="AG87" s="165">
        <f t="shared" si="13"/>
        <v>0.97005298321355615</v>
      </c>
    </row>
    <row r="88" spans="1:33">
      <c r="A88" s="157"/>
      <c r="B88" s="161">
        <f>+[2]data1cf!A88</f>
        <v>-99619.334285882913</v>
      </c>
      <c r="C88" s="161">
        <f>+[2]data1cf!B88</f>
        <v>15173.051304466808</v>
      </c>
      <c r="D88" s="161">
        <f>+[2]data1cf!C88</f>
        <v>16898.55844323535</v>
      </c>
      <c r="E88" s="161">
        <f>+[2]data1cf!D88</f>
        <v>16484.724770286106</v>
      </c>
      <c r="F88" s="161">
        <f>+[2]data1cf!E88</f>
        <v>15979.948112731097</v>
      </c>
      <c r="G88" s="161">
        <f>+[2]data1cf!F88</f>
        <v>15722.773357990827</v>
      </c>
      <c r="H88" s="161">
        <f>+[2]data1cf!G88</f>
        <v>15516.567559216384</v>
      </c>
      <c r="I88" s="161">
        <f>+[2]data1cf!H88</f>
        <v>15234.806795192853</v>
      </c>
      <c r="J88" s="161">
        <f>+[2]data1cf!I88</f>
        <v>15293.253689601226</v>
      </c>
      <c r="K88" s="161">
        <f>+[2]data1cf!J88</f>
        <v>15478.246409830786</v>
      </c>
      <c r="L88" s="161">
        <f>+[2]data1cf!K88</f>
        <v>15386.265496476572</v>
      </c>
      <c r="M88" s="161">
        <f>+[2]data1cf!L88</f>
        <v>15254.825954088974</v>
      </c>
      <c r="N88" s="161">
        <f>+[2]data1cf!M88</f>
        <v>15443.129219356442</v>
      </c>
      <c r="O88" s="161">
        <f>+[2]data1cf!N88</f>
        <v>15477.669088181796</v>
      </c>
      <c r="P88" s="161">
        <f>+[2]data1cf!O88</f>
        <v>15391.616156280008</v>
      </c>
      <c r="Q88" s="161">
        <f>+[2]data1cf!P88</f>
        <v>15374.65340738996</v>
      </c>
      <c r="R88" s="161">
        <f>+[2]data1cf!Q88</f>
        <v>1142.5939165253626</v>
      </c>
      <c r="S88" s="161">
        <f>+[2]data1cf!R88</f>
        <v>0</v>
      </c>
      <c r="T88" s="161">
        <f>+[2]data1cf!S88</f>
        <v>0</v>
      </c>
      <c r="U88" s="161">
        <f>+[2]data1cf!T88</f>
        <v>0</v>
      </c>
      <c r="V88" s="161">
        <f>+[2]data1cf!U88</f>
        <v>0</v>
      </c>
      <c r="W88" s="161">
        <f>+[2]data1cf!V88</f>
        <v>0</v>
      </c>
      <c r="X88" s="161">
        <f>+[2]data1cf!W88</f>
        <v>0</v>
      </c>
      <c r="Y88" s="161">
        <f>+[2]data1cf!X88</f>
        <v>0</v>
      </c>
      <c r="Z88" s="161">
        <f>+[2]data1cf!Y88</f>
        <v>0</v>
      </c>
      <c r="AA88" s="161">
        <f>+[2]data1cf!Z88</f>
        <v>0</v>
      </c>
      <c r="AB88" s="161"/>
      <c r="AC88" s="162">
        <f t="shared" si="8"/>
        <v>20090.199378804315</v>
      </c>
      <c r="AD88" s="162">
        <f t="shared" si="10"/>
        <v>53178.351633827981</v>
      </c>
      <c r="AE88" s="163">
        <f t="shared" si="11"/>
        <v>52490.324816541601</v>
      </c>
      <c r="AF88" s="164">
        <f t="shared" si="9"/>
        <v>0.1343212187290192</v>
      </c>
      <c r="AG88" s="165">
        <f t="shared" si="13"/>
        <v>0.98189210325408438</v>
      </c>
    </row>
    <row r="89" spans="1:33">
      <c r="A89" s="157"/>
      <c r="B89" s="161">
        <f>+[2]data1cf!A89</f>
        <v>-108394.35748694201</v>
      </c>
      <c r="C89" s="161">
        <f>+[2]data1cf!B89</f>
        <v>15415.05389517635</v>
      </c>
      <c r="D89" s="161">
        <f>+[2]data1cf!C89</f>
        <v>16907.57604482456</v>
      </c>
      <c r="E89" s="161">
        <f>+[2]data1cf!D89</f>
        <v>16624.179539027515</v>
      </c>
      <c r="F89" s="161">
        <f>+[2]data1cf!E89</f>
        <v>16152.35668001842</v>
      </c>
      <c r="G89" s="161">
        <f>+[2]data1cf!F89</f>
        <v>15792.77696346751</v>
      </c>
      <c r="H89" s="161">
        <f>+[2]data1cf!G89</f>
        <v>15612.903137172892</v>
      </c>
      <c r="I89" s="161">
        <f>+[2]data1cf!H89</f>
        <v>15400.455557933621</v>
      </c>
      <c r="J89" s="161">
        <f>+[2]data1cf!I89</f>
        <v>15632.779200648481</v>
      </c>
      <c r="K89" s="161">
        <f>+[2]data1cf!J89</f>
        <v>15304.769652159546</v>
      </c>
      <c r="L89" s="161">
        <f>+[2]data1cf!K89</f>
        <v>15286.944721115327</v>
      </c>
      <c r="M89" s="161">
        <f>+[2]data1cf!L89</f>
        <v>15510.260590155587</v>
      </c>
      <c r="N89" s="161">
        <f>+[2]data1cf!M89</f>
        <v>15839.757332563287</v>
      </c>
      <c r="O89" s="161">
        <f>+[2]data1cf!N89</f>
        <v>15630.400482535151</v>
      </c>
      <c r="P89" s="161">
        <f>+[2]data1cf!O89</f>
        <v>15566.98033996005</v>
      </c>
      <c r="Q89" s="161">
        <f>+[2]data1cf!P89</f>
        <v>15705.879005112289</v>
      </c>
      <c r="R89" s="161">
        <f>+[2]data1cf!Q89</f>
        <v>1243.23992263223</v>
      </c>
      <c r="S89" s="161">
        <f>+[2]data1cf!R89</f>
        <v>0</v>
      </c>
      <c r="T89" s="161">
        <f>+[2]data1cf!S89</f>
        <v>0</v>
      </c>
      <c r="U89" s="161">
        <f>+[2]data1cf!T89</f>
        <v>0</v>
      </c>
      <c r="V89" s="161">
        <f>+[2]data1cf!U89</f>
        <v>0</v>
      </c>
      <c r="W89" s="161">
        <f>+[2]data1cf!V89</f>
        <v>0</v>
      </c>
      <c r="X89" s="161">
        <f>+[2]data1cf!W89</f>
        <v>0</v>
      </c>
      <c r="Y89" s="161">
        <f>+[2]data1cf!X89</f>
        <v>0</v>
      </c>
      <c r="Z89" s="161">
        <f>+[2]data1cf!Y89</f>
        <v>0</v>
      </c>
      <c r="AA89" s="161">
        <f>+[2]data1cf!Z89</f>
        <v>0</v>
      </c>
      <c r="AB89" s="161"/>
      <c r="AC89" s="162">
        <f t="shared" si="8"/>
        <v>12401.546360596723</v>
      </c>
      <c r="AD89" s="162">
        <f t="shared" si="10"/>
        <v>45828.14135493739</v>
      </c>
      <c r="AE89" s="163">
        <f t="shared" si="11"/>
        <v>45132.764729122602</v>
      </c>
      <c r="AF89" s="164">
        <f t="shared" si="9"/>
        <v>0.11973575949668885</v>
      </c>
      <c r="AG89" s="165">
        <f t="shared" si="13"/>
        <v>0.96847448655375767</v>
      </c>
    </row>
    <row r="90" spans="1:33">
      <c r="A90" s="157"/>
      <c r="B90" s="161">
        <f>+[2]data1cf!A90</f>
        <v>-102103.42942535106</v>
      </c>
      <c r="C90" s="161">
        <f>+[2]data1cf!B90</f>
        <v>15243.987352679254</v>
      </c>
      <c r="D90" s="161">
        <f>+[2]data1cf!C90</f>
        <v>17105.572979424214</v>
      </c>
      <c r="E90" s="161">
        <f>+[2]data1cf!D90</f>
        <v>16623.887377683637</v>
      </c>
      <c r="F90" s="161">
        <f>+[2]data1cf!E90</f>
        <v>15939.800251293414</v>
      </c>
      <c r="G90" s="161">
        <f>+[2]data1cf!F90</f>
        <v>15808.606626912529</v>
      </c>
      <c r="H90" s="161">
        <f>+[2]data1cf!G90</f>
        <v>15364.304943395191</v>
      </c>
      <c r="I90" s="161">
        <f>+[2]data1cf!H90</f>
        <v>15485.909434063447</v>
      </c>
      <c r="J90" s="161">
        <f>+[2]data1cf!I90</f>
        <v>15417.590948060315</v>
      </c>
      <c r="K90" s="161">
        <f>+[2]data1cf!J90</f>
        <v>15462.450905540991</v>
      </c>
      <c r="L90" s="161">
        <f>+[2]data1cf!K90</f>
        <v>15449.197357724501</v>
      </c>
      <c r="M90" s="161">
        <f>+[2]data1cf!L90</f>
        <v>15280.131152140926</v>
      </c>
      <c r="N90" s="161">
        <f>+[2]data1cf!M90</f>
        <v>15592.612764037123</v>
      </c>
      <c r="O90" s="161">
        <f>+[2]data1cf!N90</f>
        <v>15552.84749104044</v>
      </c>
      <c r="P90" s="161">
        <f>+[2]data1cf!O90</f>
        <v>15527.495314833959</v>
      </c>
      <c r="Q90" s="161">
        <f>+[2]data1cf!P90</f>
        <v>15594.266175844174</v>
      </c>
      <c r="R90" s="161">
        <f>+[2]data1cf!Q90</f>
        <v>1171.0854941370064</v>
      </c>
      <c r="S90" s="161">
        <f>+[2]data1cf!R90</f>
        <v>0</v>
      </c>
      <c r="T90" s="161">
        <f>+[2]data1cf!S90</f>
        <v>0</v>
      </c>
      <c r="U90" s="161">
        <f>+[2]data1cf!T90</f>
        <v>0</v>
      </c>
      <c r="V90" s="161">
        <f>+[2]data1cf!U90</f>
        <v>0</v>
      </c>
      <c r="W90" s="161">
        <f>+[2]data1cf!V90</f>
        <v>0</v>
      </c>
      <c r="X90" s="161">
        <f>+[2]data1cf!W90</f>
        <v>0</v>
      </c>
      <c r="Y90" s="161">
        <f>+[2]data1cf!X90</f>
        <v>0</v>
      </c>
      <c r="Z90" s="161">
        <f>+[2]data1cf!Y90</f>
        <v>0</v>
      </c>
      <c r="AA90" s="161">
        <f>+[2]data1cf!Z90</f>
        <v>0</v>
      </c>
      <c r="AB90" s="161"/>
      <c r="AC90" s="162">
        <f t="shared" si="8"/>
        <v>18263.106850521228</v>
      </c>
      <c r="AD90" s="162">
        <f t="shared" si="10"/>
        <v>51539.18775342447</v>
      </c>
      <c r="AE90" s="163">
        <f t="shared" si="11"/>
        <v>50847.099012623345</v>
      </c>
      <c r="AF90" s="164">
        <f t="shared" si="9"/>
        <v>0.13054916262626648</v>
      </c>
      <c r="AG90" s="165">
        <f t="shared" si="13"/>
        <v>0.97950880428129472</v>
      </c>
    </row>
    <row r="91" spans="1:33">
      <c r="A91" s="157"/>
      <c r="B91" s="161">
        <f>+[2]data1cf!A91</f>
        <v>-108721.89679110511</v>
      </c>
      <c r="C91" s="161">
        <f>+[2]data1cf!B91</f>
        <v>15481.586896191289</v>
      </c>
      <c r="D91" s="161">
        <f>+[2]data1cf!C91</f>
        <v>17261.547201351441</v>
      </c>
      <c r="E91" s="161">
        <f>+[2]data1cf!D91</f>
        <v>16683.500884691166</v>
      </c>
      <c r="F91" s="161">
        <f>+[2]data1cf!E91</f>
        <v>16323.288614447592</v>
      </c>
      <c r="G91" s="161">
        <f>+[2]data1cf!F91</f>
        <v>15904.207479764646</v>
      </c>
      <c r="H91" s="161">
        <f>+[2]data1cf!G91</f>
        <v>15582.821181225405</v>
      </c>
      <c r="I91" s="161">
        <f>+[2]data1cf!H91</f>
        <v>15413.555029550989</v>
      </c>
      <c r="J91" s="161">
        <f>+[2]data1cf!I91</f>
        <v>15407.485689995216</v>
      </c>
      <c r="K91" s="161">
        <f>+[2]data1cf!J91</f>
        <v>15584.547632752434</v>
      </c>
      <c r="L91" s="161">
        <f>+[2]data1cf!K91</f>
        <v>15516.596413538591</v>
      </c>
      <c r="M91" s="161">
        <f>+[2]data1cf!L91</f>
        <v>15451.767003261615</v>
      </c>
      <c r="N91" s="161">
        <f>+[2]data1cf!M91</f>
        <v>15536.43327500847</v>
      </c>
      <c r="O91" s="161">
        <f>+[2]data1cf!N91</f>
        <v>15746.70153776493</v>
      </c>
      <c r="P91" s="161">
        <f>+[2]data1cf!O91</f>
        <v>15565.435893126694</v>
      </c>
      <c r="Q91" s="161">
        <f>+[2]data1cf!P91</f>
        <v>15470.302181666246</v>
      </c>
      <c r="R91" s="161">
        <f>+[2]data1cf!Q91</f>
        <v>1246.996667435259</v>
      </c>
      <c r="S91" s="161">
        <f>+[2]data1cf!R91</f>
        <v>0</v>
      </c>
      <c r="T91" s="161">
        <f>+[2]data1cf!S91</f>
        <v>0</v>
      </c>
      <c r="U91" s="161">
        <f>+[2]data1cf!T91</f>
        <v>0</v>
      </c>
      <c r="V91" s="161">
        <f>+[2]data1cf!U91</f>
        <v>0</v>
      </c>
      <c r="W91" s="161">
        <f>+[2]data1cf!V91</f>
        <v>0</v>
      </c>
      <c r="X91" s="161">
        <f>+[2]data1cf!W91</f>
        <v>0</v>
      </c>
      <c r="Y91" s="161">
        <f>+[2]data1cf!X91</f>
        <v>0</v>
      </c>
      <c r="Z91" s="161">
        <f>+[2]data1cf!Y91</f>
        <v>0</v>
      </c>
      <c r="AA91" s="161">
        <f>+[2]data1cf!Z91</f>
        <v>0</v>
      </c>
      <c r="AB91" s="161"/>
      <c r="AC91" s="162">
        <f t="shared" si="8"/>
        <v>12609.841606396687</v>
      </c>
      <c r="AD91" s="162">
        <f t="shared" si="10"/>
        <v>46074.010997581907</v>
      </c>
      <c r="AE91" s="163">
        <f t="shared" si="11"/>
        <v>45378.237488039333</v>
      </c>
      <c r="AF91" s="164">
        <f t="shared" si="9"/>
        <v>0.12006943821907043</v>
      </c>
      <c r="AG91" s="165">
        <f t="shared" si="13"/>
        <v>0.96905379226492594</v>
      </c>
    </row>
    <row r="92" spans="1:33">
      <c r="A92" s="157"/>
      <c r="B92" s="161">
        <f>+[2]data1cf!A92</f>
        <v>-103360.94242574689</v>
      </c>
      <c r="C92" s="161">
        <f>+[2]data1cf!B92</f>
        <v>15482.190278234997</v>
      </c>
      <c r="D92" s="161">
        <f>+[2]data1cf!C92</f>
        <v>17121.253743254161</v>
      </c>
      <c r="E92" s="161">
        <f>+[2]data1cf!D92</f>
        <v>16648.628051379546</v>
      </c>
      <c r="F92" s="161">
        <f>+[2]data1cf!E92</f>
        <v>16154.039500488063</v>
      </c>
      <c r="G92" s="161">
        <f>+[2]data1cf!F92</f>
        <v>15999.808721948568</v>
      </c>
      <c r="H92" s="161">
        <f>+[2]data1cf!G92</f>
        <v>15711.20930831986</v>
      </c>
      <c r="I92" s="161">
        <f>+[2]data1cf!H92</f>
        <v>15292.955869939375</v>
      </c>
      <c r="J92" s="161">
        <f>+[2]data1cf!I92</f>
        <v>15327.660751107811</v>
      </c>
      <c r="K92" s="161">
        <f>+[2]data1cf!J92</f>
        <v>15446.734034392401</v>
      </c>
      <c r="L92" s="161">
        <f>+[2]data1cf!K92</f>
        <v>15378.973140179634</v>
      </c>
      <c r="M92" s="161">
        <f>+[2]data1cf!L92</f>
        <v>15553.330031110865</v>
      </c>
      <c r="N92" s="161">
        <f>+[2]data1cf!M92</f>
        <v>15564.451660299186</v>
      </c>
      <c r="O92" s="161">
        <f>+[2]data1cf!N92</f>
        <v>15548.242695311066</v>
      </c>
      <c r="P92" s="161">
        <f>+[2]data1cf!O92</f>
        <v>15637.910215231601</v>
      </c>
      <c r="Q92" s="161">
        <f>+[2]data1cf!P92</f>
        <v>15650.022706166214</v>
      </c>
      <c r="R92" s="161">
        <f>+[2]data1cf!Q92</f>
        <v>1185.5086652463465</v>
      </c>
      <c r="S92" s="161">
        <f>+[2]data1cf!R92</f>
        <v>0</v>
      </c>
      <c r="T92" s="161">
        <f>+[2]data1cf!S92</f>
        <v>0</v>
      </c>
      <c r="U92" s="161">
        <f>+[2]data1cf!T92</f>
        <v>0</v>
      </c>
      <c r="V92" s="161">
        <f>+[2]data1cf!U92</f>
        <v>0</v>
      </c>
      <c r="W92" s="161">
        <f>+[2]data1cf!V92</f>
        <v>0</v>
      </c>
      <c r="X92" s="161">
        <f>+[2]data1cf!W92</f>
        <v>0</v>
      </c>
      <c r="Y92" s="161">
        <f>+[2]data1cf!X92</f>
        <v>0</v>
      </c>
      <c r="Z92" s="161">
        <f>+[2]data1cf!Y92</f>
        <v>0</v>
      </c>
      <c r="AA92" s="161">
        <f>+[2]data1cf!Z92</f>
        <v>0</v>
      </c>
      <c r="AB92" s="161"/>
      <c r="AC92" s="162">
        <f t="shared" si="8"/>
        <v>17670.662869031432</v>
      </c>
      <c r="AD92" s="162">
        <f t="shared" si="10"/>
        <v>51070.435538158614</v>
      </c>
      <c r="AE92" s="163">
        <f t="shared" si="11"/>
        <v>50375.838582942553</v>
      </c>
      <c r="AF92" s="164">
        <f t="shared" si="9"/>
        <v>0.12928997874259951</v>
      </c>
      <c r="AG92" s="165">
        <f t="shared" si="13"/>
        <v>0.97877128507613098</v>
      </c>
    </row>
    <row r="93" spans="1:33">
      <c r="A93" s="157"/>
      <c r="B93" s="161">
        <f>+[2]data1cf!A93</f>
        <v>-92118.144129811844</v>
      </c>
      <c r="C93" s="161">
        <f>+[2]data1cf!B93</f>
        <v>15192.925912164585</v>
      </c>
      <c r="D93" s="161">
        <f>+[2]data1cf!C93</f>
        <v>16426.660038641909</v>
      </c>
      <c r="E93" s="161">
        <f>+[2]data1cf!D93</f>
        <v>15961.457473230324</v>
      </c>
      <c r="F93" s="161">
        <f>+[2]data1cf!E93</f>
        <v>15954.532213250572</v>
      </c>
      <c r="G93" s="161">
        <f>+[2]data1cf!F93</f>
        <v>15587.561352971772</v>
      </c>
      <c r="H93" s="161">
        <f>+[2]data1cf!G93</f>
        <v>15403.242108633134</v>
      </c>
      <c r="I93" s="161">
        <f>+[2]data1cf!H93</f>
        <v>15145.455386668076</v>
      </c>
      <c r="J93" s="161">
        <f>+[2]data1cf!I93</f>
        <v>15035.806766847301</v>
      </c>
      <c r="K93" s="161">
        <f>+[2]data1cf!J93</f>
        <v>15163.205607961267</v>
      </c>
      <c r="L93" s="161">
        <f>+[2]data1cf!K93</f>
        <v>15186.571197934234</v>
      </c>
      <c r="M93" s="161">
        <f>+[2]data1cf!L93</f>
        <v>15212.76323317708</v>
      </c>
      <c r="N93" s="161">
        <f>+[2]data1cf!M93</f>
        <v>15186.73481021728</v>
      </c>
      <c r="O93" s="161">
        <f>+[2]data1cf!N93</f>
        <v>15309.418912279552</v>
      </c>
      <c r="P93" s="161">
        <f>+[2]data1cf!O93</f>
        <v>15140.113521249295</v>
      </c>
      <c r="Q93" s="161">
        <f>+[2]data1cf!P93</f>
        <v>15156.188390226918</v>
      </c>
      <c r="R93" s="161">
        <f>+[2]data1cf!Q93</f>
        <v>1056.5582659112897</v>
      </c>
      <c r="S93" s="161">
        <f>+[2]data1cf!R93</f>
        <v>0</v>
      </c>
      <c r="T93" s="161">
        <f>+[2]data1cf!S93</f>
        <v>0</v>
      </c>
      <c r="U93" s="161">
        <f>+[2]data1cf!T93</f>
        <v>0</v>
      </c>
      <c r="V93" s="161">
        <f>+[2]data1cf!U93</f>
        <v>0</v>
      </c>
      <c r="W93" s="161">
        <f>+[2]data1cf!V93</f>
        <v>0</v>
      </c>
      <c r="X93" s="161">
        <f>+[2]data1cf!W93</f>
        <v>0</v>
      </c>
      <c r="Y93" s="161">
        <f>+[2]data1cf!X93</f>
        <v>0</v>
      </c>
      <c r="Z93" s="161">
        <f>+[2]data1cf!Y93</f>
        <v>0</v>
      </c>
      <c r="AA93" s="161">
        <f>+[2]data1cf!Z93</f>
        <v>0</v>
      </c>
      <c r="AB93" s="161"/>
      <c r="AC93" s="162">
        <f t="shared" si="8"/>
        <v>26002.797242031207</v>
      </c>
      <c r="AD93" s="162">
        <f t="shared" si="10"/>
        <v>58656.285913686203</v>
      </c>
      <c r="AE93" s="163">
        <f t="shared" si="11"/>
        <v>57977.369192502745</v>
      </c>
      <c r="AF93" s="164">
        <f t="shared" si="9"/>
        <v>0.14744568467140204</v>
      </c>
      <c r="AG93" s="165">
        <f t="shared" si="13"/>
        <v>0.98802129318042053</v>
      </c>
    </row>
    <row r="94" spans="1:33">
      <c r="A94" s="157"/>
      <c r="B94" s="161">
        <f>+[2]data1cf!A94</f>
        <v>-108512.69779763775</v>
      </c>
      <c r="C94" s="161">
        <f>+[2]data1cf!B94</f>
        <v>15258.019200327401</v>
      </c>
      <c r="D94" s="161">
        <f>+[2]data1cf!C94</f>
        <v>17080.617449129015</v>
      </c>
      <c r="E94" s="161">
        <f>+[2]data1cf!D94</f>
        <v>16607.752852902559</v>
      </c>
      <c r="F94" s="161">
        <f>+[2]data1cf!E94</f>
        <v>16392.408484277781</v>
      </c>
      <c r="G94" s="161">
        <f>+[2]data1cf!F94</f>
        <v>16114.868213944424</v>
      </c>
      <c r="H94" s="161">
        <f>+[2]data1cf!G94</f>
        <v>15538.533875986381</v>
      </c>
      <c r="I94" s="161">
        <f>+[2]data1cf!H94</f>
        <v>15499.349760934139</v>
      </c>
      <c r="J94" s="161">
        <f>+[2]data1cf!I94</f>
        <v>15236.678877109687</v>
      </c>
      <c r="K94" s="161">
        <f>+[2]data1cf!J94</f>
        <v>15509.931972695722</v>
      </c>
      <c r="L94" s="161">
        <f>+[2]data1cf!K94</f>
        <v>15726.449670399355</v>
      </c>
      <c r="M94" s="161">
        <f>+[2]data1cf!L94</f>
        <v>15699.829319044235</v>
      </c>
      <c r="N94" s="161">
        <f>+[2]data1cf!M94</f>
        <v>15639.909766961908</v>
      </c>
      <c r="O94" s="161">
        <f>+[2]data1cf!N94</f>
        <v>15682.667102009254</v>
      </c>
      <c r="P94" s="161">
        <f>+[2]data1cf!O94</f>
        <v>15688.757641183201</v>
      </c>
      <c r="Q94" s="161">
        <f>+[2]data1cf!P94</f>
        <v>15710.213509661378</v>
      </c>
      <c r="R94" s="161">
        <f>+[2]data1cf!Q94</f>
        <v>1244.5972386597857</v>
      </c>
      <c r="S94" s="161">
        <f>+[2]data1cf!R94</f>
        <v>0</v>
      </c>
      <c r="T94" s="161">
        <f>+[2]data1cf!S94</f>
        <v>0</v>
      </c>
      <c r="U94" s="161">
        <f>+[2]data1cf!T94</f>
        <v>0</v>
      </c>
      <c r="V94" s="161">
        <f>+[2]data1cf!U94</f>
        <v>0</v>
      </c>
      <c r="W94" s="161">
        <f>+[2]data1cf!V94</f>
        <v>0</v>
      </c>
      <c r="X94" s="161">
        <f>+[2]data1cf!W94</f>
        <v>0</v>
      </c>
      <c r="Y94" s="161">
        <f>+[2]data1cf!X94</f>
        <v>0</v>
      </c>
      <c r="Z94" s="161">
        <f>+[2]data1cf!Y94</f>
        <v>0</v>
      </c>
      <c r="AA94" s="161">
        <f>+[2]data1cf!Z94</f>
        <v>0</v>
      </c>
      <c r="AB94" s="161"/>
      <c r="AC94" s="162">
        <f t="shared" si="8"/>
        <v>12766.55057905678</v>
      </c>
      <c r="AD94" s="162">
        <f t="shared" si="10"/>
        <v>46340.02179187601</v>
      </c>
      <c r="AE94" s="163">
        <f t="shared" si="11"/>
        <v>45641.529792016743</v>
      </c>
      <c r="AF94" s="164">
        <f t="shared" si="9"/>
        <v>0.12026825547218323</v>
      </c>
      <c r="AG94" s="165">
        <f t="shared" si="13"/>
        <v>0.96966857063021372</v>
      </c>
    </row>
    <row r="95" spans="1:33">
      <c r="A95" s="157"/>
      <c r="B95" s="161">
        <f>+[2]data1cf!A95</f>
        <v>-98782.282322990839</v>
      </c>
      <c r="C95" s="161">
        <f>+[2]data1cf!B95</f>
        <v>15210.283728066188</v>
      </c>
      <c r="D95" s="161">
        <f>+[2]data1cf!C95</f>
        <v>16920.835310101695</v>
      </c>
      <c r="E95" s="161">
        <f>+[2]data1cf!D95</f>
        <v>16098.132475105507</v>
      </c>
      <c r="F95" s="161">
        <f>+[2]data1cf!E95</f>
        <v>16069.842269447585</v>
      </c>
      <c r="G95" s="161">
        <f>+[2]data1cf!F95</f>
        <v>15630.644474013263</v>
      </c>
      <c r="H95" s="161">
        <f>+[2]data1cf!G95</f>
        <v>15362.628275516903</v>
      </c>
      <c r="I95" s="161">
        <f>+[2]data1cf!H95</f>
        <v>15262.284528613769</v>
      </c>
      <c r="J95" s="161">
        <f>+[2]data1cf!I95</f>
        <v>15232.757328224123</v>
      </c>
      <c r="K95" s="161">
        <f>+[2]data1cf!J95</f>
        <v>15368.418817544985</v>
      </c>
      <c r="L95" s="161">
        <f>+[2]data1cf!K95</f>
        <v>15254.653619882367</v>
      </c>
      <c r="M95" s="161">
        <f>+[2]data1cf!L95</f>
        <v>15307.219491157379</v>
      </c>
      <c r="N95" s="161">
        <f>+[2]data1cf!M95</f>
        <v>15218.321740068217</v>
      </c>
      <c r="O95" s="161">
        <f>+[2]data1cf!N95</f>
        <v>15367.629572584639</v>
      </c>
      <c r="P95" s="161">
        <f>+[2]data1cf!O95</f>
        <v>15282.046682739972</v>
      </c>
      <c r="Q95" s="161">
        <f>+[2]data1cf!P95</f>
        <v>15383.53377945636</v>
      </c>
      <c r="R95" s="161">
        <f>+[2]data1cf!Q95</f>
        <v>1132.9932653317755</v>
      </c>
      <c r="S95" s="161">
        <f>+[2]data1cf!R95</f>
        <v>0</v>
      </c>
      <c r="T95" s="161">
        <f>+[2]data1cf!S95</f>
        <v>0</v>
      </c>
      <c r="U95" s="161">
        <f>+[2]data1cf!T95</f>
        <v>0</v>
      </c>
      <c r="V95" s="161">
        <f>+[2]data1cf!U95</f>
        <v>0</v>
      </c>
      <c r="W95" s="161">
        <f>+[2]data1cf!V95</f>
        <v>0</v>
      </c>
      <c r="X95" s="161">
        <f>+[2]data1cf!W95</f>
        <v>0</v>
      </c>
      <c r="Y95" s="161">
        <f>+[2]data1cf!X95</f>
        <v>0</v>
      </c>
      <c r="Z95" s="161">
        <f>+[2]data1cf!Y95</f>
        <v>0</v>
      </c>
      <c r="AA95" s="161">
        <f>+[2]data1cf!Z95</f>
        <v>0</v>
      </c>
      <c r="AB95" s="161"/>
      <c r="AC95" s="162">
        <f t="shared" si="8"/>
        <v>20381.24068403208</v>
      </c>
      <c r="AD95" s="162">
        <f t="shared" si="10"/>
        <v>53299.126642185489</v>
      </c>
      <c r="AE95" s="163">
        <f t="shared" si="11"/>
        <v>52614.68800630622</v>
      </c>
      <c r="AF95" s="164">
        <f t="shared" si="9"/>
        <v>0.13511412739753725</v>
      </c>
      <c r="AG95" s="165">
        <f t="shared" si="13"/>
        <v>0.98205632480734473</v>
      </c>
    </row>
    <row r="96" spans="1:33">
      <c r="A96" s="157"/>
      <c r="B96" s="161">
        <f>+[2]data1cf!A96</f>
        <v>-100742.11677680821</v>
      </c>
      <c r="C96" s="161">
        <f>+[2]data1cf!B96</f>
        <v>15377.082847608986</v>
      </c>
      <c r="D96" s="161">
        <f>+[2]data1cf!C96</f>
        <v>16773.307103622312</v>
      </c>
      <c r="E96" s="161">
        <f>+[2]data1cf!D96</f>
        <v>16507.906247917508</v>
      </c>
      <c r="F96" s="161">
        <f>+[2]data1cf!E96</f>
        <v>15938.43475083307</v>
      </c>
      <c r="G96" s="161">
        <f>+[2]data1cf!F96</f>
        <v>15729.842558908815</v>
      </c>
      <c r="H96" s="161">
        <f>+[2]data1cf!G96</f>
        <v>15388.822991129084</v>
      </c>
      <c r="I96" s="161">
        <f>+[2]data1cf!H96</f>
        <v>15518.624784210879</v>
      </c>
      <c r="J96" s="161">
        <f>+[2]data1cf!I96</f>
        <v>15318.06274808653</v>
      </c>
      <c r="K96" s="161">
        <f>+[2]data1cf!J96</f>
        <v>15317.38196046641</v>
      </c>
      <c r="L96" s="161">
        <f>+[2]data1cf!K96</f>
        <v>15298.738211587211</v>
      </c>
      <c r="M96" s="161">
        <f>+[2]data1cf!L96</f>
        <v>15352.738876931839</v>
      </c>
      <c r="N96" s="161">
        <f>+[2]data1cf!M96</f>
        <v>15502.555700452782</v>
      </c>
      <c r="O96" s="161">
        <f>+[2]data1cf!N96</f>
        <v>15564.079352899782</v>
      </c>
      <c r="P96" s="161">
        <f>+[2]data1cf!O96</f>
        <v>15466.990611658206</v>
      </c>
      <c r="Q96" s="161">
        <f>+[2]data1cf!P96</f>
        <v>15541.075277468581</v>
      </c>
      <c r="R96" s="161">
        <f>+[2]data1cf!Q96</f>
        <v>1155.4717825832793</v>
      </c>
      <c r="S96" s="161">
        <f>+[2]data1cf!R96</f>
        <v>0</v>
      </c>
      <c r="T96" s="161">
        <f>+[2]data1cf!S96</f>
        <v>0</v>
      </c>
      <c r="U96" s="161">
        <f>+[2]data1cf!T96</f>
        <v>0</v>
      </c>
      <c r="V96" s="161">
        <f>+[2]data1cf!U96</f>
        <v>0</v>
      </c>
      <c r="W96" s="161">
        <f>+[2]data1cf!V96</f>
        <v>0</v>
      </c>
      <c r="X96" s="161">
        <f>+[2]data1cf!W96</f>
        <v>0</v>
      </c>
      <c r="Y96" s="161">
        <f>+[2]data1cf!X96</f>
        <v>0</v>
      </c>
      <c r="Z96" s="161">
        <f>+[2]data1cf!Y96</f>
        <v>0</v>
      </c>
      <c r="AA96" s="161">
        <f>+[2]data1cf!Z96</f>
        <v>0</v>
      </c>
      <c r="AB96" s="161"/>
      <c r="AC96" s="162">
        <f t="shared" si="8"/>
        <v>19166.673167192082</v>
      </c>
      <c r="AD96" s="162">
        <f t="shared" si="10"/>
        <v>52322.010552493957</v>
      </c>
      <c r="AE96" s="163">
        <f t="shared" si="11"/>
        <v>51632.395069092701</v>
      </c>
      <c r="AF96" s="164">
        <f t="shared" si="9"/>
        <v>0.13242904543876646</v>
      </c>
      <c r="AG96" s="165">
        <f t="shared" si="13"/>
        <v>0.98068379120212434</v>
      </c>
    </row>
    <row r="97" spans="1:33">
      <c r="A97" s="157"/>
      <c r="B97" s="161">
        <f>+[2]data1cf!A97</f>
        <v>-108782.13105359215</v>
      </c>
      <c r="C97" s="161">
        <f>+[2]data1cf!B97</f>
        <v>15483.529948918378</v>
      </c>
      <c r="D97" s="161">
        <f>+[2]data1cf!C97</f>
        <v>16969.210665274419</v>
      </c>
      <c r="E97" s="161">
        <f>+[2]data1cf!D97</f>
        <v>16615.804518384266</v>
      </c>
      <c r="F97" s="161">
        <f>+[2]data1cf!E97</f>
        <v>16262.112418128967</v>
      </c>
      <c r="G97" s="161">
        <f>+[2]data1cf!F97</f>
        <v>15757.437730804362</v>
      </c>
      <c r="H97" s="161">
        <f>+[2]data1cf!G97</f>
        <v>15529.368656158185</v>
      </c>
      <c r="I97" s="161">
        <f>+[2]data1cf!H97</f>
        <v>15494.02101756278</v>
      </c>
      <c r="J97" s="161">
        <f>+[2]data1cf!I97</f>
        <v>15388.818541211229</v>
      </c>
      <c r="K97" s="161">
        <f>+[2]data1cf!J97</f>
        <v>15410.065718215235</v>
      </c>
      <c r="L97" s="161">
        <f>+[2]data1cf!K97</f>
        <v>15512.716448687679</v>
      </c>
      <c r="M97" s="161">
        <f>+[2]data1cf!L97</f>
        <v>15595.886175124733</v>
      </c>
      <c r="N97" s="161">
        <f>+[2]data1cf!M97</f>
        <v>15627.178441312974</v>
      </c>
      <c r="O97" s="161">
        <f>+[2]data1cf!N97</f>
        <v>15630.012618830067</v>
      </c>
      <c r="P97" s="161">
        <f>+[2]data1cf!O97</f>
        <v>15666.062614926628</v>
      </c>
      <c r="Q97" s="161">
        <f>+[2]data1cf!P97</f>
        <v>15754.539717473855</v>
      </c>
      <c r="R97" s="161">
        <f>+[2]data1cf!Q97</f>
        <v>1247.6875303322804</v>
      </c>
      <c r="S97" s="161">
        <f>+[2]data1cf!R97</f>
        <v>0</v>
      </c>
      <c r="T97" s="161">
        <f>+[2]data1cf!S97</f>
        <v>0</v>
      </c>
      <c r="U97" s="161">
        <f>+[2]data1cf!T97</f>
        <v>0</v>
      </c>
      <c r="V97" s="161">
        <f>+[2]data1cf!U97</f>
        <v>0</v>
      </c>
      <c r="W97" s="161">
        <f>+[2]data1cf!V97</f>
        <v>0</v>
      </c>
      <c r="X97" s="161">
        <f>+[2]data1cf!W97</f>
        <v>0</v>
      </c>
      <c r="Y97" s="161">
        <f>+[2]data1cf!X97</f>
        <v>0</v>
      </c>
      <c r="Z97" s="161">
        <f>+[2]data1cf!Y97</f>
        <v>0</v>
      </c>
      <c r="AA97" s="161">
        <f>+[2]data1cf!Z97</f>
        <v>0</v>
      </c>
      <c r="AB97" s="161"/>
      <c r="AC97" s="162">
        <f t="shared" si="8"/>
        <v>12193.24721433</v>
      </c>
      <c r="AD97" s="162">
        <f t="shared" si="10"/>
        <v>45651.207589170568</v>
      </c>
      <c r="AE97" s="163">
        <f t="shared" si="11"/>
        <v>44955.076696701952</v>
      </c>
      <c r="AF97" s="164">
        <f t="shared" si="9"/>
        <v>0.11935157179832456</v>
      </c>
      <c r="AG97" s="165">
        <f t="shared" si="13"/>
        <v>0.96805090584153741</v>
      </c>
    </row>
    <row r="98" spans="1:33">
      <c r="A98" s="157"/>
      <c r="B98" s="161">
        <f>+[2]data1cf!A98</f>
        <v>-106532.3431943787</v>
      </c>
      <c r="C98" s="161">
        <f>+[2]data1cf!B98</f>
        <v>15465.132340880431</v>
      </c>
      <c r="D98" s="161">
        <f>+[2]data1cf!C98</f>
        <v>17114.199732268091</v>
      </c>
      <c r="E98" s="161">
        <f>+[2]data1cf!D98</f>
        <v>16516.705073771816</v>
      </c>
      <c r="F98" s="161">
        <f>+[2]data1cf!E98</f>
        <v>16385.770914992019</v>
      </c>
      <c r="G98" s="161">
        <f>+[2]data1cf!F98</f>
        <v>16017.553918722066</v>
      </c>
      <c r="H98" s="161">
        <f>+[2]data1cf!G98</f>
        <v>15422.461572948516</v>
      </c>
      <c r="I98" s="161">
        <f>+[2]data1cf!H98</f>
        <v>15436.301462574485</v>
      </c>
      <c r="J98" s="161">
        <f>+[2]data1cf!I98</f>
        <v>15386.950429938026</v>
      </c>
      <c r="K98" s="161">
        <f>+[2]data1cf!J98</f>
        <v>15463.465987967294</v>
      </c>
      <c r="L98" s="161">
        <f>+[2]data1cf!K98</f>
        <v>15613.287073151803</v>
      </c>
      <c r="M98" s="161">
        <f>+[2]data1cf!L98</f>
        <v>15501.914315673286</v>
      </c>
      <c r="N98" s="161">
        <f>+[2]data1cf!M98</f>
        <v>15534.503321165939</v>
      </c>
      <c r="O98" s="161">
        <f>+[2]data1cf!N98</f>
        <v>15554.062959614004</v>
      </c>
      <c r="P98" s="161">
        <f>+[2]data1cf!O98</f>
        <v>15738.588225468222</v>
      </c>
      <c r="Q98" s="161">
        <f>+[2]data1cf!P98</f>
        <v>15738.851334157933</v>
      </c>
      <c r="R98" s="161">
        <f>+[2]data1cf!Q98</f>
        <v>1221.8833635022459</v>
      </c>
      <c r="S98" s="161">
        <f>+[2]data1cf!R98</f>
        <v>0</v>
      </c>
      <c r="T98" s="161">
        <f>+[2]data1cf!S98</f>
        <v>0</v>
      </c>
      <c r="U98" s="161">
        <f>+[2]data1cf!T98</f>
        <v>0</v>
      </c>
      <c r="V98" s="161">
        <f>+[2]data1cf!U98</f>
        <v>0</v>
      </c>
      <c r="W98" s="161">
        <f>+[2]data1cf!V98</f>
        <v>0</v>
      </c>
      <c r="X98" s="161">
        <f>+[2]data1cf!W98</f>
        <v>0</v>
      </c>
      <c r="Y98" s="161">
        <f>+[2]data1cf!X98</f>
        <v>0</v>
      </c>
      <c r="Z98" s="161">
        <f>+[2]data1cf!Y98</f>
        <v>0</v>
      </c>
      <c r="AA98" s="161">
        <f>+[2]data1cf!Z98</f>
        <v>0</v>
      </c>
      <c r="AB98" s="161"/>
      <c r="AC98" s="162">
        <f t="shared" si="8"/>
        <v>14613.483509680163</v>
      </c>
      <c r="AD98" s="162">
        <f t="shared" si="10"/>
        <v>48084.365530745956</v>
      </c>
      <c r="AE98" s="163">
        <f t="shared" si="11"/>
        <v>47388.136104727593</v>
      </c>
      <c r="AF98" s="164">
        <f t="shared" si="9"/>
        <v>0.12360489964485169</v>
      </c>
      <c r="AG98" s="165">
        <f t="shared" si="13"/>
        <v>0.97340819149936209</v>
      </c>
    </row>
    <row r="99" spans="1:33">
      <c r="A99" s="157"/>
      <c r="B99" s="161">
        <f>+[2]data1cf!A99</f>
        <v>-92035.32544288566</v>
      </c>
      <c r="C99" s="161">
        <f>+[2]data1cf!B99</f>
        <v>14959.360273530854</v>
      </c>
      <c r="D99" s="161">
        <f>+[2]data1cf!C99</f>
        <v>16517.021496940608</v>
      </c>
      <c r="E99" s="161">
        <f>+[2]data1cf!D99</f>
        <v>16212.145439206335</v>
      </c>
      <c r="F99" s="161">
        <f>+[2]data1cf!E99</f>
        <v>15722.521320264559</v>
      </c>
      <c r="G99" s="161">
        <f>+[2]data1cf!F99</f>
        <v>15505.670920373397</v>
      </c>
      <c r="H99" s="161">
        <f>+[2]data1cf!G99</f>
        <v>15481.728229628938</v>
      </c>
      <c r="I99" s="161">
        <f>+[2]data1cf!H99</f>
        <v>15066.447173244658</v>
      </c>
      <c r="J99" s="161">
        <f>+[2]data1cf!I99</f>
        <v>15119.035137391949</v>
      </c>
      <c r="K99" s="161">
        <f>+[2]data1cf!J99</f>
        <v>15175.7900459675</v>
      </c>
      <c r="L99" s="161">
        <f>+[2]data1cf!K99</f>
        <v>15145.417493420697</v>
      </c>
      <c r="M99" s="161">
        <f>+[2]data1cf!L99</f>
        <v>15183.744806881527</v>
      </c>
      <c r="N99" s="161">
        <f>+[2]data1cf!M99</f>
        <v>15224.345012441308</v>
      </c>
      <c r="O99" s="161">
        <f>+[2]data1cf!N99</f>
        <v>15319.399116014451</v>
      </c>
      <c r="P99" s="161">
        <f>+[2]data1cf!O99</f>
        <v>15115.248253150741</v>
      </c>
      <c r="Q99" s="161">
        <f>+[2]data1cf!P99</f>
        <v>15263.613307181044</v>
      </c>
      <c r="R99" s="161">
        <f>+[2]data1cf!Q99</f>
        <v>1055.6083686997213</v>
      </c>
      <c r="S99" s="161">
        <f>+[2]data1cf!R99</f>
        <v>0</v>
      </c>
      <c r="T99" s="161">
        <f>+[2]data1cf!S99</f>
        <v>0</v>
      </c>
      <c r="U99" s="161">
        <f>+[2]data1cf!T99</f>
        <v>0</v>
      </c>
      <c r="V99" s="161">
        <f>+[2]data1cf!U99</f>
        <v>0</v>
      </c>
      <c r="W99" s="161">
        <f>+[2]data1cf!V99</f>
        <v>0</v>
      </c>
      <c r="X99" s="161">
        <f>+[2]data1cf!W99</f>
        <v>0</v>
      </c>
      <c r="Y99" s="161">
        <f>+[2]data1cf!X99</f>
        <v>0</v>
      </c>
      <c r="Z99" s="161">
        <f>+[2]data1cf!Y99</f>
        <v>0</v>
      </c>
      <c r="AA99" s="161">
        <f>+[2]data1cf!Z99</f>
        <v>0</v>
      </c>
      <c r="AB99" s="161"/>
      <c r="AC99" s="162">
        <f t="shared" si="8"/>
        <v>25982.666672968084</v>
      </c>
      <c r="AD99" s="162">
        <f t="shared" si="10"/>
        <v>58642.342662152383</v>
      </c>
      <c r="AE99" s="163">
        <f t="shared" si="11"/>
        <v>57963.203606537179</v>
      </c>
      <c r="AF99" s="164">
        <f t="shared" si="9"/>
        <v>0.14739266037940982</v>
      </c>
      <c r="AG99" s="165">
        <f t="shared" ref="AG99:AG114" si="14">1-EXP(-(1/0.25)*(AD99/ABS($AD$1010)))</f>
        <v>0.98800868755835047</v>
      </c>
    </row>
    <row r="100" spans="1:33">
      <c r="A100" s="157"/>
      <c r="B100" s="161">
        <f>+[2]data1cf!A100</f>
        <v>-92057.831077211464</v>
      </c>
      <c r="C100" s="161">
        <f>+[2]data1cf!B100</f>
        <v>15071.303018531256</v>
      </c>
      <c r="D100" s="161">
        <f>+[2]data1cf!C100</f>
        <v>16441.519254242725</v>
      </c>
      <c r="E100" s="161">
        <f>+[2]data1cf!D100</f>
        <v>16306.595953504087</v>
      </c>
      <c r="F100" s="161">
        <f>+[2]data1cf!E100</f>
        <v>15874.27195803669</v>
      </c>
      <c r="G100" s="161">
        <f>+[2]data1cf!F100</f>
        <v>15580.136863224216</v>
      </c>
      <c r="H100" s="161">
        <f>+[2]data1cf!G100</f>
        <v>15094.589713490699</v>
      </c>
      <c r="I100" s="161">
        <f>+[2]data1cf!H100</f>
        <v>15097.905258821596</v>
      </c>
      <c r="J100" s="161">
        <f>+[2]data1cf!I100</f>
        <v>15178.670236182626</v>
      </c>
      <c r="K100" s="161">
        <f>+[2]data1cf!J100</f>
        <v>15167.858001795888</v>
      </c>
      <c r="L100" s="161">
        <f>+[2]data1cf!K100</f>
        <v>15145.431544250561</v>
      </c>
      <c r="M100" s="161">
        <f>+[2]data1cf!L100</f>
        <v>15252.252996136885</v>
      </c>
      <c r="N100" s="161">
        <f>+[2]data1cf!M100</f>
        <v>15577.243836666712</v>
      </c>
      <c r="O100" s="161">
        <f>+[2]data1cf!N100</f>
        <v>15194.802860385233</v>
      </c>
      <c r="P100" s="161">
        <f>+[2]data1cf!O100</f>
        <v>15230.2825300486</v>
      </c>
      <c r="Q100" s="161">
        <f>+[2]data1cf!P100</f>
        <v>15022.525425641958</v>
      </c>
      <c r="R100" s="161">
        <f>+[2]data1cf!Q100</f>
        <v>1055.8664993231846</v>
      </c>
      <c r="S100" s="161">
        <f>+[2]data1cf!R100</f>
        <v>0</v>
      </c>
      <c r="T100" s="161">
        <f>+[2]data1cf!S100</f>
        <v>0</v>
      </c>
      <c r="U100" s="161">
        <f>+[2]data1cf!T100</f>
        <v>0</v>
      </c>
      <c r="V100" s="161">
        <f>+[2]data1cf!U100</f>
        <v>0</v>
      </c>
      <c r="W100" s="161">
        <f>+[2]data1cf!V100</f>
        <v>0</v>
      </c>
      <c r="X100" s="161">
        <f>+[2]data1cf!W100</f>
        <v>0</v>
      </c>
      <c r="Y100" s="161">
        <f>+[2]data1cf!X100</f>
        <v>0</v>
      </c>
      <c r="Z100" s="161">
        <f>+[2]data1cf!Y100</f>
        <v>0</v>
      </c>
      <c r="AA100" s="161">
        <f>+[2]data1cf!Z100</f>
        <v>0</v>
      </c>
      <c r="AB100" s="161"/>
      <c r="AC100" s="162">
        <f t="shared" si="8"/>
        <v>26115.451277398497</v>
      </c>
      <c r="AD100" s="162">
        <f t="shared" si="10"/>
        <v>58797.694686655035</v>
      </c>
      <c r="AE100" s="163">
        <f t="shared" si="11"/>
        <v>58118.095823992138</v>
      </c>
      <c r="AF100" s="164">
        <f t="shared" si="9"/>
        <v>0.14764676690101633</v>
      </c>
      <c r="AG100" s="165">
        <f t="shared" si="14"/>
        <v>0.98814838978064412</v>
      </c>
    </row>
    <row r="101" spans="1:33">
      <c r="A101" s="157"/>
      <c r="B101" s="161">
        <f>+[2]data1cf!A101</f>
        <v>-102993.87231103791</v>
      </c>
      <c r="C101" s="161">
        <f>+[2]data1cf!B101</f>
        <v>15267.472250113929</v>
      </c>
      <c r="D101" s="161">
        <f>+[2]data1cf!C101</f>
        <v>16905.524122705268</v>
      </c>
      <c r="E101" s="161">
        <f>+[2]data1cf!D101</f>
        <v>16427.456770528326</v>
      </c>
      <c r="F101" s="161">
        <f>+[2]data1cf!E101</f>
        <v>16223.810095412147</v>
      </c>
      <c r="G101" s="161">
        <f>+[2]data1cf!F101</f>
        <v>15806.389363980248</v>
      </c>
      <c r="H101" s="161">
        <f>+[2]data1cf!G101</f>
        <v>15453.490778358209</v>
      </c>
      <c r="I101" s="161">
        <f>+[2]data1cf!H101</f>
        <v>15339.737427130443</v>
      </c>
      <c r="J101" s="161">
        <f>+[2]data1cf!I101</f>
        <v>15524.565019518614</v>
      </c>
      <c r="K101" s="161">
        <f>+[2]data1cf!J101</f>
        <v>15450.995687388107</v>
      </c>
      <c r="L101" s="161">
        <f>+[2]data1cf!K101</f>
        <v>15281.945071300746</v>
      </c>
      <c r="M101" s="161">
        <f>+[2]data1cf!L101</f>
        <v>15539.611377885245</v>
      </c>
      <c r="N101" s="161">
        <f>+[2]data1cf!M101</f>
        <v>15465.870544670504</v>
      </c>
      <c r="O101" s="161">
        <f>+[2]data1cf!N101</f>
        <v>15340.917725451667</v>
      </c>
      <c r="P101" s="161">
        <f>+[2]data1cf!O101</f>
        <v>15311.596841406161</v>
      </c>
      <c r="Q101" s="161">
        <f>+[2]data1cf!P101</f>
        <v>15442.643395718193</v>
      </c>
      <c r="R101" s="161">
        <f>+[2]data1cf!Q101</f>
        <v>1181.2985178586803</v>
      </c>
      <c r="S101" s="161">
        <f>+[2]data1cf!R101</f>
        <v>0</v>
      </c>
      <c r="T101" s="161">
        <f>+[2]data1cf!S101</f>
        <v>0</v>
      </c>
      <c r="U101" s="161">
        <f>+[2]data1cf!T101</f>
        <v>0</v>
      </c>
      <c r="V101" s="161">
        <f>+[2]data1cf!U101</f>
        <v>0</v>
      </c>
      <c r="W101" s="161">
        <f>+[2]data1cf!V101</f>
        <v>0</v>
      </c>
      <c r="X101" s="161">
        <f>+[2]data1cf!W101</f>
        <v>0</v>
      </c>
      <c r="Y101" s="161">
        <f>+[2]data1cf!X101</f>
        <v>0</v>
      </c>
      <c r="Z101" s="161">
        <f>+[2]data1cf!Y101</f>
        <v>0</v>
      </c>
      <c r="AA101" s="161">
        <f>+[2]data1cf!Z101</f>
        <v>0</v>
      </c>
      <c r="AB101" s="161"/>
      <c r="AC101" s="162">
        <f t="shared" si="8"/>
        <v>17128.026576068456</v>
      </c>
      <c r="AD101" s="162">
        <f t="shared" si="10"/>
        <v>50319.287198146478</v>
      </c>
      <c r="AE101" s="163">
        <f t="shared" si="11"/>
        <v>49629.334883510426</v>
      </c>
      <c r="AF101" s="164">
        <f t="shared" si="9"/>
        <v>0.12848054766654968</v>
      </c>
      <c r="AG101" s="165">
        <f t="shared" si="14"/>
        <v>0.97753370514164384</v>
      </c>
    </row>
    <row r="102" spans="1:33">
      <c r="A102" s="157"/>
      <c r="B102" s="161">
        <f>+[2]data1cf!A102</f>
        <v>-97896.977027625311</v>
      </c>
      <c r="C102" s="161">
        <f>+[2]data1cf!B102</f>
        <v>15018.721097696804</v>
      </c>
      <c r="D102" s="161">
        <f>+[2]data1cf!C102</f>
        <v>16668.89072875995</v>
      </c>
      <c r="E102" s="161">
        <f>+[2]data1cf!D102</f>
        <v>16300.541700489419</v>
      </c>
      <c r="F102" s="161">
        <f>+[2]data1cf!E102</f>
        <v>15933.05123208266</v>
      </c>
      <c r="G102" s="161">
        <f>+[2]data1cf!F102</f>
        <v>15590.46796004826</v>
      </c>
      <c r="H102" s="161">
        <f>+[2]data1cf!G102</f>
        <v>15310.204426079501</v>
      </c>
      <c r="I102" s="161">
        <f>+[2]data1cf!H102</f>
        <v>15437.074106504751</v>
      </c>
      <c r="J102" s="161">
        <f>+[2]data1cf!I102</f>
        <v>15263.824953164698</v>
      </c>
      <c r="K102" s="161">
        <f>+[2]data1cf!J102</f>
        <v>15080.976132463729</v>
      </c>
      <c r="L102" s="161">
        <f>+[2]data1cf!K102</f>
        <v>15541.803404860682</v>
      </c>
      <c r="M102" s="161">
        <f>+[2]data1cf!L102</f>
        <v>15494.562279396014</v>
      </c>
      <c r="N102" s="161">
        <f>+[2]data1cf!M102</f>
        <v>15212.146049831324</v>
      </c>
      <c r="O102" s="161">
        <f>+[2]data1cf!N102</f>
        <v>15611.837785064865</v>
      </c>
      <c r="P102" s="161">
        <f>+[2]data1cf!O102</f>
        <v>15347.928693558457</v>
      </c>
      <c r="Q102" s="161">
        <f>+[2]data1cf!P102</f>
        <v>15349.04128182054</v>
      </c>
      <c r="R102" s="161">
        <f>+[2]data1cf!Q102</f>
        <v>1122.8391677160512</v>
      </c>
      <c r="S102" s="161">
        <f>+[2]data1cf!R102</f>
        <v>0</v>
      </c>
      <c r="T102" s="161">
        <f>+[2]data1cf!S102</f>
        <v>0</v>
      </c>
      <c r="U102" s="161">
        <f>+[2]data1cf!T102</f>
        <v>0</v>
      </c>
      <c r="V102" s="161">
        <f>+[2]data1cf!U102</f>
        <v>0</v>
      </c>
      <c r="W102" s="161">
        <f>+[2]data1cf!V102</f>
        <v>0</v>
      </c>
      <c r="X102" s="161">
        <f>+[2]data1cf!W102</f>
        <v>0</v>
      </c>
      <c r="Y102" s="161">
        <f>+[2]data1cf!X102</f>
        <v>0</v>
      </c>
      <c r="Z102" s="161">
        <f>+[2]data1cf!Y102</f>
        <v>0</v>
      </c>
      <c r="AA102" s="161">
        <f>+[2]data1cf!Z102</f>
        <v>0</v>
      </c>
      <c r="AB102" s="161"/>
      <c r="AC102" s="162">
        <f t="shared" si="8"/>
        <v>21122.462944943265</v>
      </c>
      <c r="AD102" s="162">
        <f t="shared" si="10"/>
        <v>54111.304409428281</v>
      </c>
      <c r="AE102" s="163">
        <f t="shared" si="11"/>
        <v>53425.092493817589</v>
      </c>
      <c r="AF102" s="164">
        <f t="shared" si="9"/>
        <v>0.13652748465538025</v>
      </c>
      <c r="AG102" s="165">
        <f t="shared" si="14"/>
        <v>0.9831226477297379</v>
      </c>
    </row>
    <row r="103" spans="1:33">
      <c r="A103" s="157"/>
      <c r="B103" s="161">
        <f>+[2]data1cf!A103</f>
        <v>-105350.64608724353</v>
      </c>
      <c r="C103" s="161">
        <f>+[2]data1cf!B103</f>
        <v>15326.543051944423</v>
      </c>
      <c r="D103" s="161">
        <f>+[2]data1cf!C103</f>
        <v>17189.808210994037</v>
      </c>
      <c r="E103" s="161">
        <f>+[2]data1cf!D103</f>
        <v>16457.311790878615</v>
      </c>
      <c r="F103" s="161">
        <f>+[2]data1cf!E103</f>
        <v>16205.144463122375</v>
      </c>
      <c r="G103" s="161">
        <f>+[2]data1cf!F103</f>
        <v>15871.264363737431</v>
      </c>
      <c r="H103" s="161">
        <f>+[2]data1cf!G103</f>
        <v>15484.851636489502</v>
      </c>
      <c r="I103" s="161">
        <f>+[2]data1cf!H103</f>
        <v>15545.70475633197</v>
      </c>
      <c r="J103" s="161">
        <f>+[2]data1cf!I103</f>
        <v>15413.942127659857</v>
      </c>
      <c r="K103" s="161">
        <f>+[2]data1cf!J103</f>
        <v>15282.073683268874</v>
      </c>
      <c r="L103" s="161">
        <f>+[2]data1cf!K103</f>
        <v>15472.131884868628</v>
      </c>
      <c r="M103" s="161">
        <f>+[2]data1cf!L103</f>
        <v>15579.530558982122</v>
      </c>
      <c r="N103" s="161">
        <f>+[2]data1cf!M103</f>
        <v>15664.885241302443</v>
      </c>
      <c r="O103" s="161">
        <f>+[2]data1cf!N103</f>
        <v>15460.551676562678</v>
      </c>
      <c r="P103" s="161">
        <f>+[2]data1cf!O103</f>
        <v>15524.910573674071</v>
      </c>
      <c r="Q103" s="161">
        <f>+[2]data1cf!P103</f>
        <v>15748.427660004712</v>
      </c>
      <c r="R103" s="161">
        <f>+[2]data1cf!Q103</f>
        <v>1208.3297703622482</v>
      </c>
      <c r="S103" s="161">
        <f>+[2]data1cf!R103</f>
        <v>0</v>
      </c>
      <c r="T103" s="161">
        <f>+[2]data1cf!S103</f>
        <v>0</v>
      </c>
      <c r="U103" s="161">
        <f>+[2]data1cf!T103</f>
        <v>0</v>
      </c>
      <c r="V103" s="161">
        <f>+[2]data1cf!U103</f>
        <v>0</v>
      </c>
      <c r="W103" s="161">
        <f>+[2]data1cf!V103</f>
        <v>0</v>
      </c>
      <c r="X103" s="161">
        <f>+[2]data1cf!W103</f>
        <v>0</v>
      </c>
      <c r="Y103" s="161">
        <f>+[2]data1cf!X103</f>
        <v>0</v>
      </c>
      <c r="Z103" s="161">
        <f>+[2]data1cf!Y103</f>
        <v>0</v>
      </c>
      <c r="AA103" s="161">
        <f>+[2]data1cf!Z103</f>
        <v>0</v>
      </c>
      <c r="AB103" s="161"/>
      <c r="AC103" s="162">
        <f t="shared" si="8"/>
        <v>15430.292384085249</v>
      </c>
      <c r="AD103" s="162">
        <f t="shared" si="10"/>
        <v>48818.277183570703</v>
      </c>
      <c r="AE103" s="163">
        <f t="shared" si="11"/>
        <v>48123.842232319381</v>
      </c>
      <c r="AF103" s="164">
        <f t="shared" si="9"/>
        <v>0.1251526653766632</v>
      </c>
      <c r="AG103" s="165">
        <f t="shared" si="14"/>
        <v>0.97484033802522196</v>
      </c>
    </row>
    <row r="104" spans="1:33">
      <c r="A104" s="157"/>
      <c r="B104" s="161">
        <f>+[2]data1cf!A104</f>
        <v>-108132.46875074343</v>
      </c>
      <c r="C104" s="161">
        <f>+[2]data1cf!B104</f>
        <v>15508.522406816335</v>
      </c>
      <c r="D104" s="161">
        <f>+[2]data1cf!C104</f>
        <v>16931.073716654431</v>
      </c>
      <c r="E104" s="161">
        <f>+[2]data1cf!D104</f>
        <v>16525.315477002325</v>
      </c>
      <c r="F104" s="161">
        <f>+[2]data1cf!E104</f>
        <v>16193.477168987076</v>
      </c>
      <c r="G104" s="161">
        <f>+[2]data1cf!F104</f>
        <v>15902.33324302359</v>
      </c>
      <c r="H104" s="161">
        <f>+[2]data1cf!G104</f>
        <v>15637.243306789114</v>
      </c>
      <c r="I104" s="161">
        <f>+[2]data1cf!H104</f>
        <v>15599.411177230151</v>
      </c>
      <c r="J104" s="161">
        <f>+[2]data1cf!I104</f>
        <v>15376.695715267506</v>
      </c>
      <c r="K104" s="161">
        <f>+[2]data1cf!J104</f>
        <v>15429.512534159356</v>
      </c>
      <c r="L104" s="161">
        <f>+[2]data1cf!K104</f>
        <v>15625.598826383615</v>
      </c>
      <c r="M104" s="161">
        <f>+[2]data1cf!L104</f>
        <v>15656.756708946172</v>
      </c>
      <c r="N104" s="161">
        <f>+[2]data1cf!M104</f>
        <v>15504.569295597679</v>
      </c>
      <c r="O104" s="161">
        <f>+[2]data1cf!N104</f>
        <v>15695.523537457277</v>
      </c>
      <c r="P104" s="161">
        <f>+[2]data1cf!O104</f>
        <v>15612.865380001247</v>
      </c>
      <c r="Q104" s="161">
        <f>+[2]data1cf!P104</f>
        <v>15714.288076267901</v>
      </c>
      <c r="R104" s="161">
        <f>+[2]data1cf!Q104</f>
        <v>1240.2361635835266</v>
      </c>
      <c r="S104" s="161">
        <f>+[2]data1cf!R104</f>
        <v>0</v>
      </c>
      <c r="T104" s="161">
        <f>+[2]data1cf!S104</f>
        <v>0</v>
      </c>
      <c r="U104" s="161">
        <f>+[2]data1cf!T104</f>
        <v>0</v>
      </c>
      <c r="V104" s="161">
        <f>+[2]data1cf!U104</f>
        <v>0</v>
      </c>
      <c r="W104" s="161">
        <f>+[2]data1cf!V104</f>
        <v>0</v>
      </c>
      <c r="X104" s="161">
        <f>+[2]data1cf!W104</f>
        <v>0</v>
      </c>
      <c r="Y104" s="161">
        <f>+[2]data1cf!X104</f>
        <v>0</v>
      </c>
      <c r="Z104" s="161">
        <f>+[2]data1cf!Y104</f>
        <v>0</v>
      </c>
      <c r="AA104" s="161">
        <f>+[2]data1cf!Z104</f>
        <v>0</v>
      </c>
      <c r="AB104" s="161"/>
      <c r="AC104" s="162">
        <f t="shared" si="8"/>
        <v>12946.225695413874</v>
      </c>
      <c r="AD104" s="162">
        <f t="shared" si="10"/>
        <v>46445.803654860589</v>
      </c>
      <c r="AE104" s="163">
        <f t="shared" si="11"/>
        <v>45748.921903596405</v>
      </c>
      <c r="AF104" s="164">
        <f t="shared" si="9"/>
        <v>0.12063494324684143</v>
      </c>
      <c r="AG104" s="165">
        <f t="shared" si="14"/>
        <v>0.96990963576192757</v>
      </c>
    </row>
    <row r="105" spans="1:33">
      <c r="A105" s="157"/>
      <c r="B105" s="161">
        <f>+[2]data1cf!A105</f>
        <v>-106766.1095462768</v>
      </c>
      <c r="C105" s="161">
        <f>+[2]data1cf!B105</f>
        <v>15369.927943221863</v>
      </c>
      <c r="D105" s="161">
        <f>+[2]data1cf!C105</f>
        <v>17149.923990242158</v>
      </c>
      <c r="E105" s="161">
        <f>+[2]data1cf!D105</f>
        <v>16677.831746700307</v>
      </c>
      <c r="F105" s="161">
        <f>+[2]data1cf!E105</f>
        <v>16206.913075431157</v>
      </c>
      <c r="G105" s="161">
        <f>+[2]data1cf!F105</f>
        <v>15787.788236212584</v>
      </c>
      <c r="H105" s="161">
        <f>+[2]data1cf!G105</f>
        <v>15620.26029768172</v>
      </c>
      <c r="I105" s="161">
        <f>+[2]data1cf!H105</f>
        <v>15526.896271836154</v>
      </c>
      <c r="J105" s="161">
        <f>+[2]data1cf!I105</f>
        <v>15622.897953448253</v>
      </c>
      <c r="K105" s="161">
        <f>+[2]data1cf!J105</f>
        <v>15512.597037461455</v>
      </c>
      <c r="L105" s="161">
        <f>+[2]data1cf!K105</f>
        <v>15617.081535902558</v>
      </c>
      <c r="M105" s="161">
        <f>+[2]data1cf!L105</f>
        <v>15428.17443646719</v>
      </c>
      <c r="N105" s="161">
        <f>+[2]data1cf!M105</f>
        <v>15651.765402934427</v>
      </c>
      <c r="O105" s="161">
        <f>+[2]data1cf!N105</f>
        <v>15427.338049002574</v>
      </c>
      <c r="P105" s="161">
        <f>+[2]data1cf!O105</f>
        <v>15548.694277143029</v>
      </c>
      <c r="Q105" s="161">
        <f>+[2]data1cf!P105</f>
        <v>15421.781513373386</v>
      </c>
      <c r="R105" s="161">
        <f>+[2]data1cf!Q105</f>
        <v>1224.5645700519763</v>
      </c>
      <c r="S105" s="161">
        <f>+[2]data1cf!R105</f>
        <v>0</v>
      </c>
      <c r="T105" s="161">
        <f>+[2]data1cf!S105</f>
        <v>0</v>
      </c>
      <c r="U105" s="161">
        <f>+[2]data1cf!T105</f>
        <v>0</v>
      </c>
      <c r="V105" s="161">
        <f>+[2]data1cf!U105</f>
        <v>0</v>
      </c>
      <c r="W105" s="161">
        <f>+[2]data1cf!V105</f>
        <v>0</v>
      </c>
      <c r="X105" s="161">
        <f>+[2]data1cf!W105</f>
        <v>0</v>
      </c>
      <c r="Y105" s="161">
        <f>+[2]data1cf!X105</f>
        <v>0</v>
      </c>
      <c r="Z105" s="161">
        <f>+[2]data1cf!Y105</f>
        <v>0</v>
      </c>
      <c r="AA105" s="161">
        <f>+[2]data1cf!Z105</f>
        <v>0</v>
      </c>
      <c r="AB105" s="161"/>
      <c r="AC105" s="162">
        <f t="shared" si="8"/>
        <v>14318.945325861187</v>
      </c>
      <c r="AD105" s="162">
        <f t="shared" si="10"/>
        <v>47760.816714255605</v>
      </c>
      <c r="AE105" s="163">
        <f t="shared" si="11"/>
        <v>47065.679529766639</v>
      </c>
      <c r="AF105" s="164">
        <f t="shared" si="9"/>
        <v>0.12310542464256288</v>
      </c>
      <c r="AG105" s="165">
        <f t="shared" si="14"/>
        <v>0.97275119947167132</v>
      </c>
    </row>
    <row r="106" spans="1:33">
      <c r="A106" s="157"/>
      <c r="B106" s="161">
        <f>+[2]data1cf!A106</f>
        <v>-109026.67338663092</v>
      </c>
      <c r="C106" s="161">
        <f>+[2]data1cf!B106</f>
        <v>15546.502637551908</v>
      </c>
      <c r="D106" s="161">
        <f>+[2]data1cf!C106</f>
        <v>17012.660425721086</v>
      </c>
      <c r="E106" s="161">
        <f>+[2]data1cf!D106</f>
        <v>16533.003395924436</v>
      </c>
      <c r="F106" s="161">
        <f>+[2]data1cf!E106</f>
        <v>16168.867632458961</v>
      </c>
      <c r="G106" s="161">
        <f>+[2]data1cf!F106</f>
        <v>16098.279558454502</v>
      </c>
      <c r="H106" s="161">
        <f>+[2]data1cf!G106</f>
        <v>15784.373136969536</v>
      </c>
      <c r="I106" s="161">
        <f>+[2]data1cf!H106</f>
        <v>15658.918841699859</v>
      </c>
      <c r="J106" s="161">
        <f>+[2]data1cf!I106</f>
        <v>15606.164950095255</v>
      </c>
      <c r="K106" s="161">
        <f>+[2]data1cf!J106</f>
        <v>15549.451724382627</v>
      </c>
      <c r="L106" s="161">
        <f>+[2]data1cf!K106</f>
        <v>15636.28707154863</v>
      </c>
      <c r="M106" s="161">
        <f>+[2]data1cf!L106</f>
        <v>15535.354203406627</v>
      </c>
      <c r="N106" s="161">
        <f>+[2]data1cf!M106</f>
        <v>15573.471209141475</v>
      </c>
      <c r="O106" s="161">
        <f>+[2]data1cf!N106</f>
        <v>15585.498383983362</v>
      </c>
      <c r="P106" s="161">
        <f>+[2]data1cf!O106</f>
        <v>15802.996831877477</v>
      </c>
      <c r="Q106" s="161">
        <f>+[2]data1cf!P106</f>
        <v>15691.954836714665</v>
      </c>
      <c r="R106" s="161">
        <f>+[2]data1cf!Q106</f>
        <v>1250.492333075302</v>
      </c>
      <c r="S106" s="161">
        <f>+[2]data1cf!R106</f>
        <v>0</v>
      </c>
      <c r="T106" s="161">
        <f>+[2]data1cf!S106</f>
        <v>0</v>
      </c>
      <c r="U106" s="161">
        <f>+[2]data1cf!T106</f>
        <v>0</v>
      </c>
      <c r="V106" s="161">
        <f>+[2]data1cf!U106</f>
        <v>0</v>
      </c>
      <c r="W106" s="161">
        <f>+[2]data1cf!V106</f>
        <v>0</v>
      </c>
      <c r="X106" s="161">
        <f>+[2]data1cf!W106</f>
        <v>0</v>
      </c>
      <c r="Y106" s="161">
        <f>+[2]data1cf!X106</f>
        <v>0</v>
      </c>
      <c r="Z106" s="161">
        <f>+[2]data1cf!Y106</f>
        <v>0</v>
      </c>
      <c r="AA106" s="161">
        <f>+[2]data1cf!Z106</f>
        <v>0</v>
      </c>
      <c r="AB106" s="161"/>
      <c r="AC106" s="162">
        <f t="shared" si="8"/>
        <v>12534.520674026591</v>
      </c>
      <c r="AD106" s="162">
        <f t="shared" si="10"/>
        <v>46165.561896009989</v>
      </c>
      <c r="AE106" s="163">
        <f t="shared" si="11"/>
        <v>45466.159269582829</v>
      </c>
      <c r="AF106" s="164">
        <f t="shared" si="9"/>
        <v>0.1198353350162506</v>
      </c>
      <c r="AG106" s="165">
        <f t="shared" si="14"/>
        <v>0.96926676949358437</v>
      </c>
    </row>
    <row r="107" spans="1:33">
      <c r="A107" s="157"/>
      <c r="B107" s="161">
        <f>+[2]data1cf!A107</f>
        <v>-95918.323007020328</v>
      </c>
      <c r="C107" s="161">
        <f>+[2]data1cf!B107</f>
        <v>15276.252304248901</v>
      </c>
      <c r="D107" s="161">
        <f>+[2]data1cf!C107</f>
        <v>16674.474830182666</v>
      </c>
      <c r="E107" s="161">
        <f>+[2]data1cf!D107</f>
        <v>16214.618920157351</v>
      </c>
      <c r="F107" s="161">
        <f>+[2]data1cf!E107</f>
        <v>15917.526213194991</v>
      </c>
      <c r="G107" s="161">
        <f>+[2]data1cf!F107</f>
        <v>15769.466359863825</v>
      </c>
      <c r="H107" s="161">
        <f>+[2]data1cf!G107</f>
        <v>15416.954146997281</v>
      </c>
      <c r="I107" s="161">
        <f>+[2]data1cf!H107</f>
        <v>15255.72953809208</v>
      </c>
      <c r="J107" s="161">
        <f>+[2]data1cf!I107</f>
        <v>15178.914014112306</v>
      </c>
      <c r="K107" s="161">
        <f>+[2]data1cf!J107</f>
        <v>15210.205235333029</v>
      </c>
      <c r="L107" s="161">
        <f>+[2]data1cf!K107</f>
        <v>15280.599557782894</v>
      </c>
      <c r="M107" s="161">
        <f>+[2]data1cf!L107</f>
        <v>15327.081298646566</v>
      </c>
      <c r="N107" s="161">
        <f>+[2]data1cf!M107</f>
        <v>15234.266199140522</v>
      </c>
      <c r="O107" s="161">
        <f>+[2]data1cf!N107</f>
        <v>15333.732628342816</v>
      </c>
      <c r="P107" s="161">
        <f>+[2]data1cf!O107</f>
        <v>15435.451831619244</v>
      </c>
      <c r="Q107" s="161">
        <f>+[2]data1cf!P107</f>
        <v>15393.09789460452</v>
      </c>
      <c r="R107" s="161">
        <f>+[2]data1cf!Q107</f>
        <v>1100.1447975613203</v>
      </c>
      <c r="S107" s="161">
        <f>+[2]data1cf!R107</f>
        <v>0</v>
      </c>
      <c r="T107" s="161">
        <f>+[2]data1cf!S107</f>
        <v>0</v>
      </c>
      <c r="U107" s="161">
        <f>+[2]data1cf!T107</f>
        <v>0</v>
      </c>
      <c r="V107" s="161">
        <f>+[2]data1cf!U107</f>
        <v>0</v>
      </c>
      <c r="W107" s="161">
        <f>+[2]data1cf!V107</f>
        <v>0</v>
      </c>
      <c r="X107" s="161">
        <f>+[2]data1cf!W107</f>
        <v>0</v>
      </c>
      <c r="Y107" s="161">
        <f>+[2]data1cf!X107</f>
        <v>0</v>
      </c>
      <c r="Z107" s="161">
        <f>+[2]data1cf!Y107</f>
        <v>0</v>
      </c>
      <c r="AA107" s="161">
        <f>+[2]data1cf!Z107</f>
        <v>0</v>
      </c>
      <c r="AB107" s="161"/>
      <c r="AC107" s="162">
        <f t="shared" si="8"/>
        <v>23154.120486939784</v>
      </c>
      <c r="AD107" s="162">
        <f t="shared" si="10"/>
        <v>56064.295482585425</v>
      </c>
      <c r="AE107" s="163">
        <f t="shared" si="11"/>
        <v>55379.90196999492</v>
      </c>
      <c r="AF107" s="164">
        <f t="shared" si="9"/>
        <v>0.14083314538002009</v>
      </c>
      <c r="AG107" s="165">
        <f t="shared" si="14"/>
        <v>0.98543454720201962</v>
      </c>
    </row>
    <row r="108" spans="1:33">
      <c r="A108" s="157"/>
      <c r="B108" s="161">
        <f>+[2]data1cf!A108</f>
        <v>-98786.968173434478</v>
      </c>
      <c r="C108" s="161">
        <f>+[2]data1cf!B108</f>
        <v>15276.763545595069</v>
      </c>
      <c r="D108" s="161">
        <f>+[2]data1cf!C108</f>
        <v>16807.009197696847</v>
      </c>
      <c r="E108" s="161">
        <f>+[2]data1cf!D108</f>
        <v>16332.206721385377</v>
      </c>
      <c r="F108" s="161">
        <f>+[2]data1cf!E108</f>
        <v>16069.748796260126</v>
      </c>
      <c r="G108" s="161">
        <f>+[2]data1cf!F108</f>
        <v>15611.355247245709</v>
      </c>
      <c r="H108" s="161">
        <f>+[2]data1cf!G108</f>
        <v>15473.445155213478</v>
      </c>
      <c r="I108" s="161">
        <f>+[2]data1cf!H108</f>
        <v>15404.431867133697</v>
      </c>
      <c r="J108" s="161">
        <f>+[2]data1cf!I108</f>
        <v>15044.703402065345</v>
      </c>
      <c r="K108" s="161">
        <f>+[2]data1cf!J108</f>
        <v>15338.944003300996</v>
      </c>
      <c r="L108" s="161">
        <f>+[2]data1cf!K108</f>
        <v>15370.941399215757</v>
      </c>
      <c r="M108" s="161">
        <f>+[2]data1cf!L108</f>
        <v>15345.147238233494</v>
      </c>
      <c r="N108" s="161">
        <f>+[2]data1cf!M108</f>
        <v>15245.078389485188</v>
      </c>
      <c r="O108" s="161">
        <f>+[2]data1cf!N108</f>
        <v>15292.896970723736</v>
      </c>
      <c r="P108" s="161">
        <f>+[2]data1cf!O108</f>
        <v>15320.498670770969</v>
      </c>
      <c r="Q108" s="161">
        <f>+[2]data1cf!P108</f>
        <v>15431.425383963409</v>
      </c>
      <c r="R108" s="161">
        <f>+[2]data1cf!Q108</f>
        <v>1133.047010162024</v>
      </c>
      <c r="S108" s="161">
        <f>+[2]data1cf!R108</f>
        <v>0</v>
      </c>
      <c r="T108" s="161">
        <f>+[2]data1cf!S108</f>
        <v>0</v>
      </c>
      <c r="U108" s="161">
        <f>+[2]data1cf!T108</f>
        <v>0</v>
      </c>
      <c r="V108" s="161">
        <f>+[2]data1cf!U108</f>
        <v>0</v>
      </c>
      <c r="W108" s="161">
        <f>+[2]data1cf!V108</f>
        <v>0</v>
      </c>
      <c r="X108" s="161">
        <f>+[2]data1cf!W108</f>
        <v>0</v>
      </c>
      <c r="Y108" s="161">
        <f>+[2]data1cf!X108</f>
        <v>0</v>
      </c>
      <c r="Z108" s="161">
        <f>+[2]data1cf!Y108</f>
        <v>0</v>
      </c>
      <c r="AA108" s="161">
        <f>+[2]data1cf!Z108</f>
        <v>0</v>
      </c>
      <c r="AB108" s="161"/>
      <c r="AC108" s="162">
        <f t="shared" si="8"/>
        <v>20608.524225535661</v>
      </c>
      <c r="AD108" s="162">
        <f t="shared" si="10"/>
        <v>53575.307714906434</v>
      </c>
      <c r="AE108" s="163">
        <f t="shared" si="11"/>
        <v>52889.880096569432</v>
      </c>
      <c r="AF108" s="164">
        <f t="shared" si="9"/>
        <v>0.13550654053688049</v>
      </c>
      <c r="AG108" s="165">
        <f t="shared" si="14"/>
        <v>0.98242628173866231</v>
      </c>
    </row>
    <row r="109" spans="1:33">
      <c r="A109" s="157"/>
      <c r="B109" s="161">
        <f>+[2]data1cf!A109</f>
        <v>-99815.267571441495</v>
      </c>
      <c r="C109" s="161">
        <f>+[2]data1cf!B109</f>
        <v>15457.943952896916</v>
      </c>
      <c r="D109" s="161">
        <f>+[2]data1cf!C109</f>
        <v>16846.596473453781</v>
      </c>
      <c r="E109" s="161">
        <f>+[2]data1cf!D109</f>
        <v>16406.779861992221</v>
      </c>
      <c r="F109" s="161">
        <f>+[2]data1cf!E109</f>
        <v>16148.700920896492</v>
      </c>
      <c r="G109" s="161">
        <f>+[2]data1cf!F109</f>
        <v>15776.050326989633</v>
      </c>
      <c r="H109" s="161">
        <f>+[2]data1cf!G109</f>
        <v>15509.54417620299</v>
      </c>
      <c r="I109" s="161">
        <f>+[2]data1cf!H109</f>
        <v>15585.299546244969</v>
      </c>
      <c r="J109" s="161">
        <f>+[2]data1cf!I109</f>
        <v>15320.336353243059</v>
      </c>
      <c r="K109" s="161">
        <f>+[2]data1cf!J109</f>
        <v>15293.031414376517</v>
      </c>
      <c r="L109" s="161">
        <f>+[2]data1cf!K109</f>
        <v>15282.229848583287</v>
      </c>
      <c r="M109" s="161">
        <f>+[2]data1cf!L109</f>
        <v>15365.32073027452</v>
      </c>
      <c r="N109" s="161">
        <f>+[2]data1cf!M109</f>
        <v>15290.693926087013</v>
      </c>
      <c r="O109" s="161">
        <f>+[2]data1cf!N109</f>
        <v>15374.85317584708</v>
      </c>
      <c r="P109" s="161">
        <f>+[2]data1cf!O109</f>
        <v>15513.987510700546</v>
      </c>
      <c r="Q109" s="161">
        <f>+[2]data1cf!P109</f>
        <v>15341.10191254868</v>
      </c>
      <c r="R109" s="161">
        <f>+[2]data1cf!Q109</f>
        <v>1144.8411929374051</v>
      </c>
      <c r="S109" s="161">
        <f>+[2]data1cf!R109</f>
        <v>0</v>
      </c>
      <c r="T109" s="161">
        <f>+[2]data1cf!S109</f>
        <v>0</v>
      </c>
      <c r="U109" s="161">
        <f>+[2]data1cf!T109</f>
        <v>0</v>
      </c>
      <c r="V109" s="161">
        <f>+[2]data1cf!U109</f>
        <v>0</v>
      </c>
      <c r="W109" s="161">
        <f>+[2]data1cf!V109</f>
        <v>0</v>
      </c>
      <c r="X109" s="161">
        <f>+[2]data1cf!W109</f>
        <v>0</v>
      </c>
      <c r="Y109" s="161">
        <f>+[2]data1cf!X109</f>
        <v>0</v>
      </c>
      <c r="Z109" s="161">
        <f>+[2]data1cf!Y109</f>
        <v>0</v>
      </c>
      <c r="AA109" s="161">
        <f>+[2]data1cf!Z109</f>
        <v>0</v>
      </c>
      <c r="AB109" s="161"/>
      <c r="AC109" s="162">
        <f t="shared" si="8"/>
        <v>20254.987568306682</v>
      </c>
      <c r="AD109" s="162">
        <f t="shared" si="10"/>
        <v>53379.298012881147</v>
      </c>
      <c r="AE109" s="163">
        <f t="shared" si="11"/>
        <v>52690.835864980807</v>
      </c>
      <c r="AF109" s="164">
        <f t="shared" si="9"/>
        <v>0.13460832238197332</v>
      </c>
      <c r="AG109" s="165">
        <f t="shared" si="14"/>
        <v>0.98216451304066243</v>
      </c>
    </row>
    <row r="110" spans="1:33">
      <c r="A110" s="157"/>
      <c r="B110" s="161">
        <f>+[2]data1cf!A110</f>
        <v>-92158.456608037668</v>
      </c>
      <c r="C110" s="161">
        <f>+[2]data1cf!B110</f>
        <v>14915.311615627928</v>
      </c>
      <c r="D110" s="161">
        <f>+[2]data1cf!C110</f>
        <v>16668.835632348364</v>
      </c>
      <c r="E110" s="161">
        <f>+[2]data1cf!D110</f>
        <v>16076.867035932073</v>
      </c>
      <c r="F110" s="161">
        <f>+[2]data1cf!E110</f>
        <v>15571.487968449299</v>
      </c>
      <c r="G110" s="161">
        <f>+[2]data1cf!F110</f>
        <v>15587.754814542242</v>
      </c>
      <c r="H110" s="161">
        <f>+[2]data1cf!G110</f>
        <v>15301.80208241155</v>
      </c>
      <c r="I110" s="161">
        <f>+[2]data1cf!H110</f>
        <v>14965.419518612052</v>
      </c>
      <c r="J110" s="161">
        <f>+[2]data1cf!I110</f>
        <v>15060.414222578054</v>
      </c>
      <c r="K110" s="161">
        <f>+[2]data1cf!J110</f>
        <v>15126.420574380565</v>
      </c>
      <c r="L110" s="161">
        <f>+[2]data1cf!K110</f>
        <v>15144.766417330506</v>
      </c>
      <c r="M110" s="161">
        <f>+[2]data1cf!L110</f>
        <v>15299.969125354439</v>
      </c>
      <c r="N110" s="161">
        <f>+[2]data1cf!M110</f>
        <v>15020.24451294633</v>
      </c>
      <c r="O110" s="161">
        <f>+[2]data1cf!N110</f>
        <v>15211.568940830937</v>
      </c>
      <c r="P110" s="161">
        <f>+[2]data1cf!O110</f>
        <v>15295.024912292654</v>
      </c>
      <c r="Q110" s="161">
        <f>+[2]data1cf!P110</f>
        <v>15169.675340570131</v>
      </c>
      <c r="R110" s="161">
        <f>+[2]data1cf!Q110</f>
        <v>1057.0206339115487</v>
      </c>
      <c r="S110" s="161">
        <f>+[2]data1cf!R110</f>
        <v>0</v>
      </c>
      <c r="T110" s="161">
        <f>+[2]data1cf!S110</f>
        <v>0</v>
      </c>
      <c r="U110" s="161">
        <f>+[2]data1cf!T110</f>
        <v>0</v>
      </c>
      <c r="V110" s="161">
        <f>+[2]data1cf!U110</f>
        <v>0</v>
      </c>
      <c r="W110" s="161">
        <f>+[2]data1cf!V110</f>
        <v>0</v>
      </c>
      <c r="X110" s="161">
        <f>+[2]data1cf!W110</f>
        <v>0</v>
      </c>
      <c r="Y110" s="161">
        <f>+[2]data1cf!X110</f>
        <v>0</v>
      </c>
      <c r="Z110" s="161">
        <f>+[2]data1cf!Y110</f>
        <v>0</v>
      </c>
      <c r="AA110" s="161">
        <f>+[2]data1cf!Z110</f>
        <v>0</v>
      </c>
      <c r="AB110" s="161"/>
      <c r="AC110" s="162">
        <f t="shared" si="8"/>
        <v>25558.947230534573</v>
      </c>
      <c r="AD110" s="162">
        <f t="shared" si="10"/>
        <v>58124.633235603666</v>
      </c>
      <c r="AE110" s="163">
        <f t="shared" si="11"/>
        <v>57447.333766042277</v>
      </c>
      <c r="AF110" s="164">
        <f t="shared" si="9"/>
        <v>0.1466079652309418</v>
      </c>
      <c r="AG110" s="165">
        <f t="shared" si="14"/>
        <v>0.9875311336683944</v>
      </c>
    </row>
    <row r="111" spans="1:33">
      <c r="A111" s="157"/>
      <c r="B111" s="161">
        <f>+[2]data1cf!A111</f>
        <v>-101396.17824688375</v>
      </c>
      <c r="C111" s="161">
        <f>+[2]data1cf!B111</f>
        <v>15044.609226447556</v>
      </c>
      <c r="D111" s="161">
        <f>+[2]data1cf!C111</f>
        <v>16913.839506405508</v>
      </c>
      <c r="E111" s="161">
        <f>+[2]data1cf!D111</f>
        <v>16274.562403780496</v>
      </c>
      <c r="F111" s="161">
        <f>+[2]data1cf!E111</f>
        <v>16203.120713299773</v>
      </c>
      <c r="G111" s="161">
        <f>+[2]data1cf!F111</f>
        <v>15923.641666932102</v>
      </c>
      <c r="H111" s="161">
        <f>+[2]data1cf!G111</f>
        <v>15689.094575183255</v>
      </c>
      <c r="I111" s="161">
        <f>+[2]data1cf!H111</f>
        <v>15628.231397218107</v>
      </c>
      <c r="J111" s="161">
        <f>+[2]data1cf!I111</f>
        <v>15347.466980609075</v>
      </c>
      <c r="K111" s="161">
        <f>+[2]data1cf!J111</f>
        <v>15595.349037602215</v>
      </c>
      <c r="L111" s="161">
        <f>+[2]data1cf!K111</f>
        <v>15397.909911359908</v>
      </c>
      <c r="M111" s="161">
        <f>+[2]data1cf!L111</f>
        <v>15394.895506264071</v>
      </c>
      <c r="N111" s="161">
        <f>+[2]data1cf!M111</f>
        <v>15289.756899024433</v>
      </c>
      <c r="O111" s="161">
        <f>+[2]data1cf!N111</f>
        <v>15534.784411739933</v>
      </c>
      <c r="P111" s="161">
        <f>+[2]data1cf!O111</f>
        <v>15552.117818561979</v>
      </c>
      <c r="Q111" s="161">
        <f>+[2]data1cf!P111</f>
        <v>15523.218002877598</v>
      </c>
      <c r="R111" s="161">
        <f>+[2]data1cf!Q111</f>
        <v>1162.9736060204577</v>
      </c>
      <c r="S111" s="161">
        <f>+[2]data1cf!R111</f>
        <v>0</v>
      </c>
      <c r="T111" s="161">
        <f>+[2]data1cf!S111</f>
        <v>0</v>
      </c>
      <c r="U111" s="161">
        <f>+[2]data1cf!T111</f>
        <v>0</v>
      </c>
      <c r="V111" s="161">
        <f>+[2]data1cf!U111</f>
        <v>0</v>
      </c>
      <c r="W111" s="161">
        <f>+[2]data1cf!V111</f>
        <v>0</v>
      </c>
      <c r="X111" s="161">
        <f>+[2]data1cf!W111</f>
        <v>0</v>
      </c>
      <c r="Y111" s="161">
        <f>+[2]data1cf!X111</f>
        <v>0</v>
      </c>
      <c r="Z111" s="161">
        <f>+[2]data1cf!Y111</f>
        <v>0</v>
      </c>
      <c r="AA111" s="161">
        <f>+[2]data1cf!Z111</f>
        <v>0</v>
      </c>
      <c r="AB111" s="161"/>
      <c r="AC111" s="162">
        <f t="shared" si="8"/>
        <v>18805.895182909688</v>
      </c>
      <c r="AD111" s="162">
        <f t="shared" si="10"/>
        <v>52109.130171946243</v>
      </c>
      <c r="AE111" s="163">
        <f t="shared" si="11"/>
        <v>51416.706048086569</v>
      </c>
      <c r="AF111" s="164">
        <f t="shared" si="9"/>
        <v>0.13156690001487734</v>
      </c>
      <c r="AG111" s="165">
        <f t="shared" si="14"/>
        <v>0.98037110330814048</v>
      </c>
    </row>
    <row r="112" spans="1:33">
      <c r="A112" s="157"/>
      <c r="B112" s="161">
        <f>+[2]data1cf!A112</f>
        <v>-92326.550797506497</v>
      </c>
      <c r="C112" s="161">
        <f>+[2]data1cf!B112</f>
        <v>15027.070975151375</v>
      </c>
      <c r="D112" s="161">
        <f>+[2]data1cf!C112</f>
        <v>16565.590658478777</v>
      </c>
      <c r="E112" s="161">
        <f>+[2]data1cf!D112</f>
        <v>16008.018414610528</v>
      </c>
      <c r="F112" s="161">
        <f>+[2]data1cf!E112</f>
        <v>15765.413178070748</v>
      </c>
      <c r="G112" s="161">
        <f>+[2]data1cf!F112</f>
        <v>15627.473301968919</v>
      </c>
      <c r="H112" s="161">
        <f>+[2]data1cf!G112</f>
        <v>15289.743581849154</v>
      </c>
      <c r="I112" s="161">
        <f>+[2]data1cf!H112</f>
        <v>15446.733297370867</v>
      </c>
      <c r="J112" s="161">
        <f>+[2]data1cf!I112</f>
        <v>15249.010288791036</v>
      </c>
      <c r="K112" s="161">
        <f>+[2]data1cf!J112</f>
        <v>15084.796133292752</v>
      </c>
      <c r="L112" s="161">
        <f>+[2]data1cf!K112</f>
        <v>15117.508479933054</v>
      </c>
      <c r="M112" s="161">
        <f>+[2]data1cf!L112</f>
        <v>15205.58587064186</v>
      </c>
      <c r="N112" s="161">
        <f>+[2]data1cf!M112</f>
        <v>15261.689693710476</v>
      </c>
      <c r="O112" s="161">
        <f>+[2]data1cf!N112</f>
        <v>15341.867474753744</v>
      </c>
      <c r="P112" s="161">
        <f>+[2]data1cf!O112</f>
        <v>15237.247321541279</v>
      </c>
      <c r="Q112" s="161">
        <f>+[2]data1cf!P112</f>
        <v>15323.4696400631</v>
      </c>
      <c r="R112" s="161">
        <f>+[2]data1cf!Q112</f>
        <v>1058.9486070270805</v>
      </c>
      <c r="S112" s="161">
        <f>+[2]data1cf!R112</f>
        <v>0</v>
      </c>
      <c r="T112" s="161">
        <f>+[2]data1cf!S112</f>
        <v>0</v>
      </c>
      <c r="U112" s="161">
        <f>+[2]data1cf!T112</f>
        <v>0</v>
      </c>
      <c r="V112" s="161">
        <f>+[2]data1cf!U112</f>
        <v>0</v>
      </c>
      <c r="W112" s="161">
        <f>+[2]data1cf!V112</f>
        <v>0</v>
      </c>
      <c r="X112" s="161">
        <f>+[2]data1cf!W112</f>
        <v>0</v>
      </c>
      <c r="Y112" s="161">
        <f>+[2]data1cf!X112</f>
        <v>0</v>
      </c>
      <c r="Z112" s="161">
        <f>+[2]data1cf!Y112</f>
        <v>0</v>
      </c>
      <c r="AA112" s="161">
        <f>+[2]data1cf!Z112</f>
        <v>0</v>
      </c>
      <c r="AB112" s="161"/>
      <c r="AC112" s="162">
        <f t="shared" si="8"/>
        <v>25915.887529379146</v>
      </c>
      <c r="AD112" s="162">
        <f t="shared" si="10"/>
        <v>58665.295926918174</v>
      </c>
      <c r="AE112" s="163">
        <f t="shared" si="11"/>
        <v>57984.287909975341</v>
      </c>
      <c r="AF112" s="164">
        <f t="shared" si="9"/>
        <v>0.1470975697040558</v>
      </c>
      <c r="AG112" s="165">
        <f t="shared" si="14"/>
        <v>0.98802943177961311</v>
      </c>
    </row>
    <row r="113" spans="1:33">
      <c r="A113" s="157"/>
      <c r="B113" s="161">
        <f>+[2]data1cf!A113</f>
        <v>-94175.108519743721</v>
      </c>
      <c r="C113" s="161">
        <f>+[2]data1cf!B113</f>
        <v>15162.814656137918</v>
      </c>
      <c r="D113" s="161">
        <f>+[2]data1cf!C113</f>
        <v>16487.759996909466</v>
      </c>
      <c r="E113" s="161">
        <f>+[2]data1cf!D113</f>
        <v>16108.447192406056</v>
      </c>
      <c r="F113" s="161">
        <f>+[2]data1cf!E113</f>
        <v>15829.524056283095</v>
      </c>
      <c r="G113" s="161">
        <f>+[2]data1cf!F113</f>
        <v>15527.459305897002</v>
      </c>
      <c r="H113" s="161">
        <f>+[2]data1cf!G113</f>
        <v>15331.528702136377</v>
      </c>
      <c r="I113" s="161">
        <f>+[2]data1cf!H113</f>
        <v>15094.541931721644</v>
      </c>
      <c r="J113" s="161">
        <f>+[2]data1cf!I113</f>
        <v>15105.803222355218</v>
      </c>
      <c r="K113" s="161">
        <f>+[2]data1cf!J113</f>
        <v>15079.999861988505</v>
      </c>
      <c r="L113" s="161">
        <f>+[2]data1cf!K113</f>
        <v>15128.511653907761</v>
      </c>
      <c r="M113" s="161">
        <f>+[2]data1cf!L113</f>
        <v>15204.26198492979</v>
      </c>
      <c r="N113" s="161">
        <f>+[2]data1cf!M113</f>
        <v>15348.480101113058</v>
      </c>
      <c r="O113" s="161">
        <f>+[2]data1cf!N113</f>
        <v>15304.180242118191</v>
      </c>
      <c r="P113" s="161">
        <f>+[2]data1cf!O113</f>
        <v>15126.546133121843</v>
      </c>
      <c r="Q113" s="161">
        <f>+[2]data1cf!P113</f>
        <v>15156.887444391423</v>
      </c>
      <c r="R113" s="161">
        <f>+[2]data1cf!Q113</f>
        <v>1080.1508246780525</v>
      </c>
      <c r="S113" s="161">
        <f>+[2]data1cf!R113</f>
        <v>0</v>
      </c>
      <c r="T113" s="161">
        <f>+[2]data1cf!S113</f>
        <v>0</v>
      </c>
      <c r="U113" s="161">
        <f>+[2]data1cf!T113</f>
        <v>0</v>
      </c>
      <c r="V113" s="161">
        <f>+[2]data1cf!U113</f>
        <v>0</v>
      </c>
      <c r="W113" s="161">
        <f>+[2]data1cf!V113</f>
        <v>0</v>
      </c>
      <c r="X113" s="161">
        <f>+[2]data1cf!W113</f>
        <v>0</v>
      </c>
      <c r="Y113" s="161">
        <f>+[2]data1cf!X113</f>
        <v>0</v>
      </c>
      <c r="Z113" s="161">
        <f>+[2]data1cf!Y113</f>
        <v>0</v>
      </c>
      <c r="AA113" s="161">
        <f>+[2]data1cf!Z113</f>
        <v>0</v>
      </c>
      <c r="AB113" s="161"/>
      <c r="AC113" s="162">
        <f t="shared" si="8"/>
        <v>23913.838566823277</v>
      </c>
      <c r="AD113" s="162">
        <f t="shared" si="10"/>
        <v>56555.989502731303</v>
      </c>
      <c r="AE113" s="163">
        <f t="shared" si="11"/>
        <v>55877.217584557933</v>
      </c>
      <c r="AF113" s="164">
        <f t="shared" si="9"/>
        <v>0.14286665320396427</v>
      </c>
      <c r="AG113" s="165">
        <f t="shared" si="14"/>
        <v>0.98596488391485848</v>
      </c>
    </row>
    <row r="114" spans="1:33">
      <c r="A114" s="157"/>
      <c r="B114" s="161">
        <f>+[2]data1cf!A114</f>
        <v>-94271.447614241144</v>
      </c>
      <c r="C114" s="161">
        <f>+[2]data1cf!B114</f>
        <v>15090.456702793897</v>
      </c>
      <c r="D114" s="161">
        <f>+[2]data1cf!C114</f>
        <v>16607.336615209715</v>
      </c>
      <c r="E114" s="161">
        <f>+[2]data1cf!D114</f>
        <v>16235.583344994258</v>
      </c>
      <c r="F114" s="161">
        <f>+[2]data1cf!E114</f>
        <v>16129.983769498776</v>
      </c>
      <c r="G114" s="161">
        <f>+[2]data1cf!F114</f>
        <v>15693.705605978332</v>
      </c>
      <c r="H114" s="161">
        <f>+[2]data1cf!G114</f>
        <v>15173.68073772826</v>
      </c>
      <c r="I114" s="161">
        <f>+[2]data1cf!H114</f>
        <v>15229.771516362</v>
      </c>
      <c r="J114" s="161">
        <f>+[2]data1cf!I114</f>
        <v>15143.59516037739</v>
      </c>
      <c r="K114" s="161">
        <f>+[2]data1cf!J114</f>
        <v>15221.172957391702</v>
      </c>
      <c r="L114" s="161">
        <f>+[2]data1cf!K114</f>
        <v>15304.792612617326</v>
      </c>
      <c r="M114" s="161">
        <f>+[2]data1cf!L114</f>
        <v>15205.776152994928</v>
      </c>
      <c r="N114" s="161">
        <f>+[2]data1cf!M114</f>
        <v>15106.777914685425</v>
      </c>
      <c r="O114" s="161">
        <f>+[2]data1cf!N114</f>
        <v>15306.913664935209</v>
      </c>
      <c r="P114" s="161">
        <f>+[2]data1cf!O114</f>
        <v>15206.485522870928</v>
      </c>
      <c r="Q114" s="161">
        <f>+[2]data1cf!P114</f>
        <v>15469.08002316973</v>
      </c>
      <c r="R114" s="161">
        <f>+[2]data1cf!Q114</f>
        <v>1081.2557955563002</v>
      </c>
      <c r="S114" s="161">
        <f>+[2]data1cf!R114</f>
        <v>0</v>
      </c>
      <c r="T114" s="161">
        <f>+[2]data1cf!S114</f>
        <v>0</v>
      </c>
      <c r="U114" s="161">
        <f>+[2]data1cf!T114</f>
        <v>0</v>
      </c>
      <c r="V114" s="161">
        <f>+[2]data1cf!U114</f>
        <v>0</v>
      </c>
      <c r="W114" s="161">
        <f>+[2]data1cf!V114</f>
        <v>0</v>
      </c>
      <c r="X114" s="161">
        <f>+[2]data1cf!W114</f>
        <v>0</v>
      </c>
      <c r="Y114" s="161">
        <f>+[2]data1cf!X114</f>
        <v>0</v>
      </c>
      <c r="Z114" s="161">
        <f>+[2]data1cf!Y114</f>
        <v>0</v>
      </c>
      <c r="AA114" s="161">
        <f>+[2]data1cf!Z114</f>
        <v>0</v>
      </c>
      <c r="AB114" s="161"/>
      <c r="AC114" s="162">
        <f t="shared" si="8"/>
        <v>24400.345276532596</v>
      </c>
      <c r="AD114" s="162">
        <f t="shared" si="10"/>
        <v>57201.569961039335</v>
      </c>
      <c r="AE114" s="163">
        <f t="shared" si="11"/>
        <v>56519.553698755102</v>
      </c>
      <c r="AF114" s="164">
        <f t="shared" si="9"/>
        <v>0.14366289973258972</v>
      </c>
      <c r="AG114" s="165">
        <f t="shared" si="14"/>
        <v>0.98663199246548583</v>
      </c>
    </row>
    <row r="115" spans="1:33">
      <c r="A115" s="157"/>
      <c r="B115" s="161">
        <f>+[2]data1cf!A115</f>
        <v>-101455.00334995567</v>
      </c>
      <c r="C115" s="161">
        <f>+[2]data1cf!B115</f>
        <v>15127.201379353959</v>
      </c>
      <c r="D115" s="161">
        <f>+[2]data1cf!C115</f>
        <v>16725.172134912093</v>
      </c>
      <c r="E115" s="161">
        <f>+[2]data1cf!D115</f>
        <v>16409.50761426855</v>
      </c>
      <c r="F115" s="161">
        <f>+[2]data1cf!E115</f>
        <v>16072.890983893874</v>
      </c>
      <c r="G115" s="161">
        <f>+[2]data1cf!F115</f>
        <v>15629.429766272033</v>
      </c>
      <c r="H115" s="161">
        <f>+[2]data1cf!G115</f>
        <v>15545.141823027396</v>
      </c>
      <c r="I115" s="161">
        <f>+[2]data1cf!H115</f>
        <v>15235.348331738249</v>
      </c>
      <c r="J115" s="161">
        <f>+[2]data1cf!I115</f>
        <v>15312.057316550739</v>
      </c>
      <c r="K115" s="161">
        <f>+[2]data1cf!J115</f>
        <v>15303.889716194615</v>
      </c>
      <c r="L115" s="161">
        <f>+[2]data1cf!K115</f>
        <v>15205.745617417902</v>
      </c>
      <c r="M115" s="161">
        <f>+[2]data1cf!L115</f>
        <v>15435.151427921093</v>
      </c>
      <c r="N115" s="161">
        <f>+[2]data1cf!M115</f>
        <v>15198.72991837305</v>
      </c>
      <c r="O115" s="161">
        <f>+[2]data1cf!N115</f>
        <v>15239.609467010201</v>
      </c>
      <c r="P115" s="161">
        <f>+[2]data1cf!O115</f>
        <v>15490.112502453687</v>
      </c>
      <c r="Q115" s="161">
        <f>+[2]data1cf!P115</f>
        <v>15352.275440856631</v>
      </c>
      <c r="R115" s="161">
        <f>+[2]data1cf!Q115</f>
        <v>1163.6483064226516</v>
      </c>
      <c r="S115" s="161">
        <f>+[2]data1cf!R115</f>
        <v>0</v>
      </c>
      <c r="T115" s="161">
        <f>+[2]data1cf!S115</f>
        <v>0</v>
      </c>
      <c r="U115" s="161">
        <f>+[2]data1cf!T115</f>
        <v>0</v>
      </c>
      <c r="V115" s="161">
        <f>+[2]data1cf!U115</f>
        <v>0</v>
      </c>
      <c r="W115" s="161">
        <f>+[2]data1cf!V115</f>
        <v>0</v>
      </c>
      <c r="X115" s="161">
        <f>+[2]data1cf!W115</f>
        <v>0</v>
      </c>
      <c r="Y115" s="161">
        <f>+[2]data1cf!X115</f>
        <v>0</v>
      </c>
      <c r="Z115" s="161">
        <f>+[2]data1cf!Y115</f>
        <v>0</v>
      </c>
      <c r="AA115" s="161">
        <f>+[2]data1cf!Z115</f>
        <v>0</v>
      </c>
      <c r="AB115" s="161"/>
      <c r="AC115" s="162">
        <f t="shared" si="8"/>
        <v>17841.905851209962</v>
      </c>
      <c r="AD115" s="162">
        <f t="shared" si="10"/>
        <v>50822.284678124313</v>
      </c>
      <c r="AE115" s="163">
        <f t="shared" si="11"/>
        <v>50136.583028123903</v>
      </c>
      <c r="AF115" s="164">
        <f t="shared" si="9"/>
        <v>0.13005042672157288</v>
      </c>
      <c r="AG115" s="165">
        <f t="shared" ref="AG115:AG130" si="15">1-EXP(-(1/0.25)*(AD115/ABS($AD$1010)))</f>
        <v>0.97837016681323363</v>
      </c>
    </row>
    <row r="116" spans="1:33">
      <c r="A116" s="157"/>
      <c r="B116" s="161">
        <f>+[2]data1cf!A116</f>
        <v>-107977.89388355702</v>
      </c>
      <c r="C116" s="161">
        <f>+[2]data1cf!B116</f>
        <v>15541.787077445424</v>
      </c>
      <c r="D116" s="161">
        <f>+[2]data1cf!C116</f>
        <v>17158.692545823375</v>
      </c>
      <c r="E116" s="161">
        <f>+[2]data1cf!D116</f>
        <v>16727.556976353153</v>
      </c>
      <c r="F116" s="161">
        <f>+[2]data1cf!E116</f>
        <v>16354.234646672752</v>
      </c>
      <c r="G116" s="161">
        <f>+[2]data1cf!F116</f>
        <v>15741.01667375951</v>
      </c>
      <c r="H116" s="161">
        <f>+[2]data1cf!G116</f>
        <v>15692.403125517358</v>
      </c>
      <c r="I116" s="161">
        <f>+[2]data1cf!H116</f>
        <v>15682.753398798228</v>
      </c>
      <c r="J116" s="161">
        <f>+[2]data1cf!I116</f>
        <v>15563.175162720323</v>
      </c>
      <c r="K116" s="161">
        <f>+[2]data1cf!J116</f>
        <v>15406.06385889075</v>
      </c>
      <c r="L116" s="161">
        <f>+[2]data1cf!K116</f>
        <v>15396.714067425131</v>
      </c>
      <c r="M116" s="161">
        <f>+[2]data1cf!L116</f>
        <v>15598.181655594293</v>
      </c>
      <c r="N116" s="161">
        <f>+[2]data1cf!M116</f>
        <v>15634.512752351118</v>
      </c>
      <c r="O116" s="161">
        <f>+[2]data1cf!N116</f>
        <v>15596.396594995302</v>
      </c>
      <c r="P116" s="161">
        <f>+[2]data1cf!O116</f>
        <v>15603.763855903569</v>
      </c>
      <c r="Q116" s="161">
        <f>+[2]data1cf!P116</f>
        <v>15549.341541221838</v>
      </c>
      <c r="R116" s="161">
        <f>+[2]data1cf!Q116</f>
        <v>1238.4632516868455</v>
      </c>
      <c r="S116" s="161">
        <f>+[2]data1cf!R116</f>
        <v>0</v>
      </c>
      <c r="T116" s="161">
        <f>+[2]data1cf!S116</f>
        <v>0</v>
      </c>
      <c r="U116" s="161">
        <f>+[2]data1cf!T116</f>
        <v>0</v>
      </c>
      <c r="V116" s="161">
        <f>+[2]data1cf!U116</f>
        <v>0</v>
      </c>
      <c r="W116" s="161">
        <f>+[2]data1cf!V116</f>
        <v>0</v>
      </c>
      <c r="X116" s="161">
        <f>+[2]data1cf!W116</f>
        <v>0</v>
      </c>
      <c r="Y116" s="161">
        <f>+[2]data1cf!X116</f>
        <v>0</v>
      </c>
      <c r="Z116" s="161">
        <f>+[2]data1cf!Y116</f>
        <v>0</v>
      </c>
      <c r="AA116" s="161">
        <f>+[2]data1cf!Z116</f>
        <v>0</v>
      </c>
      <c r="AB116" s="161"/>
      <c r="AC116" s="162">
        <f t="shared" si="8"/>
        <v>13493.286162854234</v>
      </c>
      <c r="AD116" s="162">
        <f t="shared" si="10"/>
        <v>47013.462894622062</v>
      </c>
      <c r="AE116" s="163">
        <f t="shared" si="11"/>
        <v>46316.631184657883</v>
      </c>
      <c r="AF116" s="164">
        <f t="shared" si="9"/>
        <v>0.12158229947090149</v>
      </c>
      <c r="AG116" s="165">
        <f t="shared" si="15"/>
        <v>0.97117091689933221</v>
      </c>
    </row>
    <row r="117" spans="1:33">
      <c r="A117" s="157"/>
      <c r="B117" s="161">
        <f>+[2]data1cf!A117</f>
        <v>-105631.63986757009</v>
      </c>
      <c r="C117" s="161">
        <f>+[2]data1cf!B117</f>
        <v>15382.283884931803</v>
      </c>
      <c r="D117" s="161">
        <f>+[2]data1cf!C117</f>
        <v>16954.747147229173</v>
      </c>
      <c r="E117" s="161">
        <f>+[2]data1cf!D117</f>
        <v>16502.237789091934</v>
      </c>
      <c r="F117" s="161">
        <f>+[2]data1cf!E117</f>
        <v>16129.440092958761</v>
      </c>
      <c r="G117" s="161">
        <f>+[2]data1cf!F117</f>
        <v>15724.722433238236</v>
      </c>
      <c r="H117" s="161">
        <f>+[2]data1cf!G117</f>
        <v>15453.633781533699</v>
      </c>
      <c r="I117" s="161">
        <f>+[2]data1cf!H117</f>
        <v>15597.303643045518</v>
      </c>
      <c r="J117" s="161">
        <f>+[2]data1cf!I117</f>
        <v>15312.746023221605</v>
      </c>
      <c r="K117" s="161">
        <f>+[2]data1cf!J117</f>
        <v>15471.205883620563</v>
      </c>
      <c r="L117" s="161">
        <f>+[2]data1cf!K117</f>
        <v>15458.135796985696</v>
      </c>
      <c r="M117" s="161">
        <f>+[2]data1cf!L117</f>
        <v>15235.121202121682</v>
      </c>
      <c r="N117" s="161">
        <f>+[2]data1cf!M117</f>
        <v>15570.554840208209</v>
      </c>
      <c r="O117" s="161">
        <f>+[2]data1cf!N117</f>
        <v>15505.288050009247</v>
      </c>
      <c r="P117" s="161">
        <f>+[2]data1cf!O117</f>
        <v>15417.728769795218</v>
      </c>
      <c r="Q117" s="161">
        <f>+[2]data1cf!P117</f>
        <v>15661.366441235192</v>
      </c>
      <c r="R117" s="161">
        <f>+[2]data1cf!Q117</f>
        <v>1211.5526566250819</v>
      </c>
      <c r="S117" s="161">
        <f>+[2]data1cf!R117</f>
        <v>0</v>
      </c>
      <c r="T117" s="161">
        <f>+[2]data1cf!S117</f>
        <v>0</v>
      </c>
      <c r="U117" s="161">
        <f>+[2]data1cf!T117</f>
        <v>0</v>
      </c>
      <c r="V117" s="161">
        <f>+[2]data1cf!U117</f>
        <v>0</v>
      </c>
      <c r="W117" s="161">
        <f>+[2]data1cf!V117</f>
        <v>0</v>
      </c>
      <c r="X117" s="161">
        <f>+[2]data1cf!W117</f>
        <v>0</v>
      </c>
      <c r="Y117" s="161">
        <f>+[2]data1cf!X117</f>
        <v>0</v>
      </c>
      <c r="Z117" s="161">
        <f>+[2]data1cf!Y117</f>
        <v>0</v>
      </c>
      <c r="AA117" s="161">
        <f>+[2]data1cf!Z117</f>
        <v>0</v>
      </c>
      <c r="AB117" s="161"/>
      <c r="AC117" s="162">
        <f t="shared" si="8"/>
        <v>14747.268446913875</v>
      </c>
      <c r="AD117" s="162">
        <f t="shared" si="10"/>
        <v>48015.336022363132</v>
      </c>
      <c r="AE117" s="163">
        <f t="shared" si="11"/>
        <v>47323.479252769896</v>
      </c>
      <c r="AF117" s="164">
        <f t="shared" si="9"/>
        <v>0.12401098608970643</v>
      </c>
      <c r="AG117" s="165">
        <f t="shared" si="15"/>
        <v>0.97326936392743779</v>
      </c>
    </row>
    <row r="118" spans="1:33">
      <c r="A118" s="157"/>
      <c r="B118" s="161">
        <f>+[2]data1cf!A118</f>
        <v>-93849.938642256864</v>
      </c>
      <c r="C118" s="161">
        <f>+[2]data1cf!B118</f>
        <v>15106.457295302462</v>
      </c>
      <c r="D118" s="161">
        <f>+[2]data1cf!C118</f>
        <v>16679.861209705075</v>
      </c>
      <c r="E118" s="161">
        <f>+[2]data1cf!D118</f>
        <v>16221.396798456557</v>
      </c>
      <c r="F118" s="161">
        <f>+[2]data1cf!E118</f>
        <v>15813.997626523129</v>
      </c>
      <c r="G118" s="161">
        <f>+[2]data1cf!F118</f>
        <v>15474.844305805795</v>
      </c>
      <c r="H118" s="161">
        <f>+[2]data1cf!G118</f>
        <v>15251.069564202015</v>
      </c>
      <c r="I118" s="161">
        <f>+[2]data1cf!H118</f>
        <v>15136.810435710089</v>
      </c>
      <c r="J118" s="161">
        <f>+[2]data1cf!I118</f>
        <v>15356.036822762146</v>
      </c>
      <c r="K118" s="161">
        <f>+[2]data1cf!J118</f>
        <v>15124.203751641369</v>
      </c>
      <c r="L118" s="161">
        <f>+[2]data1cf!K118</f>
        <v>15143.694467182191</v>
      </c>
      <c r="M118" s="161">
        <f>+[2]data1cf!L118</f>
        <v>15275.009640706172</v>
      </c>
      <c r="N118" s="161">
        <f>+[2]data1cf!M118</f>
        <v>15297.043224871033</v>
      </c>
      <c r="O118" s="161">
        <f>+[2]data1cf!N118</f>
        <v>15180.151188219977</v>
      </c>
      <c r="P118" s="161">
        <f>+[2]data1cf!O118</f>
        <v>15307.324146033243</v>
      </c>
      <c r="Q118" s="161">
        <f>+[2]data1cf!P118</f>
        <v>15202.380989043166</v>
      </c>
      <c r="R118" s="161">
        <f>+[2]data1cf!Q118</f>
        <v>1076.4212562512291</v>
      </c>
      <c r="S118" s="161">
        <f>+[2]data1cf!R118</f>
        <v>0</v>
      </c>
      <c r="T118" s="161">
        <f>+[2]data1cf!S118</f>
        <v>0</v>
      </c>
      <c r="U118" s="161">
        <f>+[2]data1cf!T118</f>
        <v>0</v>
      </c>
      <c r="V118" s="161">
        <f>+[2]data1cf!U118</f>
        <v>0</v>
      </c>
      <c r="W118" s="161">
        <f>+[2]data1cf!V118</f>
        <v>0</v>
      </c>
      <c r="X118" s="161">
        <f>+[2]data1cf!W118</f>
        <v>0</v>
      </c>
      <c r="Y118" s="161">
        <f>+[2]data1cf!X118</f>
        <v>0</v>
      </c>
      <c r="Z118" s="161">
        <f>+[2]data1cf!Y118</f>
        <v>0</v>
      </c>
      <c r="AA118" s="161">
        <f>+[2]data1cf!Z118</f>
        <v>0</v>
      </c>
      <c r="AB118" s="161"/>
      <c r="AC118" s="162">
        <f t="shared" si="8"/>
        <v>24535.74171448718</v>
      </c>
      <c r="AD118" s="162">
        <f t="shared" si="10"/>
        <v>57260.376519578931</v>
      </c>
      <c r="AE118" s="163">
        <f t="shared" si="11"/>
        <v>56579.952535590564</v>
      </c>
      <c r="AF118" s="164">
        <f t="shared" si="9"/>
        <v>0.14408839344978333</v>
      </c>
      <c r="AG118" s="165">
        <f t="shared" si="15"/>
        <v>0.98669116108255372</v>
      </c>
    </row>
    <row r="119" spans="1:33">
      <c r="A119" s="157"/>
      <c r="B119" s="161">
        <f>+[2]data1cf!A119</f>
        <v>-104799.11768687847</v>
      </c>
      <c r="C119" s="161">
        <f>+[2]data1cf!B119</f>
        <v>15429.299318665693</v>
      </c>
      <c r="D119" s="161">
        <f>+[2]data1cf!C119</f>
        <v>17011.409186850782</v>
      </c>
      <c r="E119" s="161">
        <f>+[2]data1cf!D119</f>
        <v>16529.42270330021</v>
      </c>
      <c r="F119" s="161">
        <f>+[2]data1cf!E119</f>
        <v>16136.226431602787</v>
      </c>
      <c r="G119" s="161">
        <f>+[2]data1cf!F119</f>
        <v>16010.62023202319</v>
      </c>
      <c r="H119" s="161">
        <f>+[2]data1cf!G119</f>
        <v>15697.514216689586</v>
      </c>
      <c r="I119" s="161">
        <f>+[2]data1cf!H119</f>
        <v>15611.491603667768</v>
      </c>
      <c r="J119" s="161">
        <f>+[2]data1cf!I119</f>
        <v>15458.368590621374</v>
      </c>
      <c r="K119" s="161">
        <f>+[2]data1cf!J119</f>
        <v>15443.549618002813</v>
      </c>
      <c r="L119" s="161">
        <f>+[2]data1cf!K119</f>
        <v>15355.251029728217</v>
      </c>
      <c r="M119" s="161">
        <f>+[2]data1cf!L119</f>
        <v>15445.402591518872</v>
      </c>
      <c r="N119" s="161">
        <f>+[2]data1cf!M119</f>
        <v>15543.240548329384</v>
      </c>
      <c r="O119" s="161">
        <f>+[2]data1cf!N119</f>
        <v>15572.672693995322</v>
      </c>
      <c r="P119" s="161">
        <f>+[2]data1cf!O119</f>
        <v>15781.025887966149</v>
      </c>
      <c r="Q119" s="161">
        <f>+[2]data1cf!P119</f>
        <v>15604.950232599198</v>
      </c>
      <c r="R119" s="161">
        <f>+[2]data1cf!Q119</f>
        <v>1202.003960221421</v>
      </c>
      <c r="S119" s="161">
        <f>+[2]data1cf!R119</f>
        <v>0</v>
      </c>
      <c r="T119" s="161">
        <f>+[2]data1cf!S119</f>
        <v>0</v>
      </c>
      <c r="U119" s="161">
        <f>+[2]data1cf!T119</f>
        <v>0</v>
      </c>
      <c r="V119" s="161">
        <f>+[2]data1cf!U119</f>
        <v>0</v>
      </c>
      <c r="W119" s="161">
        <f>+[2]data1cf!V119</f>
        <v>0</v>
      </c>
      <c r="X119" s="161">
        <f>+[2]data1cf!W119</f>
        <v>0</v>
      </c>
      <c r="Y119" s="161">
        <f>+[2]data1cf!X119</f>
        <v>0</v>
      </c>
      <c r="Z119" s="161">
        <f>+[2]data1cf!Y119</f>
        <v>0</v>
      </c>
      <c r="AA119" s="161">
        <f>+[2]data1cf!Z119</f>
        <v>0</v>
      </c>
      <c r="AB119" s="161"/>
      <c r="AC119" s="162">
        <f t="shared" si="8"/>
        <v>16197.736074730323</v>
      </c>
      <c r="AD119" s="162">
        <f t="shared" si="10"/>
        <v>49647.55921993465</v>
      </c>
      <c r="AE119" s="163">
        <f t="shared" si="11"/>
        <v>48951.958999364084</v>
      </c>
      <c r="AF119" s="164">
        <f t="shared" si="9"/>
        <v>0.12650541663169865</v>
      </c>
      <c r="AG119" s="165">
        <f t="shared" si="15"/>
        <v>0.97636599194897911</v>
      </c>
    </row>
    <row r="120" spans="1:33">
      <c r="A120" s="157"/>
      <c r="B120" s="161">
        <f>+[2]data1cf!A120</f>
        <v>-105084.46489460974</v>
      </c>
      <c r="C120" s="161">
        <f>+[2]data1cf!B120</f>
        <v>15231.1360478188</v>
      </c>
      <c r="D120" s="161">
        <f>+[2]data1cf!C120</f>
        <v>17132.601917356176</v>
      </c>
      <c r="E120" s="161">
        <f>+[2]data1cf!D120</f>
        <v>16610.837011626169</v>
      </c>
      <c r="F120" s="161">
        <f>+[2]data1cf!E120</f>
        <v>16070.371619417736</v>
      </c>
      <c r="G120" s="161">
        <f>+[2]data1cf!F120</f>
        <v>15844.076779259492</v>
      </c>
      <c r="H120" s="161">
        <f>+[2]data1cf!G120</f>
        <v>15547.588859561256</v>
      </c>
      <c r="I120" s="161">
        <f>+[2]data1cf!H120</f>
        <v>15587.9382306277</v>
      </c>
      <c r="J120" s="161">
        <f>+[2]data1cf!I120</f>
        <v>15481.114613496387</v>
      </c>
      <c r="K120" s="161">
        <f>+[2]data1cf!J120</f>
        <v>15709.900094528479</v>
      </c>
      <c r="L120" s="161">
        <f>+[2]data1cf!K120</f>
        <v>15644.159131799861</v>
      </c>
      <c r="M120" s="161">
        <f>+[2]data1cf!L120</f>
        <v>15526.262587098363</v>
      </c>
      <c r="N120" s="161">
        <f>+[2]data1cf!M120</f>
        <v>15450.021681594346</v>
      </c>
      <c r="O120" s="161">
        <f>+[2]data1cf!N120</f>
        <v>15691.267217587376</v>
      </c>
      <c r="P120" s="161">
        <f>+[2]data1cf!O120</f>
        <v>15512.405986988164</v>
      </c>
      <c r="Q120" s="161">
        <f>+[2]data1cf!P120</f>
        <v>15464.0289125624</v>
      </c>
      <c r="R120" s="161">
        <f>+[2]data1cf!Q120</f>
        <v>1205.276778555216</v>
      </c>
      <c r="S120" s="161">
        <f>+[2]data1cf!R120</f>
        <v>0</v>
      </c>
      <c r="T120" s="161">
        <f>+[2]data1cf!S120</f>
        <v>0</v>
      </c>
      <c r="U120" s="161">
        <f>+[2]data1cf!T120</f>
        <v>0</v>
      </c>
      <c r="V120" s="161">
        <f>+[2]data1cf!U120</f>
        <v>0</v>
      </c>
      <c r="W120" s="161">
        <f>+[2]data1cf!V120</f>
        <v>0</v>
      </c>
      <c r="X120" s="161">
        <f>+[2]data1cf!W120</f>
        <v>0</v>
      </c>
      <c r="Y120" s="161">
        <f>+[2]data1cf!X120</f>
        <v>0</v>
      </c>
      <c r="Z120" s="161">
        <f>+[2]data1cf!Y120</f>
        <v>0</v>
      </c>
      <c r="AA120" s="161">
        <f>+[2]data1cf!Z120</f>
        <v>0</v>
      </c>
      <c r="AB120" s="161"/>
      <c r="AC120" s="162">
        <f t="shared" si="8"/>
        <v>15812.628007349429</v>
      </c>
      <c r="AD120" s="162">
        <f t="shared" si="10"/>
        <v>49265.469756961029</v>
      </c>
      <c r="AE120" s="163">
        <f t="shared" si="11"/>
        <v>48569.85716419181</v>
      </c>
      <c r="AF120" s="164">
        <f t="shared" si="9"/>
        <v>0.12579637169837951</v>
      </c>
      <c r="AG120" s="165">
        <f t="shared" si="15"/>
        <v>0.97567489654625628</v>
      </c>
    </row>
    <row r="121" spans="1:33">
      <c r="A121" s="157"/>
      <c r="B121" s="161">
        <f>+[2]data1cf!A121</f>
        <v>-92061.961677196421</v>
      </c>
      <c r="C121" s="161">
        <f>+[2]data1cf!B121</f>
        <v>15183.614699340756</v>
      </c>
      <c r="D121" s="161">
        <f>+[2]data1cf!C121</f>
        <v>16604.75972887134</v>
      </c>
      <c r="E121" s="161">
        <f>+[2]data1cf!D121</f>
        <v>16070.65979821576</v>
      </c>
      <c r="F121" s="161">
        <f>+[2]data1cf!E121</f>
        <v>15880.002959849004</v>
      </c>
      <c r="G121" s="161">
        <f>+[2]data1cf!F121</f>
        <v>15645.898066313675</v>
      </c>
      <c r="H121" s="161">
        <f>+[2]data1cf!G121</f>
        <v>15237.437716979368</v>
      </c>
      <c r="I121" s="161">
        <f>+[2]data1cf!H121</f>
        <v>15157.083464963198</v>
      </c>
      <c r="J121" s="161">
        <f>+[2]data1cf!I121</f>
        <v>15067.703799136216</v>
      </c>
      <c r="K121" s="161">
        <f>+[2]data1cf!J121</f>
        <v>15151.873420392674</v>
      </c>
      <c r="L121" s="161">
        <f>+[2]data1cf!K121</f>
        <v>15098.036620275681</v>
      </c>
      <c r="M121" s="161">
        <f>+[2]data1cf!L121</f>
        <v>15056.328402875291</v>
      </c>
      <c r="N121" s="161">
        <f>+[2]data1cf!M121</f>
        <v>15274.322055560042</v>
      </c>
      <c r="O121" s="161">
        <f>+[2]data1cf!N121</f>
        <v>15246.203330439224</v>
      </c>
      <c r="P121" s="161">
        <f>+[2]data1cf!O121</f>
        <v>15201.366008993027</v>
      </c>
      <c r="Q121" s="161">
        <f>+[2]data1cf!P121</f>
        <v>15105.091871988428</v>
      </c>
      <c r="R121" s="161">
        <f>+[2]data1cf!Q121</f>
        <v>1055.913875652772</v>
      </c>
      <c r="S121" s="161">
        <f>+[2]data1cf!R121</f>
        <v>0</v>
      </c>
      <c r="T121" s="161">
        <f>+[2]data1cf!S121</f>
        <v>0</v>
      </c>
      <c r="U121" s="161">
        <f>+[2]data1cf!T121</f>
        <v>0</v>
      </c>
      <c r="V121" s="161">
        <f>+[2]data1cf!U121</f>
        <v>0</v>
      </c>
      <c r="W121" s="161">
        <f>+[2]data1cf!V121</f>
        <v>0</v>
      </c>
      <c r="X121" s="161">
        <f>+[2]data1cf!W121</f>
        <v>0</v>
      </c>
      <c r="Y121" s="161">
        <f>+[2]data1cf!X121</f>
        <v>0</v>
      </c>
      <c r="Z121" s="161">
        <f>+[2]data1cf!Y121</f>
        <v>0</v>
      </c>
      <c r="AA121" s="161">
        <f>+[2]data1cf!Z121</f>
        <v>0</v>
      </c>
      <c r="AB121" s="161"/>
      <c r="AC121" s="162">
        <f t="shared" si="8"/>
        <v>26111.950547932745</v>
      </c>
      <c r="AD121" s="162">
        <f t="shared" si="10"/>
        <v>58733.104188578436</v>
      </c>
      <c r="AE121" s="163">
        <f t="shared" si="11"/>
        <v>58054.96048433023</v>
      </c>
      <c r="AF121" s="164">
        <f t="shared" si="9"/>
        <v>0.14774430394172672</v>
      </c>
      <c r="AG121" s="165">
        <f t="shared" si="15"/>
        <v>0.98809050474649307</v>
      </c>
    </row>
    <row r="122" spans="1:33">
      <c r="A122" s="157"/>
      <c r="B122" s="161">
        <f>+[2]data1cf!A122</f>
        <v>-108532.08812431064</v>
      </c>
      <c r="C122" s="161">
        <f>+[2]data1cf!B122</f>
        <v>15578.514938825087</v>
      </c>
      <c r="D122" s="161">
        <f>+[2]data1cf!C122</f>
        <v>17175.891595822886</v>
      </c>
      <c r="E122" s="161">
        <f>+[2]data1cf!D122</f>
        <v>16829.388630912046</v>
      </c>
      <c r="F122" s="161">
        <f>+[2]data1cf!E122</f>
        <v>16316.021595745857</v>
      </c>
      <c r="G122" s="161">
        <f>+[2]data1cf!F122</f>
        <v>16013.698177161725</v>
      </c>
      <c r="H122" s="161">
        <f>+[2]data1cf!G122</f>
        <v>15633.203028733478</v>
      </c>
      <c r="I122" s="161">
        <f>+[2]data1cf!H122</f>
        <v>15572.812190917211</v>
      </c>
      <c r="J122" s="161">
        <f>+[2]data1cf!I122</f>
        <v>15353.55145688883</v>
      </c>
      <c r="K122" s="161">
        <f>+[2]data1cf!J122</f>
        <v>15584.086116483957</v>
      </c>
      <c r="L122" s="161">
        <f>+[2]data1cf!K122</f>
        <v>15441.812034676193</v>
      </c>
      <c r="M122" s="161">
        <f>+[2]data1cf!L122</f>
        <v>15505.297201033489</v>
      </c>
      <c r="N122" s="161">
        <f>+[2]data1cf!M122</f>
        <v>15660.266975888404</v>
      </c>
      <c r="O122" s="161">
        <f>+[2]data1cf!N122</f>
        <v>15660.457026344026</v>
      </c>
      <c r="P122" s="161">
        <f>+[2]data1cf!O122</f>
        <v>15661.161570232094</v>
      </c>
      <c r="Q122" s="161">
        <f>+[2]data1cf!P122</f>
        <v>15700.844228788843</v>
      </c>
      <c r="R122" s="161">
        <f>+[2]data1cf!Q122</f>
        <v>1244.8196379505932</v>
      </c>
      <c r="S122" s="161">
        <f>+[2]data1cf!R122</f>
        <v>0</v>
      </c>
      <c r="T122" s="161">
        <f>+[2]data1cf!S122</f>
        <v>0</v>
      </c>
      <c r="U122" s="161">
        <f>+[2]data1cf!T122</f>
        <v>0</v>
      </c>
      <c r="V122" s="161">
        <f>+[2]data1cf!U122</f>
        <v>0</v>
      </c>
      <c r="W122" s="161">
        <f>+[2]data1cf!V122</f>
        <v>0</v>
      </c>
      <c r="X122" s="161">
        <f>+[2]data1cf!W122</f>
        <v>0</v>
      </c>
      <c r="Y122" s="161">
        <f>+[2]data1cf!X122</f>
        <v>0</v>
      </c>
      <c r="Z122" s="161">
        <f>+[2]data1cf!Y122</f>
        <v>0</v>
      </c>
      <c r="AA122" s="161">
        <f>+[2]data1cf!Z122</f>
        <v>0</v>
      </c>
      <c r="AB122" s="161"/>
      <c r="AC122" s="162">
        <f t="shared" si="8"/>
        <v>13158.583698203875</v>
      </c>
      <c r="AD122" s="162">
        <f t="shared" si="10"/>
        <v>46726.653855859717</v>
      </c>
      <c r="AE122" s="163">
        <f t="shared" si="11"/>
        <v>46028.631535334447</v>
      </c>
      <c r="AF122" s="164">
        <f t="shared" si="9"/>
        <v>0.12095664143562318</v>
      </c>
      <c r="AG122" s="165">
        <f t="shared" si="15"/>
        <v>0.97054040692133359</v>
      </c>
    </row>
    <row r="123" spans="1:33">
      <c r="A123" s="157"/>
      <c r="B123" s="161">
        <f>+[2]data1cf!A123</f>
        <v>-106436.5246953054</v>
      </c>
      <c r="C123" s="161">
        <f>+[2]data1cf!B123</f>
        <v>15179.379246580433</v>
      </c>
      <c r="D123" s="161">
        <f>+[2]data1cf!C123</f>
        <v>16957.672775701474</v>
      </c>
      <c r="E123" s="161">
        <f>+[2]data1cf!D123</f>
        <v>16644.128900753887</v>
      </c>
      <c r="F123" s="161">
        <f>+[2]data1cf!E123</f>
        <v>16203.069657157648</v>
      </c>
      <c r="G123" s="161">
        <f>+[2]data1cf!F123</f>
        <v>15812.864648200204</v>
      </c>
      <c r="H123" s="161">
        <f>+[2]data1cf!G123</f>
        <v>15714.788122076423</v>
      </c>
      <c r="I123" s="161">
        <f>+[2]data1cf!H123</f>
        <v>15478.159467620531</v>
      </c>
      <c r="J123" s="161">
        <f>+[2]data1cf!I123</f>
        <v>15318.235198604831</v>
      </c>
      <c r="K123" s="161">
        <f>+[2]data1cf!J123</f>
        <v>15413.535777574827</v>
      </c>
      <c r="L123" s="161">
        <f>+[2]data1cf!K123</f>
        <v>15690.69705004643</v>
      </c>
      <c r="M123" s="161">
        <f>+[2]data1cf!L123</f>
        <v>15362.409271617646</v>
      </c>
      <c r="N123" s="161">
        <f>+[2]data1cf!M123</f>
        <v>15468.834707469652</v>
      </c>
      <c r="O123" s="161">
        <f>+[2]data1cf!N123</f>
        <v>15549.902828512828</v>
      </c>
      <c r="P123" s="161">
        <f>+[2]data1cf!O123</f>
        <v>15432.555976584321</v>
      </c>
      <c r="Q123" s="161">
        <f>+[2]data1cf!P123</f>
        <v>15679.956530878684</v>
      </c>
      <c r="R123" s="161">
        <f>+[2]data1cf!Q123</f>
        <v>1220.7843636452747</v>
      </c>
      <c r="S123" s="161">
        <f>+[2]data1cf!R123</f>
        <v>0</v>
      </c>
      <c r="T123" s="161">
        <f>+[2]data1cf!S123</f>
        <v>0</v>
      </c>
      <c r="U123" s="161">
        <f>+[2]data1cf!T123</f>
        <v>0</v>
      </c>
      <c r="V123" s="161">
        <f>+[2]data1cf!U123</f>
        <v>0</v>
      </c>
      <c r="W123" s="161">
        <f>+[2]data1cf!V123</f>
        <v>0</v>
      </c>
      <c r="X123" s="161">
        <f>+[2]data1cf!W123</f>
        <v>0</v>
      </c>
      <c r="Y123" s="161">
        <f>+[2]data1cf!X123</f>
        <v>0</v>
      </c>
      <c r="Z123" s="161">
        <f>+[2]data1cf!Y123</f>
        <v>0</v>
      </c>
      <c r="AA123" s="161">
        <f>+[2]data1cf!Z123</f>
        <v>0</v>
      </c>
      <c r="AB123" s="161"/>
      <c r="AC123" s="162">
        <f t="shared" si="8"/>
        <v>14161.306927993945</v>
      </c>
      <c r="AD123" s="162">
        <f t="shared" si="10"/>
        <v>47525.761078001269</v>
      </c>
      <c r="AE123" s="163">
        <f t="shared" si="11"/>
        <v>46831.941934966984</v>
      </c>
      <c r="AF123" s="164">
        <f t="shared" si="9"/>
        <v>0.12287972569465636</v>
      </c>
      <c r="AG123" s="165">
        <f t="shared" si="15"/>
        <v>0.97226374298643592</v>
      </c>
    </row>
    <row r="124" spans="1:33">
      <c r="A124" s="157"/>
      <c r="B124" s="161">
        <f>+[2]data1cf!A124</f>
        <v>-102433.15086502262</v>
      </c>
      <c r="C124" s="161">
        <f>+[2]data1cf!B124</f>
        <v>15174.584594813712</v>
      </c>
      <c r="D124" s="161">
        <f>+[2]data1cf!C124</f>
        <v>16813.727145701516</v>
      </c>
      <c r="E124" s="161">
        <f>+[2]data1cf!D124</f>
        <v>16506.221443403825</v>
      </c>
      <c r="F124" s="161">
        <f>+[2]data1cf!E124</f>
        <v>16243.309266441098</v>
      </c>
      <c r="G124" s="161">
        <f>+[2]data1cf!F124</f>
        <v>15837.605098328531</v>
      </c>
      <c r="H124" s="161">
        <f>+[2]data1cf!G124</f>
        <v>15577.890487328674</v>
      </c>
      <c r="I124" s="161">
        <f>+[2]data1cf!H124</f>
        <v>15262.446516492375</v>
      </c>
      <c r="J124" s="161">
        <f>+[2]data1cf!I124</f>
        <v>15230.570279366955</v>
      </c>
      <c r="K124" s="161">
        <f>+[2]data1cf!J124</f>
        <v>15548.518992182353</v>
      </c>
      <c r="L124" s="161">
        <f>+[2]data1cf!K124</f>
        <v>15563.560288039964</v>
      </c>
      <c r="M124" s="161">
        <f>+[2]data1cf!L124</f>
        <v>15297.339409068349</v>
      </c>
      <c r="N124" s="161">
        <f>+[2]data1cf!M124</f>
        <v>15511.274948919476</v>
      </c>
      <c r="O124" s="161">
        <f>+[2]data1cf!N124</f>
        <v>15589.92523931964</v>
      </c>
      <c r="P124" s="161">
        <f>+[2]data1cf!O124</f>
        <v>15348.532451052288</v>
      </c>
      <c r="Q124" s="161">
        <f>+[2]data1cf!P124</f>
        <v>15617.141015247045</v>
      </c>
      <c r="R124" s="161">
        <f>+[2]data1cf!Q124</f>
        <v>1174.8672671614634</v>
      </c>
      <c r="S124" s="161">
        <f>+[2]data1cf!R124</f>
        <v>0</v>
      </c>
      <c r="T124" s="161">
        <f>+[2]data1cf!S124</f>
        <v>0</v>
      </c>
      <c r="U124" s="161">
        <f>+[2]data1cf!T124</f>
        <v>0</v>
      </c>
      <c r="V124" s="161">
        <f>+[2]data1cf!U124</f>
        <v>0</v>
      </c>
      <c r="W124" s="161">
        <f>+[2]data1cf!V124</f>
        <v>0</v>
      </c>
      <c r="X124" s="161">
        <f>+[2]data1cf!W124</f>
        <v>0</v>
      </c>
      <c r="Y124" s="161">
        <f>+[2]data1cf!X124</f>
        <v>0</v>
      </c>
      <c r="Z124" s="161">
        <f>+[2]data1cf!Y124</f>
        <v>0</v>
      </c>
      <c r="AA124" s="161">
        <f>+[2]data1cf!Z124</f>
        <v>0</v>
      </c>
      <c r="AB124" s="161"/>
      <c r="AC124" s="162">
        <f t="shared" si="8"/>
        <v>17715.330938330681</v>
      </c>
      <c r="AD124" s="162">
        <f t="shared" si="10"/>
        <v>50963.046406448775</v>
      </c>
      <c r="AE124" s="163">
        <f t="shared" si="11"/>
        <v>50271.538467067985</v>
      </c>
      <c r="AF124" s="164">
        <f t="shared" si="9"/>
        <v>0.12952992320060736</v>
      </c>
      <c r="AG124" s="165">
        <f t="shared" si="15"/>
        <v>0.9785986193498708</v>
      </c>
    </row>
    <row r="125" spans="1:33">
      <c r="A125" s="157"/>
      <c r="B125" s="161">
        <f>+[2]data1cf!A125</f>
        <v>-104502.87218502857</v>
      </c>
      <c r="C125" s="161">
        <f>+[2]data1cf!B125</f>
        <v>15280.762842093689</v>
      </c>
      <c r="D125" s="161">
        <f>+[2]data1cf!C125</f>
        <v>17053.089027687111</v>
      </c>
      <c r="E125" s="161">
        <f>+[2]data1cf!D125</f>
        <v>16531.309034462174</v>
      </c>
      <c r="F125" s="161">
        <f>+[2]data1cf!E125</f>
        <v>16066.857340750836</v>
      </c>
      <c r="G125" s="161">
        <f>+[2]data1cf!F125</f>
        <v>15785.240260115261</v>
      </c>
      <c r="H125" s="161">
        <f>+[2]data1cf!G125</f>
        <v>15574.839384222199</v>
      </c>
      <c r="I125" s="161">
        <f>+[2]data1cf!H125</f>
        <v>15426.077635833364</v>
      </c>
      <c r="J125" s="161">
        <f>+[2]data1cf!I125</f>
        <v>15627.80909747534</v>
      </c>
      <c r="K125" s="161">
        <f>+[2]data1cf!J125</f>
        <v>15347.812824822628</v>
      </c>
      <c r="L125" s="161">
        <f>+[2]data1cf!K125</f>
        <v>15277.914195014788</v>
      </c>
      <c r="M125" s="161">
        <f>+[2]data1cf!L125</f>
        <v>15538.928116298202</v>
      </c>
      <c r="N125" s="161">
        <f>+[2]data1cf!M125</f>
        <v>15644.939693405413</v>
      </c>
      <c r="O125" s="161">
        <f>+[2]data1cf!N125</f>
        <v>15590.621393584241</v>
      </c>
      <c r="P125" s="161">
        <f>+[2]data1cf!O125</f>
        <v>15481.31989219079</v>
      </c>
      <c r="Q125" s="161">
        <f>+[2]data1cf!P125</f>
        <v>15513.274100067782</v>
      </c>
      <c r="R125" s="161">
        <f>+[2]data1cf!Q125</f>
        <v>1198.6061428134035</v>
      </c>
      <c r="S125" s="161">
        <f>+[2]data1cf!R125</f>
        <v>0</v>
      </c>
      <c r="T125" s="161">
        <f>+[2]data1cf!S125</f>
        <v>0</v>
      </c>
      <c r="U125" s="161">
        <f>+[2]data1cf!T125</f>
        <v>0</v>
      </c>
      <c r="V125" s="161">
        <f>+[2]data1cf!U125</f>
        <v>0</v>
      </c>
      <c r="W125" s="161">
        <f>+[2]data1cf!V125</f>
        <v>0</v>
      </c>
      <c r="X125" s="161">
        <f>+[2]data1cf!W125</f>
        <v>0</v>
      </c>
      <c r="Y125" s="161">
        <f>+[2]data1cf!X125</f>
        <v>0</v>
      </c>
      <c r="Z125" s="161">
        <f>+[2]data1cf!Y125</f>
        <v>0</v>
      </c>
      <c r="AA125" s="161">
        <f>+[2]data1cf!Z125</f>
        <v>0</v>
      </c>
      <c r="AB125" s="161"/>
      <c r="AC125" s="162">
        <f t="shared" si="8"/>
        <v>16020.677277914394</v>
      </c>
      <c r="AD125" s="162">
        <f t="shared" si="10"/>
        <v>49353.402423599691</v>
      </c>
      <c r="AE125" s="163">
        <f t="shared" si="11"/>
        <v>48660.249853686211</v>
      </c>
      <c r="AF125" s="164">
        <f t="shared" si="9"/>
        <v>0.12628565430641175</v>
      </c>
      <c r="AG125" s="165">
        <f t="shared" si="15"/>
        <v>0.97583571180884809</v>
      </c>
    </row>
    <row r="126" spans="1:33">
      <c r="A126" s="157"/>
      <c r="B126" s="161">
        <f>+[2]data1cf!A126</f>
        <v>-105198.80971914101</v>
      </c>
      <c r="C126" s="161">
        <f>+[2]data1cf!B126</f>
        <v>15111.234589244408</v>
      </c>
      <c r="D126" s="161">
        <f>+[2]data1cf!C126</f>
        <v>16813.79076445676</v>
      </c>
      <c r="E126" s="161">
        <f>+[2]data1cf!D126</f>
        <v>16529.876010556156</v>
      </c>
      <c r="F126" s="161">
        <f>+[2]data1cf!E126</f>
        <v>16150.197569052176</v>
      </c>
      <c r="G126" s="161">
        <f>+[2]data1cf!F126</f>
        <v>15695.878392772272</v>
      </c>
      <c r="H126" s="161">
        <f>+[2]data1cf!G126</f>
        <v>15683.118370635064</v>
      </c>
      <c r="I126" s="161">
        <f>+[2]data1cf!H126</f>
        <v>15434.739239713585</v>
      </c>
      <c r="J126" s="161">
        <f>+[2]data1cf!I126</f>
        <v>15356.502156592302</v>
      </c>
      <c r="K126" s="161">
        <f>+[2]data1cf!J126</f>
        <v>15388.041127787681</v>
      </c>
      <c r="L126" s="161">
        <f>+[2]data1cf!K126</f>
        <v>15307.965569341908</v>
      </c>
      <c r="M126" s="161">
        <f>+[2]data1cf!L126</f>
        <v>15432.900909564582</v>
      </c>
      <c r="N126" s="161">
        <f>+[2]data1cf!M126</f>
        <v>15566.781268801025</v>
      </c>
      <c r="O126" s="161">
        <f>+[2]data1cf!N126</f>
        <v>15584.859886341968</v>
      </c>
      <c r="P126" s="161">
        <f>+[2]data1cf!O126</f>
        <v>15526.15077540635</v>
      </c>
      <c r="Q126" s="161">
        <f>+[2]data1cf!P126</f>
        <v>15483.511567611327</v>
      </c>
      <c r="R126" s="161">
        <f>+[2]data1cf!Q126</f>
        <v>1206.5882679546596</v>
      </c>
      <c r="S126" s="161">
        <f>+[2]data1cf!R126</f>
        <v>0</v>
      </c>
      <c r="T126" s="161">
        <f>+[2]data1cf!S126</f>
        <v>0</v>
      </c>
      <c r="U126" s="161">
        <f>+[2]data1cf!T126</f>
        <v>0</v>
      </c>
      <c r="V126" s="161">
        <f>+[2]data1cf!U126</f>
        <v>0</v>
      </c>
      <c r="W126" s="161">
        <f>+[2]data1cf!V126</f>
        <v>0</v>
      </c>
      <c r="X126" s="161">
        <f>+[2]data1cf!W126</f>
        <v>0</v>
      </c>
      <c r="Y126" s="161">
        <f>+[2]data1cf!X126</f>
        <v>0</v>
      </c>
      <c r="Z126" s="161">
        <f>+[2]data1cf!Y126</f>
        <v>0</v>
      </c>
      <c r="AA126" s="161">
        <f>+[2]data1cf!Z126</f>
        <v>0</v>
      </c>
      <c r="AB126" s="161"/>
      <c r="AC126" s="162">
        <f t="shared" si="8"/>
        <v>14883.652472938873</v>
      </c>
      <c r="AD126" s="162">
        <f t="shared" si="10"/>
        <v>48141.874811133122</v>
      </c>
      <c r="AE126" s="163">
        <f t="shared" si="11"/>
        <v>47450.148531949846</v>
      </c>
      <c r="AF126" s="164">
        <f t="shared" si="9"/>
        <v>0.12426630854606627</v>
      </c>
      <c r="AG126" s="165">
        <f t="shared" si="15"/>
        <v>0.97352329963356643</v>
      </c>
    </row>
    <row r="127" spans="1:33">
      <c r="A127" s="157"/>
      <c r="B127" s="161">
        <f>+[2]data1cf!A127</f>
        <v>-107891.43677976515</v>
      </c>
      <c r="C127" s="161">
        <f>+[2]data1cf!B127</f>
        <v>15175.983704477807</v>
      </c>
      <c r="D127" s="161">
        <f>+[2]data1cf!C127</f>
        <v>17136.006761666798</v>
      </c>
      <c r="E127" s="161">
        <f>+[2]data1cf!D127</f>
        <v>16718.87309541172</v>
      </c>
      <c r="F127" s="161">
        <f>+[2]data1cf!E127</f>
        <v>16206.810108419239</v>
      </c>
      <c r="G127" s="161">
        <f>+[2]data1cf!F127</f>
        <v>16058.513353485672</v>
      </c>
      <c r="H127" s="161">
        <f>+[2]data1cf!G127</f>
        <v>15886.473282028461</v>
      </c>
      <c r="I127" s="161">
        <f>+[2]data1cf!H127</f>
        <v>15404.732176715952</v>
      </c>
      <c r="J127" s="161">
        <f>+[2]data1cf!I127</f>
        <v>15285.699491913243</v>
      </c>
      <c r="K127" s="161">
        <f>+[2]data1cf!J127</f>
        <v>15441.676650493391</v>
      </c>
      <c r="L127" s="161">
        <f>+[2]data1cf!K127</f>
        <v>15437.600079434633</v>
      </c>
      <c r="M127" s="161">
        <f>+[2]data1cf!L127</f>
        <v>15549.578694545606</v>
      </c>
      <c r="N127" s="161">
        <f>+[2]data1cf!M127</f>
        <v>15507.839588305947</v>
      </c>
      <c r="O127" s="161">
        <f>+[2]data1cf!N127</f>
        <v>15632.372084040431</v>
      </c>
      <c r="P127" s="161">
        <f>+[2]data1cf!O127</f>
        <v>15540.869715062216</v>
      </c>
      <c r="Q127" s="161">
        <f>+[2]data1cf!P127</f>
        <v>15524.055691626952</v>
      </c>
      <c r="R127" s="161">
        <f>+[2]data1cf!Q127</f>
        <v>1237.4716232891942</v>
      </c>
      <c r="S127" s="161">
        <f>+[2]data1cf!R127</f>
        <v>0</v>
      </c>
      <c r="T127" s="161">
        <f>+[2]data1cf!S127</f>
        <v>0</v>
      </c>
      <c r="U127" s="161">
        <f>+[2]data1cf!T127</f>
        <v>0</v>
      </c>
      <c r="V127" s="161">
        <f>+[2]data1cf!U127</f>
        <v>0</v>
      </c>
      <c r="W127" s="161">
        <f>+[2]data1cf!V127</f>
        <v>0</v>
      </c>
      <c r="X127" s="161">
        <f>+[2]data1cf!W127</f>
        <v>0</v>
      </c>
      <c r="Y127" s="161">
        <f>+[2]data1cf!X127</f>
        <v>0</v>
      </c>
      <c r="Z127" s="161">
        <f>+[2]data1cf!Y127</f>
        <v>0</v>
      </c>
      <c r="AA127" s="161">
        <f>+[2]data1cf!Z127</f>
        <v>0</v>
      </c>
      <c r="AB127" s="161"/>
      <c r="AC127" s="162">
        <f t="shared" si="8"/>
        <v>13116.969682846844</v>
      </c>
      <c r="AD127" s="162">
        <f t="shared" si="10"/>
        <v>46553.104407985644</v>
      </c>
      <c r="AE127" s="163">
        <f t="shared" si="11"/>
        <v>45857.948966557509</v>
      </c>
      <c r="AF127" s="164">
        <f t="shared" si="9"/>
        <v>0.12097482085227965</v>
      </c>
      <c r="AG127" s="165">
        <f t="shared" si="15"/>
        <v>0.97015220497425059</v>
      </c>
    </row>
    <row r="128" spans="1:33">
      <c r="A128" s="157"/>
      <c r="B128" s="161">
        <f>+[2]data1cf!A128</f>
        <v>-103598.26728200458</v>
      </c>
      <c r="C128" s="161">
        <f>+[2]data1cf!B128</f>
        <v>15412.116753052682</v>
      </c>
      <c r="D128" s="161">
        <f>+[2]data1cf!C128</f>
        <v>16842.629455836628</v>
      </c>
      <c r="E128" s="161">
        <f>+[2]data1cf!D128</f>
        <v>16457.26957503409</v>
      </c>
      <c r="F128" s="161">
        <f>+[2]data1cf!E128</f>
        <v>16294.865418384514</v>
      </c>
      <c r="G128" s="161">
        <f>+[2]data1cf!F128</f>
        <v>16006.328291284583</v>
      </c>
      <c r="H128" s="161">
        <f>+[2]data1cf!G128</f>
        <v>15476.972400260711</v>
      </c>
      <c r="I128" s="161">
        <f>+[2]data1cf!H128</f>
        <v>15451.829106204415</v>
      </c>
      <c r="J128" s="161">
        <f>+[2]data1cf!I128</f>
        <v>15519.597757012263</v>
      </c>
      <c r="K128" s="161">
        <f>+[2]data1cf!J128</f>
        <v>15586.078199730127</v>
      </c>
      <c r="L128" s="161">
        <f>+[2]data1cf!K128</f>
        <v>15560.777786059587</v>
      </c>
      <c r="M128" s="161">
        <f>+[2]data1cf!L128</f>
        <v>15636.690987579044</v>
      </c>
      <c r="N128" s="161">
        <f>+[2]data1cf!M128</f>
        <v>15489.695180701736</v>
      </c>
      <c r="O128" s="161">
        <f>+[2]data1cf!N128</f>
        <v>15619.752171505066</v>
      </c>
      <c r="P128" s="161">
        <f>+[2]data1cf!O128</f>
        <v>15357.693982099572</v>
      </c>
      <c r="Q128" s="161">
        <f>+[2]data1cf!P128</f>
        <v>15412.84154304102</v>
      </c>
      <c r="R128" s="161">
        <f>+[2]data1cf!Q128</f>
        <v>1188.2306864176796</v>
      </c>
      <c r="S128" s="161">
        <f>+[2]data1cf!R128</f>
        <v>0</v>
      </c>
      <c r="T128" s="161">
        <f>+[2]data1cf!S128</f>
        <v>0</v>
      </c>
      <c r="U128" s="161">
        <f>+[2]data1cf!T128</f>
        <v>0</v>
      </c>
      <c r="V128" s="161">
        <f>+[2]data1cf!U128</f>
        <v>0</v>
      </c>
      <c r="W128" s="161">
        <f>+[2]data1cf!V128</f>
        <v>0</v>
      </c>
      <c r="X128" s="161">
        <f>+[2]data1cf!W128</f>
        <v>0</v>
      </c>
      <c r="Y128" s="161">
        <f>+[2]data1cf!X128</f>
        <v>0</v>
      </c>
      <c r="Z128" s="161">
        <f>+[2]data1cf!Y128</f>
        <v>0</v>
      </c>
      <c r="AA128" s="161">
        <f>+[2]data1cf!Z128</f>
        <v>0</v>
      </c>
      <c r="AB128" s="161"/>
      <c r="AC128" s="162">
        <f t="shared" si="8"/>
        <v>17160.081721218336</v>
      </c>
      <c r="AD128" s="162">
        <f t="shared" si="10"/>
        <v>50551.650297061271</v>
      </c>
      <c r="AE128" s="163">
        <f t="shared" si="11"/>
        <v>49857.44920360377</v>
      </c>
      <c r="AF128" s="164">
        <f t="shared" si="9"/>
        <v>0.12834584116935729</v>
      </c>
      <c r="AG128" s="165">
        <f t="shared" si="15"/>
        <v>0.97792406029673884</v>
      </c>
    </row>
    <row r="129" spans="1:33">
      <c r="A129" s="157"/>
      <c r="B129" s="161">
        <f>+[2]data1cf!A129</f>
        <v>-108784.84396954294</v>
      </c>
      <c r="C129" s="161">
        <f>+[2]data1cf!B129</f>
        <v>15111.768079517715</v>
      </c>
      <c r="D129" s="161">
        <f>+[2]data1cf!C129</f>
        <v>17165.747502449925</v>
      </c>
      <c r="E129" s="161">
        <f>+[2]data1cf!D129</f>
        <v>16745.089738931027</v>
      </c>
      <c r="F129" s="161">
        <f>+[2]data1cf!E129</f>
        <v>16451.697797660512</v>
      </c>
      <c r="G129" s="161">
        <f>+[2]data1cf!F129</f>
        <v>15957.278402419637</v>
      </c>
      <c r="H129" s="161">
        <f>+[2]data1cf!G129</f>
        <v>15528.345900843291</v>
      </c>
      <c r="I129" s="161">
        <f>+[2]data1cf!H129</f>
        <v>15522.224391783988</v>
      </c>
      <c r="J129" s="161">
        <f>+[2]data1cf!I129</f>
        <v>15673.359020717689</v>
      </c>
      <c r="K129" s="161">
        <f>+[2]data1cf!J129</f>
        <v>15587.946570586741</v>
      </c>
      <c r="L129" s="161">
        <f>+[2]data1cf!K129</f>
        <v>15688.779449397422</v>
      </c>
      <c r="M129" s="161">
        <f>+[2]data1cf!L129</f>
        <v>15588.142905391003</v>
      </c>
      <c r="N129" s="161">
        <f>+[2]data1cf!M129</f>
        <v>15297.914184205529</v>
      </c>
      <c r="O129" s="161">
        <f>+[2]data1cf!N129</f>
        <v>15465.756148568162</v>
      </c>
      <c r="P129" s="161">
        <f>+[2]data1cf!O129</f>
        <v>15963.763771304046</v>
      </c>
      <c r="Q129" s="161">
        <f>+[2]data1cf!P129</f>
        <v>15515.520709689152</v>
      </c>
      <c r="R129" s="161">
        <f>+[2]data1cf!Q129</f>
        <v>1247.7186463930695</v>
      </c>
      <c r="S129" s="161">
        <f>+[2]data1cf!R129</f>
        <v>0</v>
      </c>
      <c r="T129" s="161">
        <f>+[2]data1cf!S129</f>
        <v>0</v>
      </c>
      <c r="U129" s="161">
        <f>+[2]data1cf!T129</f>
        <v>0</v>
      </c>
      <c r="V129" s="161">
        <f>+[2]data1cf!U129</f>
        <v>0</v>
      </c>
      <c r="W129" s="161">
        <f>+[2]data1cf!V129</f>
        <v>0</v>
      </c>
      <c r="X129" s="161">
        <f>+[2]data1cf!W129</f>
        <v>0</v>
      </c>
      <c r="Y129" s="161">
        <f>+[2]data1cf!X129</f>
        <v>0</v>
      </c>
      <c r="Z129" s="161">
        <f>+[2]data1cf!Y129</f>
        <v>0</v>
      </c>
      <c r="AA129" s="161">
        <f>+[2]data1cf!Z129</f>
        <v>0</v>
      </c>
      <c r="AB129" s="161"/>
      <c r="AC129" s="162">
        <f t="shared" si="8"/>
        <v>12521.430091403396</v>
      </c>
      <c r="AD129" s="162">
        <f t="shared" si="10"/>
        <v>46089.228658943648</v>
      </c>
      <c r="AE129" s="163">
        <f t="shared" si="11"/>
        <v>45391.304266027284</v>
      </c>
      <c r="AF129" s="164">
        <f t="shared" si="9"/>
        <v>0.1198524296283722</v>
      </c>
      <c r="AG129" s="165">
        <f t="shared" si="15"/>
        <v>0.96908929550444034</v>
      </c>
    </row>
    <row r="130" spans="1:33">
      <c r="A130" s="157"/>
      <c r="B130" s="161">
        <f>+[2]data1cf!A130</f>
        <v>-103987.07841259756</v>
      </c>
      <c r="C130" s="161">
        <f>+[2]data1cf!B130</f>
        <v>15337.365810716017</v>
      </c>
      <c r="D130" s="161">
        <f>+[2]data1cf!C130</f>
        <v>16847.938350087821</v>
      </c>
      <c r="E130" s="161">
        <f>+[2]data1cf!D130</f>
        <v>16446.050309116468</v>
      </c>
      <c r="F130" s="161">
        <f>+[2]data1cf!E130</f>
        <v>16151.310276301776</v>
      </c>
      <c r="G130" s="161">
        <f>+[2]data1cf!F130</f>
        <v>15712.622192504803</v>
      </c>
      <c r="H130" s="161">
        <f>+[2]data1cf!G130</f>
        <v>15677.530620960626</v>
      </c>
      <c r="I130" s="161">
        <f>+[2]data1cf!H130</f>
        <v>15448.293715030053</v>
      </c>
      <c r="J130" s="161">
        <f>+[2]data1cf!I130</f>
        <v>15565.226565290286</v>
      </c>
      <c r="K130" s="161">
        <f>+[2]data1cf!J130</f>
        <v>15397.913242517239</v>
      </c>
      <c r="L130" s="161">
        <f>+[2]data1cf!K130</f>
        <v>15433.502035045858</v>
      </c>
      <c r="M130" s="161">
        <f>+[2]data1cf!L130</f>
        <v>15343.561448911481</v>
      </c>
      <c r="N130" s="161">
        <f>+[2]data1cf!M130</f>
        <v>15523.429333741824</v>
      </c>
      <c r="O130" s="161">
        <f>+[2]data1cf!N130</f>
        <v>15562.988099175131</v>
      </c>
      <c r="P130" s="161">
        <f>+[2]data1cf!O130</f>
        <v>15503.132022595459</v>
      </c>
      <c r="Q130" s="161">
        <f>+[2]data1cf!P130</f>
        <v>15554.615039987257</v>
      </c>
      <c r="R130" s="161">
        <f>+[2]data1cf!Q130</f>
        <v>1192.6901945611289</v>
      </c>
      <c r="S130" s="161">
        <f>+[2]data1cf!R130</f>
        <v>0</v>
      </c>
      <c r="T130" s="161">
        <f>+[2]data1cf!S130</f>
        <v>0</v>
      </c>
      <c r="U130" s="161">
        <f>+[2]data1cf!T130</f>
        <v>0</v>
      </c>
      <c r="V130" s="161">
        <f>+[2]data1cf!U130</f>
        <v>0</v>
      </c>
      <c r="W130" s="161">
        <f>+[2]data1cf!V130</f>
        <v>0</v>
      </c>
      <c r="X130" s="161">
        <f>+[2]data1cf!W130</f>
        <v>0</v>
      </c>
      <c r="Y130" s="161">
        <f>+[2]data1cf!X130</f>
        <v>0</v>
      </c>
      <c r="Z130" s="161">
        <f>+[2]data1cf!Y130</f>
        <v>0</v>
      </c>
      <c r="AA130" s="161">
        <f>+[2]data1cf!Z130</f>
        <v>0</v>
      </c>
      <c r="AB130" s="161"/>
      <c r="AC130" s="162">
        <f t="shared" ref="AC130:AC193" si="16">XNPV(0.1,B130:AA130,$B$1:$AA$1)</f>
        <v>16387.53427116177</v>
      </c>
      <c r="AD130" s="162">
        <f t="shared" si="10"/>
        <v>49694.280129917075</v>
      </c>
      <c r="AE130" s="163">
        <f t="shared" si="11"/>
        <v>49001.672010903327</v>
      </c>
      <c r="AF130" s="164">
        <f t="shared" ref="AF130:AF193" si="17">XIRR(B130:AA130,$B$1:$AA$1)</f>
        <v>0.12698846459388732</v>
      </c>
      <c r="AG130" s="165">
        <f t="shared" si="15"/>
        <v>0.97644913873706252</v>
      </c>
    </row>
    <row r="131" spans="1:33">
      <c r="A131" s="157"/>
      <c r="B131" s="161">
        <f>+[2]data1cf!A131</f>
        <v>-91021.777995536933</v>
      </c>
      <c r="C131" s="161">
        <f>+[2]data1cf!B131</f>
        <v>15041.880203902885</v>
      </c>
      <c r="D131" s="161">
        <f>+[2]data1cf!C131</f>
        <v>16466.738484154444</v>
      </c>
      <c r="E131" s="161">
        <f>+[2]data1cf!D131</f>
        <v>16142.20018652509</v>
      </c>
      <c r="F131" s="161">
        <f>+[2]data1cf!E131</f>
        <v>15793.998922528694</v>
      </c>
      <c r="G131" s="161">
        <f>+[2]data1cf!F131</f>
        <v>15539.343909247131</v>
      </c>
      <c r="H131" s="161">
        <f>+[2]data1cf!G131</f>
        <v>15194.343592083012</v>
      </c>
      <c r="I131" s="161">
        <f>+[2]data1cf!H131</f>
        <v>15114.452046476328</v>
      </c>
      <c r="J131" s="161">
        <f>+[2]data1cf!I131</f>
        <v>15184.760282201176</v>
      </c>
      <c r="K131" s="161">
        <f>+[2]data1cf!J131</f>
        <v>15104.56845358124</v>
      </c>
      <c r="L131" s="161">
        <f>+[2]data1cf!K131</f>
        <v>15248.21431029262</v>
      </c>
      <c r="M131" s="161">
        <f>+[2]data1cf!L131</f>
        <v>15222.200929358511</v>
      </c>
      <c r="N131" s="161">
        <f>+[2]data1cf!M131</f>
        <v>15239.917030112676</v>
      </c>
      <c r="O131" s="161">
        <f>+[2]data1cf!N131</f>
        <v>15056.565218339765</v>
      </c>
      <c r="P131" s="161">
        <f>+[2]data1cf!O131</f>
        <v>15222.821236434473</v>
      </c>
      <c r="Q131" s="161">
        <f>+[2]data1cf!P131</f>
        <v>15235.083427221305</v>
      </c>
      <c r="R131" s="161">
        <f>+[2]data1cf!Q131</f>
        <v>1043.9833848976102</v>
      </c>
      <c r="S131" s="161">
        <f>+[2]data1cf!R131</f>
        <v>0</v>
      </c>
      <c r="T131" s="161">
        <f>+[2]data1cf!S131</f>
        <v>0</v>
      </c>
      <c r="U131" s="161">
        <f>+[2]data1cf!T131</f>
        <v>0</v>
      </c>
      <c r="V131" s="161">
        <f>+[2]data1cf!U131</f>
        <v>0</v>
      </c>
      <c r="W131" s="161">
        <f>+[2]data1cf!V131</f>
        <v>0</v>
      </c>
      <c r="X131" s="161">
        <f>+[2]data1cf!W131</f>
        <v>0</v>
      </c>
      <c r="Y131" s="161">
        <f>+[2]data1cf!X131</f>
        <v>0</v>
      </c>
      <c r="Z131" s="161">
        <f>+[2]data1cf!Y131</f>
        <v>0</v>
      </c>
      <c r="AA131" s="161">
        <f>+[2]data1cf!Z131</f>
        <v>0</v>
      </c>
      <c r="AB131" s="161"/>
      <c r="AC131" s="162">
        <f t="shared" si="16"/>
        <v>26910.702116246342</v>
      </c>
      <c r="AD131" s="162">
        <f t="shared" ref="AD131:AD194" si="18">SUMPRODUCT(B131:AA131,$B$1010:$AA$1010)</f>
        <v>59535.260345185139</v>
      </c>
      <c r="AE131" s="163">
        <f t="shared" ref="AE131:AE194" si="19">SUMPRODUCT(B131:AA131,$B$1012:$AA$1012)</f>
        <v>58856.876660062313</v>
      </c>
      <c r="AF131" s="164">
        <f t="shared" si="17"/>
        <v>0.14955946803092959</v>
      </c>
      <c r="AG131" s="165">
        <f t="shared" ref="AG131:AG146" si="20">1-EXP(-(1/0.25)*(AD131/ABS($AD$1010)))</f>
        <v>0.98878976849664169</v>
      </c>
    </row>
    <row r="132" spans="1:33">
      <c r="A132" s="157"/>
      <c r="B132" s="161">
        <f>+[2]data1cf!A132</f>
        <v>-95709.99950769823</v>
      </c>
      <c r="C132" s="161">
        <f>+[2]data1cf!B132</f>
        <v>15011.883777811487</v>
      </c>
      <c r="D132" s="161">
        <f>+[2]data1cf!C132</f>
        <v>16567.673210975459</v>
      </c>
      <c r="E132" s="161">
        <f>+[2]data1cf!D132</f>
        <v>16377.635869388829</v>
      </c>
      <c r="F132" s="161">
        <f>+[2]data1cf!E132</f>
        <v>15827.426717986415</v>
      </c>
      <c r="G132" s="161">
        <f>+[2]data1cf!F132</f>
        <v>15655.522651049054</v>
      </c>
      <c r="H132" s="161">
        <f>+[2]data1cf!G132</f>
        <v>15328.843412541162</v>
      </c>
      <c r="I132" s="161">
        <f>+[2]data1cf!H132</f>
        <v>15177.803996160881</v>
      </c>
      <c r="J132" s="161">
        <f>+[2]data1cf!I132</f>
        <v>15135.331227148545</v>
      </c>
      <c r="K132" s="161">
        <f>+[2]data1cf!J132</f>
        <v>15211.091653622052</v>
      </c>
      <c r="L132" s="161">
        <f>+[2]data1cf!K132</f>
        <v>15230.622611913001</v>
      </c>
      <c r="M132" s="161">
        <f>+[2]data1cf!L132</f>
        <v>15197.02450893417</v>
      </c>
      <c r="N132" s="161">
        <f>+[2]data1cf!M132</f>
        <v>15484.01244810818</v>
      </c>
      <c r="O132" s="161">
        <f>+[2]data1cf!N132</f>
        <v>15314.225678871091</v>
      </c>
      <c r="P132" s="161">
        <f>+[2]data1cf!O132</f>
        <v>15255.736193711313</v>
      </c>
      <c r="Q132" s="161">
        <f>+[2]data1cf!P132</f>
        <v>15296.202096070756</v>
      </c>
      <c r="R132" s="161">
        <f>+[2]data1cf!Q132</f>
        <v>1097.7554103534956</v>
      </c>
      <c r="S132" s="161">
        <f>+[2]data1cf!R132</f>
        <v>0</v>
      </c>
      <c r="T132" s="161">
        <f>+[2]data1cf!S132</f>
        <v>0</v>
      </c>
      <c r="U132" s="161">
        <f>+[2]data1cf!T132</f>
        <v>0</v>
      </c>
      <c r="V132" s="161">
        <f>+[2]data1cf!U132</f>
        <v>0</v>
      </c>
      <c r="W132" s="161">
        <f>+[2]data1cf!V132</f>
        <v>0</v>
      </c>
      <c r="X132" s="161">
        <f>+[2]data1cf!W132</f>
        <v>0</v>
      </c>
      <c r="Y132" s="161">
        <f>+[2]data1cf!X132</f>
        <v>0</v>
      </c>
      <c r="Z132" s="161">
        <f>+[2]data1cf!Y132</f>
        <v>0</v>
      </c>
      <c r="AA132" s="161">
        <f>+[2]data1cf!Z132</f>
        <v>0</v>
      </c>
      <c r="AB132" s="161"/>
      <c r="AC132" s="162">
        <f t="shared" si="16"/>
        <v>22852.533958219399</v>
      </c>
      <c r="AD132" s="162">
        <f t="shared" si="18"/>
        <v>55663.330966668684</v>
      </c>
      <c r="AE132" s="163">
        <f t="shared" si="19"/>
        <v>54980.955109106122</v>
      </c>
      <c r="AF132" s="164">
        <f t="shared" si="17"/>
        <v>0.14034402966499326</v>
      </c>
      <c r="AG132" s="165">
        <f t="shared" si="20"/>
        <v>0.98498727058824864</v>
      </c>
    </row>
    <row r="133" spans="1:33">
      <c r="A133" s="157"/>
      <c r="B133" s="161">
        <f>+[2]data1cf!A133</f>
        <v>-96430.423532310131</v>
      </c>
      <c r="C133" s="161">
        <f>+[2]data1cf!B133</f>
        <v>15284.802228581671</v>
      </c>
      <c r="D133" s="161">
        <f>+[2]data1cf!C133</f>
        <v>16613.160682188303</v>
      </c>
      <c r="E133" s="161">
        <f>+[2]data1cf!D133</f>
        <v>16385.852755548141</v>
      </c>
      <c r="F133" s="161">
        <f>+[2]data1cf!E133</f>
        <v>15767.816558952116</v>
      </c>
      <c r="G133" s="161">
        <f>+[2]data1cf!F133</f>
        <v>15561.566388009325</v>
      </c>
      <c r="H133" s="161">
        <f>+[2]data1cf!G133</f>
        <v>15307.775845466844</v>
      </c>
      <c r="I133" s="161">
        <f>+[2]data1cf!H133</f>
        <v>15528.570887029491</v>
      </c>
      <c r="J133" s="161">
        <f>+[2]data1cf!I133</f>
        <v>15345.161749952449</v>
      </c>
      <c r="K133" s="161">
        <f>+[2]data1cf!J133</f>
        <v>15232.56630972381</v>
      </c>
      <c r="L133" s="161">
        <f>+[2]data1cf!K133</f>
        <v>15215.50767437236</v>
      </c>
      <c r="M133" s="161">
        <f>+[2]data1cf!L133</f>
        <v>15251.181397323537</v>
      </c>
      <c r="N133" s="161">
        <f>+[2]data1cf!M133</f>
        <v>15345.091130563662</v>
      </c>
      <c r="O133" s="161">
        <f>+[2]data1cf!N133</f>
        <v>15358.913467015635</v>
      </c>
      <c r="P133" s="161">
        <f>+[2]data1cf!O133</f>
        <v>15364.096640128693</v>
      </c>
      <c r="Q133" s="161">
        <f>+[2]data1cf!P133</f>
        <v>15346.075807101264</v>
      </c>
      <c r="R133" s="161">
        <f>+[2]data1cf!Q133</f>
        <v>1106.0183857461841</v>
      </c>
      <c r="S133" s="161">
        <f>+[2]data1cf!R133</f>
        <v>0</v>
      </c>
      <c r="T133" s="161">
        <f>+[2]data1cf!S133</f>
        <v>0</v>
      </c>
      <c r="U133" s="161">
        <f>+[2]data1cf!T133</f>
        <v>0</v>
      </c>
      <c r="V133" s="161">
        <f>+[2]data1cf!U133</f>
        <v>0</v>
      </c>
      <c r="W133" s="161">
        <f>+[2]data1cf!V133</f>
        <v>0</v>
      </c>
      <c r="X133" s="161">
        <f>+[2]data1cf!W133</f>
        <v>0</v>
      </c>
      <c r="Y133" s="161">
        <f>+[2]data1cf!X133</f>
        <v>0</v>
      </c>
      <c r="Z133" s="161">
        <f>+[2]data1cf!Y133</f>
        <v>0</v>
      </c>
      <c r="AA133" s="161">
        <f>+[2]data1cf!Z133</f>
        <v>0</v>
      </c>
      <c r="AB133" s="161"/>
      <c r="AC133" s="162">
        <f t="shared" si="16"/>
        <v>22623.978937484037</v>
      </c>
      <c r="AD133" s="162">
        <f t="shared" si="18"/>
        <v>55545.807088039248</v>
      </c>
      <c r="AE133" s="163">
        <f t="shared" si="19"/>
        <v>54861.258448745575</v>
      </c>
      <c r="AF133" s="164">
        <f t="shared" si="17"/>
        <v>0.13971329331398011</v>
      </c>
      <c r="AG133" s="165">
        <f t="shared" si="20"/>
        <v>0.98485358822345992</v>
      </c>
    </row>
    <row r="134" spans="1:33">
      <c r="A134" s="157"/>
      <c r="B134" s="161">
        <f>+[2]data1cf!A134</f>
        <v>-92608.13159849873</v>
      </c>
      <c r="C134" s="161">
        <f>+[2]data1cf!B134</f>
        <v>14886.95253806375</v>
      </c>
      <c r="D134" s="161">
        <f>+[2]data1cf!C134</f>
        <v>16458.402895554151</v>
      </c>
      <c r="E134" s="161">
        <f>+[2]data1cf!D134</f>
        <v>16087.173948565232</v>
      </c>
      <c r="F134" s="161">
        <f>+[2]data1cf!E134</f>
        <v>15858.16909990452</v>
      </c>
      <c r="G134" s="161">
        <f>+[2]data1cf!F134</f>
        <v>15467.156320135238</v>
      </c>
      <c r="H134" s="161">
        <f>+[2]data1cf!G134</f>
        <v>15039.943457927904</v>
      </c>
      <c r="I134" s="161">
        <f>+[2]data1cf!H134</f>
        <v>15275.677005916139</v>
      </c>
      <c r="J134" s="161">
        <f>+[2]data1cf!I134</f>
        <v>15105.192955715902</v>
      </c>
      <c r="K134" s="161">
        <f>+[2]data1cf!J134</f>
        <v>15039.295739881549</v>
      </c>
      <c r="L134" s="161">
        <f>+[2]data1cf!K134</f>
        <v>15033.783437627591</v>
      </c>
      <c r="M134" s="161">
        <f>+[2]data1cf!L134</f>
        <v>15069.312857543624</v>
      </c>
      <c r="N134" s="161">
        <f>+[2]data1cf!M134</f>
        <v>15002.452067641272</v>
      </c>
      <c r="O134" s="161">
        <f>+[2]data1cf!N134</f>
        <v>15152.289683726609</v>
      </c>
      <c r="P134" s="161">
        <f>+[2]data1cf!O134</f>
        <v>15325.053644076597</v>
      </c>
      <c r="Q134" s="161">
        <f>+[2]data1cf!P134</f>
        <v>15360.39314813228</v>
      </c>
      <c r="R134" s="161">
        <f>+[2]data1cf!Q134</f>
        <v>1062.1782261821409</v>
      </c>
      <c r="S134" s="161">
        <f>+[2]data1cf!R134</f>
        <v>0</v>
      </c>
      <c r="T134" s="161">
        <f>+[2]data1cf!S134</f>
        <v>0</v>
      </c>
      <c r="U134" s="161">
        <f>+[2]data1cf!T134</f>
        <v>0</v>
      </c>
      <c r="V134" s="161">
        <f>+[2]data1cf!U134</f>
        <v>0</v>
      </c>
      <c r="W134" s="161">
        <f>+[2]data1cf!V134</f>
        <v>0</v>
      </c>
      <c r="X134" s="161">
        <f>+[2]data1cf!W134</f>
        <v>0</v>
      </c>
      <c r="Y134" s="161">
        <f>+[2]data1cf!X134</f>
        <v>0</v>
      </c>
      <c r="Z134" s="161">
        <f>+[2]data1cf!Y134</f>
        <v>0</v>
      </c>
      <c r="AA134" s="161">
        <f>+[2]data1cf!Z134</f>
        <v>0</v>
      </c>
      <c r="AB134" s="161"/>
      <c r="AC134" s="162">
        <f t="shared" si="16"/>
        <v>24941.872951518664</v>
      </c>
      <c r="AD134" s="162">
        <f t="shared" si="18"/>
        <v>57482.107078665358</v>
      </c>
      <c r="AE134" s="163">
        <f t="shared" si="19"/>
        <v>56805.361419682013</v>
      </c>
      <c r="AF134" s="164">
        <f t="shared" si="17"/>
        <v>0.14528991580009459</v>
      </c>
      <c r="AG134" s="165">
        <f t="shared" si="20"/>
        <v>0.98691191107139464</v>
      </c>
    </row>
    <row r="135" spans="1:33">
      <c r="A135" s="157"/>
      <c r="B135" s="161">
        <f>+[2]data1cf!A135</f>
        <v>-90296.728321545161</v>
      </c>
      <c r="C135" s="161">
        <f>+[2]data1cf!B135</f>
        <v>14977.591116852895</v>
      </c>
      <c r="D135" s="161">
        <f>+[2]data1cf!C135</f>
        <v>16371.757412407615</v>
      </c>
      <c r="E135" s="161">
        <f>+[2]data1cf!D135</f>
        <v>16053.716654713795</v>
      </c>
      <c r="F135" s="161">
        <f>+[2]data1cf!E135</f>
        <v>15859.096772012163</v>
      </c>
      <c r="G135" s="161">
        <f>+[2]data1cf!F135</f>
        <v>15521.650781007271</v>
      </c>
      <c r="H135" s="161">
        <f>+[2]data1cf!G135</f>
        <v>15052.567282357351</v>
      </c>
      <c r="I135" s="161">
        <f>+[2]data1cf!H135</f>
        <v>15080.013953056769</v>
      </c>
      <c r="J135" s="161">
        <f>+[2]data1cf!I135</f>
        <v>15372.862292383448</v>
      </c>
      <c r="K135" s="161">
        <f>+[2]data1cf!J135</f>
        <v>15077.950372617508</v>
      </c>
      <c r="L135" s="161">
        <f>+[2]data1cf!K135</f>
        <v>15130.873351502982</v>
      </c>
      <c r="M135" s="161">
        <f>+[2]data1cf!L135</f>
        <v>14995.26258572334</v>
      </c>
      <c r="N135" s="161">
        <f>+[2]data1cf!M135</f>
        <v>15008.540634706147</v>
      </c>
      <c r="O135" s="161">
        <f>+[2]data1cf!N135</f>
        <v>15127.419599156285</v>
      </c>
      <c r="P135" s="161">
        <f>+[2]data1cf!O135</f>
        <v>15271.165125595802</v>
      </c>
      <c r="Q135" s="161">
        <f>+[2]data1cf!P135</f>
        <v>15086.353033633099</v>
      </c>
      <c r="R135" s="161">
        <f>+[2]data1cf!Q135</f>
        <v>1035.6673551567942</v>
      </c>
      <c r="S135" s="161">
        <f>+[2]data1cf!R135</f>
        <v>0</v>
      </c>
      <c r="T135" s="161">
        <f>+[2]data1cf!S135</f>
        <v>0</v>
      </c>
      <c r="U135" s="161">
        <f>+[2]data1cf!T135</f>
        <v>0</v>
      </c>
      <c r="V135" s="161">
        <f>+[2]data1cf!U135</f>
        <v>0</v>
      </c>
      <c r="W135" s="161">
        <f>+[2]data1cf!V135</f>
        <v>0</v>
      </c>
      <c r="X135" s="161">
        <f>+[2]data1cf!W135</f>
        <v>0</v>
      </c>
      <c r="Y135" s="161">
        <f>+[2]data1cf!X135</f>
        <v>0</v>
      </c>
      <c r="Z135" s="161">
        <f>+[2]data1cf!Y135</f>
        <v>0</v>
      </c>
      <c r="AA135" s="161">
        <f>+[2]data1cf!Z135</f>
        <v>0</v>
      </c>
      <c r="AB135" s="161"/>
      <c r="AC135" s="162">
        <f t="shared" si="16"/>
        <v>27242.110113103165</v>
      </c>
      <c r="AD135" s="162">
        <f t="shared" si="18"/>
        <v>59756.023059772619</v>
      </c>
      <c r="AE135" s="163">
        <f t="shared" si="19"/>
        <v>59080.12092166784</v>
      </c>
      <c r="AF135" s="164">
        <f t="shared" si="17"/>
        <v>0.15053716301918033</v>
      </c>
      <c r="AG135" s="165">
        <f t="shared" si="20"/>
        <v>0.98897490458601611</v>
      </c>
    </row>
    <row r="136" spans="1:33">
      <c r="A136" s="157"/>
      <c r="B136" s="161">
        <f>+[2]data1cf!A136</f>
        <v>-93191.516945488533</v>
      </c>
      <c r="C136" s="161">
        <f>+[2]data1cf!B136</f>
        <v>15186.320421071146</v>
      </c>
      <c r="D136" s="161">
        <f>+[2]data1cf!C136</f>
        <v>16657.508598767556</v>
      </c>
      <c r="E136" s="161">
        <f>+[2]data1cf!D136</f>
        <v>16112.200569967685</v>
      </c>
      <c r="F136" s="161">
        <f>+[2]data1cf!E136</f>
        <v>15821.128515183522</v>
      </c>
      <c r="G136" s="161">
        <f>+[2]data1cf!F136</f>
        <v>15421.093971949891</v>
      </c>
      <c r="H136" s="161">
        <f>+[2]data1cf!G136</f>
        <v>15358.469316726349</v>
      </c>
      <c r="I136" s="161">
        <f>+[2]data1cf!H136</f>
        <v>15324.408761355193</v>
      </c>
      <c r="J136" s="161">
        <f>+[2]data1cf!I136</f>
        <v>15133.740393834436</v>
      </c>
      <c r="K136" s="161">
        <f>+[2]data1cf!J136</f>
        <v>15077.73521588557</v>
      </c>
      <c r="L136" s="161">
        <f>+[2]data1cf!K136</f>
        <v>15248.450158398155</v>
      </c>
      <c r="M136" s="161">
        <f>+[2]data1cf!L136</f>
        <v>15068.439017096178</v>
      </c>
      <c r="N136" s="161">
        <f>+[2]data1cf!M136</f>
        <v>15062.547104691363</v>
      </c>
      <c r="O136" s="161">
        <f>+[2]data1cf!N136</f>
        <v>15320.161150725366</v>
      </c>
      <c r="P136" s="161">
        <f>+[2]data1cf!O136</f>
        <v>15022.430903383602</v>
      </c>
      <c r="Q136" s="161">
        <f>+[2]data1cf!P136</f>
        <v>15110.993934193615</v>
      </c>
      <c r="R136" s="161">
        <f>+[2]data1cf!Q136</f>
        <v>1068.8694227579751</v>
      </c>
      <c r="S136" s="161">
        <f>+[2]data1cf!R136</f>
        <v>0</v>
      </c>
      <c r="T136" s="161">
        <f>+[2]data1cf!S136</f>
        <v>0</v>
      </c>
      <c r="U136" s="161">
        <f>+[2]data1cf!T136</f>
        <v>0</v>
      </c>
      <c r="V136" s="161">
        <f>+[2]data1cf!U136</f>
        <v>0</v>
      </c>
      <c r="W136" s="161">
        <f>+[2]data1cf!V136</f>
        <v>0</v>
      </c>
      <c r="X136" s="161">
        <f>+[2]data1cf!W136</f>
        <v>0</v>
      </c>
      <c r="Y136" s="161">
        <f>+[2]data1cf!X136</f>
        <v>0</v>
      </c>
      <c r="Z136" s="161">
        <f>+[2]data1cf!Y136</f>
        <v>0</v>
      </c>
      <c r="AA136" s="161">
        <f>+[2]data1cf!Z136</f>
        <v>0</v>
      </c>
      <c r="AB136" s="161"/>
      <c r="AC136" s="162">
        <f t="shared" si="16"/>
        <v>25006.682974130497</v>
      </c>
      <c r="AD136" s="162">
        <f t="shared" si="18"/>
        <v>57625.364029985867</v>
      </c>
      <c r="AE136" s="163">
        <f t="shared" si="19"/>
        <v>56947.466315532314</v>
      </c>
      <c r="AF136" s="164">
        <f t="shared" si="17"/>
        <v>0.14529189467430112</v>
      </c>
      <c r="AG136" s="165">
        <f t="shared" si="20"/>
        <v>0.98705258362355319</v>
      </c>
    </row>
    <row r="137" spans="1:33">
      <c r="A137" s="157"/>
      <c r="B137" s="161">
        <f>+[2]data1cf!A137</f>
        <v>-106258.7677063694</v>
      </c>
      <c r="C137" s="161">
        <f>+[2]data1cf!B137</f>
        <v>15428.535093998909</v>
      </c>
      <c r="D137" s="161">
        <f>+[2]data1cf!C137</f>
        <v>17066.277670414118</v>
      </c>
      <c r="E137" s="161">
        <f>+[2]data1cf!D137</f>
        <v>16624.24783829648</v>
      </c>
      <c r="F137" s="161">
        <f>+[2]data1cf!E137</f>
        <v>16360.149299925306</v>
      </c>
      <c r="G137" s="161">
        <f>+[2]data1cf!F137</f>
        <v>15945.177361669346</v>
      </c>
      <c r="H137" s="161">
        <f>+[2]data1cf!G137</f>
        <v>15691.457824415229</v>
      </c>
      <c r="I137" s="161">
        <f>+[2]data1cf!H137</f>
        <v>15597.817460411632</v>
      </c>
      <c r="J137" s="161">
        <f>+[2]data1cf!I137</f>
        <v>15536.922138092505</v>
      </c>
      <c r="K137" s="161">
        <f>+[2]data1cf!J137</f>
        <v>15611.644105894302</v>
      </c>
      <c r="L137" s="161">
        <f>+[2]data1cf!K137</f>
        <v>15607.643858802394</v>
      </c>
      <c r="M137" s="161">
        <f>+[2]data1cf!L137</f>
        <v>15385.948626117166</v>
      </c>
      <c r="N137" s="161">
        <f>+[2]data1cf!M137</f>
        <v>15432.981716801678</v>
      </c>
      <c r="O137" s="161">
        <f>+[2]data1cf!N137</f>
        <v>15584.216158882051</v>
      </c>
      <c r="P137" s="161">
        <f>+[2]data1cf!O137</f>
        <v>15601.42614751052</v>
      </c>
      <c r="Q137" s="161">
        <f>+[2]data1cf!P137</f>
        <v>15586.446705017628</v>
      </c>
      <c r="R137" s="161">
        <f>+[2]data1cf!Q137</f>
        <v>1218.7455620849742</v>
      </c>
      <c r="S137" s="161">
        <f>+[2]data1cf!R137</f>
        <v>0</v>
      </c>
      <c r="T137" s="161">
        <f>+[2]data1cf!S137</f>
        <v>0</v>
      </c>
      <c r="U137" s="161">
        <f>+[2]data1cf!T137</f>
        <v>0</v>
      </c>
      <c r="V137" s="161">
        <f>+[2]data1cf!U137</f>
        <v>0</v>
      </c>
      <c r="W137" s="161">
        <f>+[2]data1cf!V137</f>
        <v>0</v>
      </c>
      <c r="X137" s="161">
        <f>+[2]data1cf!W137</f>
        <v>0</v>
      </c>
      <c r="Y137" s="161">
        <f>+[2]data1cf!X137</f>
        <v>0</v>
      </c>
      <c r="Z137" s="161">
        <f>+[2]data1cf!Y137</f>
        <v>0</v>
      </c>
      <c r="AA137" s="161">
        <f>+[2]data1cf!Z137</f>
        <v>0</v>
      </c>
      <c r="AB137" s="161"/>
      <c r="AC137" s="162">
        <f t="shared" si="16"/>
        <v>15060.292907214867</v>
      </c>
      <c r="AD137" s="162">
        <f t="shared" si="18"/>
        <v>48570.815700780993</v>
      </c>
      <c r="AE137" s="163">
        <f t="shared" si="19"/>
        <v>47874.233146239727</v>
      </c>
      <c r="AF137" s="164">
        <f t="shared" si="17"/>
        <v>0.12438175082206726</v>
      </c>
      <c r="AG137" s="165">
        <f t="shared" si="20"/>
        <v>0.97436627723977687</v>
      </c>
    </row>
    <row r="138" spans="1:33">
      <c r="A138" s="157"/>
      <c r="B138" s="161">
        <f>+[2]data1cf!A138</f>
        <v>-104521.48154899546</v>
      </c>
      <c r="C138" s="161">
        <f>+[2]data1cf!B138</f>
        <v>15283.520591587519</v>
      </c>
      <c r="D138" s="161">
        <f>+[2]data1cf!C138</f>
        <v>16736.434559986767</v>
      </c>
      <c r="E138" s="161">
        <f>+[2]data1cf!D138</f>
        <v>16450.257899825163</v>
      </c>
      <c r="F138" s="161">
        <f>+[2]data1cf!E138</f>
        <v>16050.079939468964</v>
      </c>
      <c r="G138" s="161">
        <f>+[2]data1cf!F138</f>
        <v>15784.117297752913</v>
      </c>
      <c r="H138" s="161">
        <f>+[2]data1cf!G138</f>
        <v>15295.108753240314</v>
      </c>
      <c r="I138" s="161">
        <f>+[2]data1cf!H138</f>
        <v>15356.542373193424</v>
      </c>
      <c r="J138" s="161">
        <f>+[2]data1cf!I138</f>
        <v>15410.866562997635</v>
      </c>
      <c r="K138" s="161">
        <f>+[2]data1cf!J138</f>
        <v>15349.149851359107</v>
      </c>
      <c r="L138" s="161">
        <f>+[2]data1cf!K138</f>
        <v>15503.576409812207</v>
      </c>
      <c r="M138" s="161">
        <f>+[2]data1cf!L138</f>
        <v>15378.609878078325</v>
      </c>
      <c r="N138" s="161">
        <f>+[2]data1cf!M138</f>
        <v>15484.897108228663</v>
      </c>
      <c r="O138" s="161">
        <f>+[2]data1cf!N138</f>
        <v>15608.370977497943</v>
      </c>
      <c r="P138" s="161">
        <f>+[2]data1cf!O138</f>
        <v>15626.033160240298</v>
      </c>
      <c r="Q138" s="161">
        <f>+[2]data1cf!P138</f>
        <v>15557.732837738709</v>
      </c>
      <c r="R138" s="161">
        <f>+[2]data1cf!Q138</f>
        <v>1198.8195847743584</v>
      </c>
      <c r="S138" s="161">
        <f>+[2]data1cf!R138</f>
        <v>0</v>
      </c>
      <c r="T138" s="161">
        <f>+[2]data1cf!S138</f>
        <v>0</v>
      </c>
      <c r="U138" s="161">
        <f>+[2]data1cf!T138</f>
        <v>0</v>
      </c>
      <c r="V138" s="161">
        <f>+[2]data1cf!U138</f>
        <v>0</v>
      </c>
      <c r="W138" s="161">
        <f>+[2]data1cf!V138</f>
        <v>0</v>
      </c>
      <c r="X138" s="161">
        <f>+[2]data1cf!W138</f>
        <v>0</v>
      </c>
      <c r="Y138" s="161">
        <f>+[2]data1cf!X138</f>
        <v>0</v>
      </c>
      <c r="Z138" s="161">
        <f>+[2]data1cf!Y138</f>
        <v>0</v>
      </c>
      <c r="AA138" s="161">
        <f>+[2]data1cf!Z138</f>
        <v>0</v>
      </c>
      <c r="AB138" s="161"/>
      <c r="AC138" s="162">
        <f t="shared" si="16"/>
        <v>15409.561984635377</v>
      </c>
      <c r="AD138" s="162">
        <f t="shared" si="18"/>
        <v>48629.347770646178</v>
      </c>
      <c r="AE138" s="163">
        <f t="shared" si="19"/>
        <v>47938.122979278269</v>
      </c>
      <c r="AF138" s="164">
        <f t="shared" si="17"/>
        <v>0.12525736689567565</v>
      </c>
      <c r="AG138" s="165">
        <f t="shared" si="20"/>
        <v>0.97447920716242242</v>
      </c>
    </row>
    <row r="139" spans="1:33">
      <c r="A139" s="157"/>
      <c r="B139" s="161">
        <f>+[2]data1cf!A139</f>
        <v>-108732.39811068977</v>
      </c>
      <c r="C139" s="161">
        <f>+[2]data1cf!B139</f>
        <v>15598.475207860454</v>
      </c>
      <c r="D139" s="161">
        <f>+[2]data1cf!C139</f>
        <v>17039.143631575866</v>
      </c>
      <c r="E139" s="161">
        <f>+[2]data1cf!D139</f>
        <v>16511.748465573899</v>
      </c>
      <c r="F139" s="161">
        <f>+[2]data1cf!E139</f>
        <v>16237.463549140801</v>
      </c>
      <c r="G139" s="161">
        <f>+[2]data1cf!F139</f>
        <v>16073.215273701575</v>
      </c>
      <c r="H139" s="161">
        <f>+[2]data1cf!G139</f>
        <v>15785.014568986069</v>
      </c>
      <c r="I139" s="161">
        <f>+[2]data1cf!H139</f>
        <v>15669.99548177384</v>
      </c>
      <c r="J139" s="161">
        <f>+[2]data1cf!I139</f>
        <v>15354.882343792458</v>
      </c>
      <c r="K139" s="161">
        <f>+[2]data1cf!J139</f>
        <v>15629.388492337981</v>
      </c>
      <c r="L139" s="161">
        <f>+[2]data1cf!K139</f>
        <v>15548.476791079065</v>
      </c>
      <c r="M139" s="161">
        <f>+[2]data1cf!L139</f>
        <v>15521.131365977675</v>
      </c>
      <c r="N139" s="161">
        <f>+[2]data1cf!M139</f>
        <v>15477.605344973337</v>
      </c>
      <c r="O139" s="161">
        <f>+[2]data1cf!N139</f>
        <v>15521.335937206695</v>
      </c>
      <c r="P139" s="161">
        <f>+[2]data1cf!O139</f>
        <v>15518.779872959138</v>
      </c>
      <c r="Q139" s="161">
        <f>+[2]data1cf!P139</f>
        <v>15592.389491546495</v>
      </c>
      <c r="R139" s="161">
        <f>+[2]data1cf!Q139</f>
        <v>1247.1171133703674</v>
      </c>
      <c r="S139" s="161">
        <f>+[2]data1cf!R139</f>
        <v>0</v>
      </c>
      <c r="T139" s="161">
        <f>+[2]data1cf!S139</f>
        <v>0</v>
      </c>
      <c r="U139" s="161">
        <f>+[2]data1cf!T139</f>
        <v>0</v>
      </c>
      <c r="V139" s="161">
        <f>+[2]data1cf!U139</f>
        <v>0</v>
      </c>
      <c r="W139" s="161">
        <f>+[2]data1cf!V139</f>
        <v>0</v>
      </c>
      <c r="X139" s="161">
        <f>+[2]data1cf!W139</f>
        <v>0</v>
      </c>
      <c r="Y139" s="161">
        <f>+[2]data1cf!X139</f>
        <v>0</v>
      </c>
      <c r="Z139" s="161">
        <f>+[2]data1cf!Y139</f>
        <v>0</v>
      </c>
      <c r="AA139" s="161">
        <f>+[2]data1cf!Z139</f>
        <v>0</v>
      </c>
      <c r="AB139" s="161"/>
      <c r="AC139" s="162">
        <f t="shared" si="16"/>
        <v>12648.791791509806</v>
      </c>
      <c r="AD139" s="162">
        <f t="shared" si="18"/>
        <v>46154.618647463787</v>
      </c>
      <c r="AE139" s="163">
        <f t="shared" si="19"/>
        <v>45458.124381940688</v>
      </c>
      <c r="AF139" s="164">
        <f t="shared" si="17"/>
        <v>0.12011323571205137</v>
      </c>
      <c r="AG139" s="165">
        <f t="shared" si="20"/>
        <v>0.9692413892600944</v>
      </c>
    </row>
    <row r="140" spans="1:33">
      <c r="A140" s="157"/>
      <c r="B140" s="161">
        <f>+[2]data1cf!A140</f>
        <v>-104276.43076278103</v>
      </c>
      <c r="C140" s="161">
        <f>+[2]data1cf!B140</f>
        <v>15413.462686556675</v>
      </c>
      <c r="D140" s="161">
        <f>+[2]data1cf!C140</f>
        <v>16924.613769605705</v>
      </c>
      <c r="E140" s="161">
        <f>+[2]data1cf!D140</f>
        <v>16939.452970015918</v>
      </c>
      <c r="F140" s="161">
        <f>+[2]data1cf!E140</f>
        <v>16348.170084614696</v>
      </c>
      <c r="G140" s="161">
        <f>+[2]data1cf!F140</f>
        <v>15807.801419055213</v>
      </c>
      <c r="H140" s="161">
        <f>+[2]data1cf!G140</f>
        <v>15509.39446169564</v>
      </c>
      <c r="I140" s="161">
        <f>+[2]data1cf!H140</f>
        <v>15296.26918749871</v>
      </c>
      <c r="J140" s="161">
        <f>+[2]data1cf!I140</f>
        <v>15337.158144856137</v>
      </c>
      <c r="K140" s="161">
        <f>+[2]data1cf!J140</f>
        <v>15426.888550946263</v>
      </c>
      <c r="L140" s="161">
        <f>+[2]data1cf!K140</f>
        <v>15397.455421870847</v>
      </c>
      <c r="M140" s="161">
        <f>+[2]data1cf!L140</f>
        <v>15560.198669061168</v>
      </c>
      <c r="N140" s="161">
        <f>+[2]data1cf!M140</f>
        <v>15317.412097898308</v>
      </c>
      <c r="O140" s="161">
        <f>+[2]data1cf!N140</f>
        <v>15432.111227533849</v>
      </c>
      <c r="P140" s="161">
        <f>+[2]data1cf!O140</f>
        <v>15408.155959670061</v>
      </c>
      <c r="Q140" s="161">
        <f>+[2]data1cf!P140</f>
        <v>15525.720712426108</v>
      </c>
      <c r="R140" s="161">
        <f>+[2]data1cf!Q140</f>
        <v>1196.0089502767933</v>
      </c>
      <c r="S140" s="161">
        <f>+[2]data1cf!R140</f>
        <v>0</v>
      </c>
      <c r="T140" s="161">
        <f>+[2]data1cf!S140</f>
        <v>0</v>
      </c>
      <c r="U140" s="161">
        <f>+[2]data1cf!T140</f>
        <v>0</v>
      </c>
      <c r="V140" s="161">
        <f>+[2]data1cf!U140</f>
        <v>0</v>
      </c>
      <c r="W140" s="161">
        <f>+[2]data1cf!V140</f>
        <v>0</v>
      </c>
      <c r="X140" s="161">
        <f>+[2]data1cf!W140</f>
        <v>0</v>
      </c>
      <c r="Y140" s="161">
        <f>+[2]data1cf!X140</f>
        <v>0</v>
      </c>
      <c r="Z140" s="161">
        <f>+[2]data1cf!Y140</f>
        <v>0</v>
      </c>
      <c r="AA140" s="161">
        <f>+[2]data1cf!Z140</f>
        <v>0</v>
      </c>
      <c r="AB140" s="161"/>
      <c r="AC140" s="162">
        <f t="shared" si="16"/>
        <v>16455.272452513003</v>
      </c>
      <c r="AD140" s="162">
        <f t="shared" si="18"/>
        <v>49725.653720265065</v>
      </c>
      <c r="AE140" s="163">
        <f t="shared" si="19"/>
        <v>49034.125987822343</v>
      </c>
      <c r="AF140" s="164">
        <f t="shared" si="17"/>
        <v>0.12713779807090761</v>
      </c>
      <c r="AG140" s="165">
        <f t="shared" si="20"/>
        <v>0.97650480846358934</v>
      </c>
    </row>
    <row r="141" spans="1:33">
      <c r="A141" s="157"/>
      <c r="B141" s="161">
        <f>+[2]data1cf!A141</f>
        <v>-105461.93812417887</v>
      </c>
      <c r="C141" s="161">
        <f>+[2]data1cf!B141</f>
        <v>15445.642229039091</v>
      </c>
      <c r="D141" s="161">
        <f>+[2]data1cf!C141</f>
        <v>17223.029505301798</v>
      </c>
      <c r="E141" s="161">
        <f>+[2]data1cf!D141</f>
        <v>16631.853456693661</v>
      </c>
      <c r="F141" s="161">
        <f>+[2]data1cf!E141</f>
        <v>16176.270528041976</v>
      </c>
      <c r="G141" s="161">
        <f>+[2]data1cf!F141</f>
        <v>16058.860444293452</v>
      </c>
      <c r="H141" s="161">
        <f>+[2]data1cf!G141</f>
        <v>15574.075336422808</v>
      </c>
      <c r="I141" s="161">
        <f>+[2]data1cf!H141</f>
        <v>15443.399997921304</v>
      </c>
      <c r="J141" s="161">
        <f>+[2]data1cf!I141</f>
        <v>15360.837764836964</v>
      </c>
      <c r="K141" s="161">
        <f>+[2]data1cf!J141</f>
        <v>15220.132045526287</v>
      </c>
      <c r="L141" s="161">
        <f>+[2]data1cf!K141</f>
        <v>15542.533347784509</v>
      </c>
      <c r="M141" s="161">
        <f>+[2]data1cf!L141</f>
        <v>15603.352260465685</v>
      </c>
      <c r="N141" s="161">
        <f>+[2]data1cf!M141</f>
        <v>15530.927535952258</v>
      </c>
      <c r="O141" s="161">
        <f>+[2]data1cf!N141</f>
        <v>15656.145430358505</v>
      </c>
      <c r="P141" s="161">
        <f>+[2]data1cf!O141</f>
        <v>15450.859709289534</v>
      </c>
      <c r="Q141" s="161">
        <f>+[2]data1cf!P141</f>
        <v>15411.978812748293</v>
      </c>
      <c r="R141" s="161">
        <f>+[2]data1cf!Q141</f>
        <v>1209.6062455090819</v>
      </c>
      <c r="S141" s="161">
        <f>+[2]data1cf!R141</f>
        <v>0</v>
      </c>
      <c r="T141" s="161">
        <f>+[2]data1cf!S141</f>
        <v>0</v>
      </c>
      <c r="U141" s="161">
        <f>+[2]data1cf!T141</f>
        <v>0</v>
      </c>
      <c r="V141" s="161">
        <f>+[2]data1cf!U141</f>
        <v>0</v>
      </c>
      <c r="W141" s="161">
        <f>+[2]data1cf!V141</f>
        <v>0</v>
      </c>
      <c r="X141" s="161">
        <f>+[2]data1cf!W141</f>
        <v>0</v>
      </c>
      <c r="Y141" s="161">
        <f>+[2]data1cf!X141</f>
        <v>0</v>
      </c>
      <c r="Z141" s="161">
        <f>+[2]data1cf!Y141</f>
        <v>0</v>
      </c>
      <c r="AA141" s="161">
        <f>+[2]data1cf!Z141</f>
        <v>0</v>
      </c>
      <c r="AB141" s="161"/>
      <c r="AC141" s="162">
        <f t="shared" si="16"/>
        <v>15579.174740222526</v>
      </c>
      <c r="AD141" s="162">
        <f t="shared" si="18"/>
        <v>48954.11198078392</v>
      </c>
      <c r="AE141" s="163">
        <f t="shared" si="19"/>
        <v>48260.308708518707</v>
      </c>
      <c r="AF141" s="164">
        <f t="shared" si="17"/>
        <v>0.12543162703514096</v>
      </c>
      <c r="AG141" s="165">
        <f t="shared" si="20"/>
        <v>0.9750968186883453</v>
      </c>
    </row>
    <row r="142" spans="1:33">
      <c r="A142" s="157"/>
      <c r="B142" s="161">
        <f>+[2]data1cf!A142</f>
        <v>-94260.281263059136</v>
      </c>
      <c r="C142" s="161">
        <f>+[2]data1cf!B142</f>
        <v>14997.808690365122</v>
      </c>
      <c r="D142" s="161">
        <f>+[2]data1cf!C142</f>
        <v>16675.17567974914</v>
      </c>
      <c r="E142" s="161">
        <f>+[2]data1cf!D142</f>
        <v>16238.973206008133</v>
      </c>
      <c r="F142" s="161">
        <f>+[2]data1cf!E142</f>
        <v>16165.742125236044</v>
      </c>
      <c r="G142" s="161">
        <f>+[2]data1cf!F142</f>
        <v>15501.462439025623</v>
      </c>
      <c r="H142" s="161">
        <f>+[2]data1cf!G142</f>
        <v>15348.290167622576</v>
      </c>
      <c r="I142" s="161">
        <f>+[2]data1cf!H142</f>
        <v>15115.686655155487</v>
      </c>
      <c r="J142" s="161">
        <f>+[2]data1cf!I142</f>
        <v>15177.042754698385</v>
      </c>
      <c r="K142" s="161">
        <f>+[2]data1cf!J142</f>
        <v>15276.154874517641</v>
      </c>
      <c r="L142" s="161">
        <f>+[2]data1cf!K142</f>
        <v>15160.064858073958</v>
      </c>
      <c r="M142" s="161">
        <f>+[2]data1cf!L142</f>
        <v>15248.940425561084</v>
      </c>
      <c r="N142" s="161">
        <f>+[2]data1cf!M142</f>
        <v>15319.169718607161</v>
      </c>
      <c r="O142" s="161">
        <f>+[2]data1cf!N142</f>
        <v>15146.410481038256</v>
      </c>
      <c r="P142" s="161">
        <f>+[2]data1cf!O142</f>
        <v>15280.444615481505</v>
      </c>
      <c r="Q142" s="161">
        <f>+[2]data1cf!P142</f>
        <v>15274.490113640455</v>
      </c>
      <c r="R142" s="161">
        <f>+[2]data1cf!Q142</f>
        <v>1081.1277219747831</v>
      </c>
      <c r="S142" s="161">
        <f>+[2]data1cf!R142</f>
        <v>0</v>
      </c>
      <c r="T142" s="161">
        <f>+[2]data1cf!S142</f>
        <v>0</v>
      </c>
      <c r="U142" s="161">
        <f>+[2]data1cf!T142</f>
        <v>0</v>
      </c>
      <c r="V142" s="161">
        <f>+[2]data1cf!U142</f>
        <v>0</v>
      </c>
      <c r="W142" s="161">
        <f>+[2]data1cf!V142</f>
        <v>0</v>
      </c>
      <c r="X142" s="161">
        <f>+[2]data1cf!W142</f>
        <v>0</v>
      </c>
      <c r="Y142" s="161">
        <f>+[2]data1cf!X142</f>
        <v>0</v>
      </c>
      <c r="Z142" s="161">
        <f>+[2]data1cf!Y142</f>
        <v>0</v>
      </c>
      <c r="AA142" s="161">
        <f>+[2]data1cf!Z142</f>
        <v>0</v>
      </c>
      <c r="AB142" s="161"/>
      <c r="AC142" s="162">
        <f t="shared" si="16"/>
        <v>24323.283029738537</v>
      </c>
      <c r="AD142" s="162">
        <f t="shared" si="18"/>
        <v>57100.500805894706</v>
      </c>
      <c r="AE142" s="163">
        <f t="shared" si="19"/>
        <v>56419.058676973014</v>
      </c>
      <c r="AF142" s="164">
        <f t="shared" si="17"/>
        <v>0.14353293776512144</v>
      </c>
      <c r="AG142" s="165">
        <f t="shared" si="20"/>
        <v>0.98652968583920841</v>
      </c>
    </row>
    <row r="143" spans="1:33">
      <c r="A143" s="157"/>
      <c r="B143" s="161">
        <f>+[2]data1cf!A143</f>
        <v>-89730.336658847678</v>
      </c>
      <c r="C143" s="161">
        <f>+[2]data1cf!B143</f>
        <v>15114.026286025868</v>
      </c>
      <c r="D143" s="161">
        <f>+[2]data1cf!C143</f>
        <v>16398.175520425462</v>
      </c>
      <c r="E143" s="161">
        <f>+[2]data1cf!D143</f>
        <v>16027.098096602929</v>
      </c>
      <c r="F143" s="161">
        <f>+[2]data1cf!E143</f>
        <v>15766.952481723734</v>
      </c>
      <c r="G143" s="161">
        <f>+[2]data1cf!F143</f>
        <v>15341.646883218375</v>
      </c>
      <c r="H143" s="161">
        <f>+[2]data1cf!G143</f>
        <v>15048.495313819454</v>
      </c>
      <c r="I143" s="161">
        <f>+[2]data1cf!H143</f>
        <v>15064.158736100129</v>
      </c>
      <c r="J143" s="161">
        <f>+[2]data1cf!I143</f>
        <v>15265.507879726152</v>
      </c>
      <c r="K143" s="161">
        <f>+[2]data1cf!J143</f>
        <v>15162.307580514211</v>
      </c>
      <c r="L143" s="161">
        <f>+[2]data1cf!K143</f>
        <v>15246.528701588093</v>
      </c>
      <c r="M143" s="161">
        <f>+[2]data1cf!L143</f>
        <v>15157.840689195598</v>
      </c>
      <c r="N143" s="161">
        <f>+[2]data1cf!M143</f>
        <v>14949.428784539916</v>
      </c>
      <c r="O143" s="161">
        <f>+[2]data1cf!N143</f>
        <v>15139.362682630825</v>
      </c>
      <c r="P143" s="161">
        <f>+[2]data1cf!O143</f>
        <v>15373.982449897481</v>
      </c>
      <c r="Q143" s="161">
        <f>+[2]data1cf!P143</f>
        <v>15181.284839038035</v>
      </c>
      <c r="R143" s="161">
        <f>+[2]data1cf!Q143</f>
        <v>1029.1710693423192</v>
      </c>
      <c r="S143" s="161">
        <f>+[2]data1cf!R143</f>
        <v>0</v>
      </c>
      <c r="T143" s="161">
        <f>+[2]data1cf!S143</f>
        <v>0</v>
      </c>
      <c r="U143" s="161">
        <f>+[2]data1cf!T143</f>
        <v>0</v>
      </c>
      <c r="V143" s="161">
        <f>+[2]data1cf!U143</f>
        <v>0</v>
      </c>
      <c r="W143" s="161">
        <f>+[2]data1cf!V143</f>
        <v>0</v>
      </c>
      <c r="X143" s="161">
        <f>+[2]data1cf!W143</f>
        <v>0</v>
      </c>
      <c r="Y143" s="161">
        <f>+[2]data1cf!X143</f>
        <v>0</v>
      </c>
      <c r="Z143" s="161">
        <f>+[2]data1cf!Y143</f>
        <v>0</v>
      </c>
      <c r="AA143" s="161">
        <f>+[2]data1cf!Z143</f>
        <v>0</v>
      </c>
      <c r="AB143" s="161"/>
      <c r="AC143" s="162">
        <f t="shared" si="16"/>
        <v>27869.447841168498</v>
      </c>
      <c r="AD143" s="162">
        <f t="shared" si="18"/>
        <v>60409.689649383472</v>
      </c>
      <c r="AE143" s="163">
        <f t="shared" si="19"/>
        <v>59732.919942954359</v>
      </c>
      <c r="AF143" s="164">
        <f t="shared" si="17"/>
        <v>0.15194471478462224</v>
      </c>
      <c r="AG143" s="165">
        <f t="shared" si="20"/>
        <v>0.98950534596684181</v>
      </c>
    </row>
    <row r="144" spans="1:33">
      <c r="A144" s="157"/>
      <c r="B144" s="161">
        <f>+[2]data1cf!A144</f>
        <v>-94508.270751679447</v>
      </c>
      <c r="C144" s="161">
        <f>+[2]data1cf!B144</f>
        <v>15037.987444415066</v>
      </c>
      <c r="D144" s="161">
        <f>+[2]data1cf!C144</f>
        <v>16488.068775486186</v>
      </c>
      <c r="E144" s="161">
        <f>+[2]data1cf!D144</f>
        <v>16311.304664050091</v>
      </c>
      <c r="F144" s="161">
        <f>+[2]data1cf!E144</f>
        <v>15912.206650042077</v>
      </c>
      <c r="G144" s="161">
        <f>+[2]data1cf!F144</f>
        <v>15674.689393335575</v>
      </c>
      <c r="H144" s="161">
        <f>+[2]data1cf!G144</f>
        <v>15430.319035009448</v>
      </c>
      <c r="I144" s="161">
        <f>+[2]data1cf!H144</f>
        <v>15223.358404770483</v>
      </c>
      <c r="J144" s="161">
        <f>+[2]data1cf!I144</f>
        <v>15293.908719886103</v>
      </c>
      <c r="K144" s="161">
        <f>+[2]data1cf!J144</f>
        <v>15287.121945977</v>
      </c>
      <c r="L144" s="161">
        <f>+[2]data1cf!K144</f>
        <v>15104.928737130776</v>
      </c>
      <c r="M144" s="161">
        <f>+[2]data1cf!L144</f>
        <v>15310.449451648125</v>
      </c>
      <c r="N144" s="161">
        <f>+[2]data1cf!M144</f>
        <v>15330.797984152256</v>
      </c>
      <c r="O144" s="161">
        <f>+[2]data1cf!N144</f>
        <v>15312.311919529919</v>
      </c>
      <c r="P144" s="161">
        <f>+[2]data1cf!O144</f>
        <v>15237.403950809799</v>
      </c>
      <c r="Q144" s="161">
        <f>+[2]data1cf!P144</f>
        <v>15295.092440344231</v>
      </c>
      <c r="R144" s="161">
        <f>+[2]data1cf!Q144</f>
        <v>1083.9720622134626</v>
      </c>
      <c r="S144" s="161">
        <f>+[2]data1cf!R144</f>
        <v>0</v>
      </c>
      <c r="T144" s="161">
        <f>+[2]data1cf!S144</f>
        <v>0</v>
      </c>
      <c r="U144" s="161">
        <f>+[2]data1cf!T144</f>
        <v>0</v>
      </c>
      <c r="V144" s="161">
        <f>+[2]data1cf!U144</f>
        <v>0</v>
      </c>
      <c r="W144" s="161">
        <f>+[2]data1cf!V144</f>
        <v>0</v>
      </c>
      <c r="X144" s="161">
        <f>+[2]data1cf!W144</f>
        <v>0</v>
      </c>
      <c r="Y144" s="161">
        <f>+[2]data1cf!X144</f>
        <v>0</v>
      </c>
      <c r="Z144" s="161">
        <f>+[2]data1cf!Y144</f>
        <v>0</v>
      </c>
      <c r="AA144" s="161">
        <f>+[2]data1cf!Z144</f>
        <v>0</v>
      </c>
      <c r="AB144" s="161"/>
      <c r="AC144" s="162">
        <f t="shared" si="16"/>
        <v>24152.851270363692</v>
      </c>
      <c r="AD144" s="162">
        <f t="shared" si="18"/>
        <v>56999.057366732603</v>
      </c>
      <c r="AE144" s="163">
        <f t="shared" si="19"/>
        <v>56316.136890500777</v>
      </c>
      <c r="AF144" s="164">
        <f t="shared" si="17"/>
        <v>0.1430634200572968</v>
      </c>
      <c r="AG144" s="165">
        <f t="shared" si="20"/>
        <v>0.98642621302191713</v>
      </c>
    </row>
    <row r="145" spans="1:33">
      <c r="A145" s="157"/>
      <c r="B145" s="161">
        <f>+[2]data1cf!A145</f>
        <v>-95045.828683546657</v>
      </c>
      <c r="C145" s="161">
        <f>+[2]data1cf!B145</f>
        <v>15151.195245121056</v>
      </c>
      <c r="D145" s="161">
        <f>+[2]data1cf!C145</f>
        <v>16526.423369216976</v>
      </c>
      <c r="E145" s="161">
        <f>+[2]data1cf!D145</f>
        <v>16296.986293502856</v>
      </c>
      <c r="F145" s="161">
        <f>+[2]data1cf!E145</f>
        <v>15857.776851604216</v>
      </c>
      <c r="G145" s="161">
        <f>+[2]data1cf!F145</f>
        <v>15313.489477000683</v>
      </c>
      <c r="H145" s="161">
        <f>+[2]data1cf!G145</f>
        <v>15273.897381817633</v>
      </c>
      <c r="I145" s="161">
        <f>+[2]data1cf!H145</f>
        <v>15125.86373763622</v>
      </c>
      <c r="J145" s="161">
        <f>+[2]data1cf!I145</f>
        <v>15145.845664594879</v>
      </c>
      <c r="K145" s="161">
        <f>+[2]data1cf!J145</f>
        <v>15501.320958448432</v>
      </c>
      <c r="L145" s="161">
        <f>+[2]data1cf!K145</f>
        <v>15355.139587176756</v>
      </c>
      <c r="M145" s="161">
        <f>+[2]data1cf!L145</f>
        <v>15249.728024361622</v>
      </c>
      <c r="N145" s="161">
        <f>+[2]data1cf!M145</f>
        <v>15415.030024958323</v>
      </c>
      <c r="O145" s="161">
        <f>+[2]data1cf!N145</f>
        <v>15199.447327248443</v>
      </c>
      <c r="P145" s="161">
        <f>+[2]data1cf!O145</f>
        <v>15371.886898503632</v>
      </c>
      <c r="Q145" s="161">
        <f>+[2]data1cf!P145</f>
        <v>15634.601856020487</v>
      </c>
      <c r="R145" s="161">
        <f>+[2]data1cf!Q145</f>
        <v>1090.1376366688066</v>
      </c>
      <c r="S145" s="161">
        <f>+[2]data1cf!R145</f>
        <v>0</v>
      </c>
      <c r="T145" s="161">
        <f>+[2]data1cf!S145</f>
        <v>0</v>
      </c>
      <c r="U145" s="161">
        <f>+[2]data1cf!T145</f>
        <v>0</v>
      </c>
      <c r="V145" s="161">
        <f>+[2]data1cf!U145</f>
        <v>0</v>
      </c>
      <c r="W145" s="161">
        <f>+[2]data1cf!V145</f>
        <v>0</v>
      </c>
      <c r="X145" s="161">
        <f>+[2]data1cf!W145</f>
        <v>0</v>
      </c>
      <c r="Y145" s="161">
        <f>+[2]data1cf!X145</f>
        <v>0</v>
      </c>
      <c r="Z145" s="161">
        <f>+[2]data1cf!Y145</f>
        <v>0</v>
      </c>
      <c r="AA145" s="161">
        <f>+[2]data1cf!Z145</f>
        <v>0</v>
      </c>
      <c r="AB145" s="161"/>
      <c r="AC145" s="162">
        <f t="shared" si="16"/>
        <v>23548.447636884284</v>
      </c>
      <c r="AD145" s="162">
        <f t="shared" si="18"/>
        <v>56409.924042888611</v>
      </c>
      <c r="AE145" s="163">
        <f t="shared" si="19"/>
        <v>55726.045932179673</v>
      </c>
      <c r="AF145" s="164">
        <f t="shared" si="17"/>
        <v>0.14174787402153016</v>
      </c>
      <c r="AG145" s="165">
        <f t="shared" si="20"/>
        <v>0.98580938757386871</v>
      </c>
    </row>
    <row r="146" spans="1:33">
      <c r="A146" s="157"/>
      <c r="B146" s="161">
        <f>+[2]data1cf!A146</f>
        <v>-94975.44804657597</v>
      </c>
      <c r="C146" s="161">
        <f>+[2]data1cf!B146</f>
        <v>15221.738460936496</v>
      </c>
      <c r="D146" s="161">
        <f>+[2]data1cf!C146</f>
        <v>16737.085920389138</v>
      </c>
      <c r="E146" s="161">
        <f>+[2]data1cf!D146</f>
        <v>16189.973905320538</v>
      </c>
      <c r="F146" s="161">
        <f>+[2]data1cf!E146</f>
        <v>15892.537622368774</v>
      </c>
      <c r="G146" s="161">
        <f>+[2]data1cf!F146</f>
        <v>15761.423515125831</v>
      </c>
      <c r="H146" s="161">
        <f>+[2]data1cf!G146</f>
        <v>15474.843089714232</v>
      </c>
      <c r="I146" s="161">
        <f>+[2]data1cf!H146</f>
        <v>15393.962730946552</v>
      </c>
      <c r="J146" s="161">
        <f>+[2]data1cf!I146</f>
        <v>15148.226563030697</v>
      </c>
      <c r="K146" s="161">
        <f>+[2]data1cf!J146</f>
        <v>15120.840242153783</v>
      </c>
      <c r="L146" s="161">
        <f>+[2]data1cf!K146</f>
        <v>15113.111534755575</v>
      </c>
      <c r="M146" s="161">
        <f>+[2]data1cf!L146</f>
        <v>15433.797779856308</v>
      </c>
      <c r="N146" s="161">
        <f>+[2]data1cf!M146</f>
        <v>15298.342412429327</v>
      </c>
      <c r="O146" s="161">
        <f>+[2]data1cf!N146</f>
        <v>15168.281559436196</v>
      </c>
      <c r="P146" s="161">
        <f>+[2]data1cf!O146</f>
        <v>15198.779752087796</v>
      </c>
      <c r="Q146" s="161">
        <f>+[2]data1cf!P146</f>
        <v>15233.88475619505</v>
      </c>
      <c r="R146" s="161">
        <f>+[2]data1cf!Q146</f>
        <v>1089.3303989150077</v>
      </c>
      <c r="S146" s="161">
        <f>+[2]data1cf!R146</f>
        <v>0</v>
      </c>
      <c r="T146" s="161">
        <f>+[2]data1cf!S146</f>
        <v>0</v>
      </c>
      <c r="U146" s="161">
        <f>+[2]data1cf!T146</f>
        <v>0</v>
      </c>
      <c r="V146" s="161">
        <f>+[2]data1cf!U146</f>
        <v>0</v>
      </c>
      <c r="W146" s="161">
        <f>+[2]data1cf!V146</f>
        <v>0</v>
      </c>
      <c r="X146" s="161">
        <f>+[2]data1cf!W146</f>
        <v>0</v>
      </c>
      <c r="Y146" s="161">
        <f>+[2]data1cf!X146</f>
        <v>0</v>
      </c>
      <c r="Z146" s="161">
        <f>+[2]data1cf!Y146</f>
        <v>0</v>
      </c>
      <c r="AA146" s="161">
        <f>+[2]data1cf!Z146</f>
        <v>0</v>
      </c>
      <c r="AB146" s="161"/>
      <c r="AC146" s="162">
        <f t="shared" si="16"/>
        <v>23952.65160904927</v>
      </c>
      <c r="AD146" s="162">
        <f t="shared" si="18"/>
        <v>56783.82180912223</v>
      </c>
      <c r="AE146" s="163">
        <f t="shared" si="19"/>
        <v>56101.476304842341</v>
      </c>
      <c r="AF146" s="164">
        <f t="shared" si="17"/>
        <v>0.1426506817340851</v>
      </c>
      <c r="AG146" s="165">
        <f t="shared" si="20"/>
        <v>0.98620403184182526</v>
      </c>
    </row>
    <row r="147" spans="1:33">
      <c r="A147" s="157"/>
      <c r="B147" s="161">
        <f>+[2]data1cf!A147</f>
        <v>-95961.939994917222</v>
      </c>
      <c r="C147" s="161">
        <f>+[2]data1cf!B147</f>
        <v>15101.267664976436</v>
      </c>
      <c r="D147" s="161">
        <f>+[2]data1cf!C147</f>
        <v>16680.141962708854</v>
      </c>
      <c r="E147" s="161">
        <f>+[2]data1cf!D147</f>
        <v>16337.017805509679</v>
      </c>
      <c r="F147" s="161">
        <f>+[2]data1cf!E147</f>
        <v>15863.495973920224</v>
      </c>
      <c r="G147" s="161">
        <f>+[2]data1cf!F147</f>
        <v>15618.073652695404</v>
      </c>
      <c r="H147" s="161">
        <f>+[2]data1cf!G147</f>
        <v>15326.785075998145</v>
      </c>
      <c r="I147" s="161">
        <f>+[2]data1cf!H147</f>
        <v>15322.318829024152</v>
      </c>
      <c r="J147" s="161">
        <f>+[2]data1cf!I147</f>
        <v>15353.403194091268</v>
      </c>
      <c r="K147" s="161">
        <f>+[2]data1cf!J147</f>
        <v>15263.347702085792</v>
      </c>
      <c r="L147" s="161">
        <f>+[2]data1cf!K147</f>
        <v>15088.244980431235</v>
      </c>
      <c r="M147" s="161">
        <f>+[2]data1cf!L147</f>
        <v>15253.386638217315</v>
      </c>
      <c r="N147" s="161">
        <f>+[2]data1cf!M147</f>
        <v>15309.488131651495</v>
      </c>
      <c r="O147" s="161">
        <f>+[2]data1cf!N147</f>
        <v>15253.547560240822</v>
      </c>
      <c r="P147" s="161">
        <f>+[2]data1cf!O147</f>
        <v>15442.912233474191</v>
      </c>
      <c r="Q147" s="161">
        <f>+[2]data1cf!P147</f>
        <v>15268.997361810194</v>
      </c>
      <c r="R147" s="161">
        <f>+[2]data1cf!Q147</f>
        <v>1100.6450669657024</v>
      </c>
      <c r="S147" s="161">
        <f>+[2]data1cf!R147</f>
        <v>0</v>
      </c>
      <c r="T147" s="161">
        <f>+[2]data1cf!S147</f>
        <v>0</v>
      </c>
      <c r="U147" s="161">
        <f>+[2]data1cf!T147</f>
        <v>0</v>
      </c>
      <c r="V147" s="161">
        <f>+[2]data1cf!U147</f>
        <v>0</v>
      </c>
      <c r="W147" s="161">
        <f>+[2]data1cf!V147</f>
        <v>0</v>
      </c>
      <c r="X147" s="161">
        <f>+[2]data1cf!W147</f>
        <v>0</v>
      </c>
      <c r="Y147" s="161">
        <f>+[2]data1cf!X147</f>
        <v>0</v>
      </c>
      <c r="Z147" s="161">
        <f>+[2]data1cf!Y147</f>
        <v>0</v>
      </c>
      <c r="AA147" s="161">
        <f>+[2]data1cf!Z147</f>
        <v>0</v>
      </c>
      <c r="AB147" s="161"/>
      <c r="AC147" s="162">
        <f t="shared" si="16"/>
        <v>22877.560169780547</v>
      </c>
      <c r="AD147" s="162">
        <f t="shared" si="18"/>
        <v>55741.770387958764</v>
      </c>
      <c r="AE147" s="163">
        <f t="shared" si="19"/>
        <v>55058.474134300202</v>
      </c>
      <c r="AF147" s="164">
        <f t="shared" si="17"/>
        <v>0.14032420516014096</v>
      </c>
      <c r="AG147" s="165">
        <f t="shared" ref="AG147:AG162" si="21">1-EXP(-(1/0.25)*(AD147/ABS($AD$1010)))</f>
        <v>0.9850758375404649</v>
      </c>
    </row>
    <row r="148" spans="1:33">
      <c r="A148" s="157"/>
      <c r="B148" s="161">
        <f>+[2]data1cf!A148</f>
        <v>-107509.28086285912</v>
      </c>
      <c r="C148" s="161">
        <f>+[2]data1cf!B148</f>
        <v>15352.412716935465</v>
      </c>
      <c r="D148" s="161">
        <f>+[2]data1cf!C148</f>
        <v>16814.84446615291</v>
      </c>
      <c r="E148" s="161">
        <f>+[2]data1cf!D148</f>
        <v>16498.636154799842</v>
      </c>
      <c r="F148" s="161">
        <f>+[2]data1cf!E148</f>
        <v>16266.399485677664</v>
      </c>
      <c r="G148" s="161">
        <f>+[2]data1cf!F148</f>
        <v>15851.251502022962</v>
      </c>
      <c r="H148" s="161">
        <f>+[2]data1cf!G148</f>
        <v>15720.912299215401</v>
      </c>
      <c r="I148" s="161">
        <f>+[2]data1cf!H148</f>
        <v>15513.638018906982</v>
      </c>
      <c r="J148" s="161">
        <f>+[2]data1cf!I148</f>
        <v>15473.738455309765</v>
      </c>
      <c r="K148" s="161">
        <f>+[2]data1cf!J148</f>
        <v>15478.490014564635</v>
      </c>
      <c r="L148" s="161">
        <f>+[2]data1cf!K148</f>
        <v>15444.620251551401</v>
      </c>
      <c r="M148" s="161">
        <f>+[2]data1cf!L148</f>
        <v>15545.511907204589</v>
      </c>
      <c r="N148" s="161">
        <f>+[2]data1cf!M148</f>
        <v>15447.871736979501</v>
      </c>
      <c r="O148" s="161">
        <f>+[2]data1cf!N148</f>
        <v>15609.866573622225</v>
      </c>
      <c r="P148" s="161">
        <f>+[2]data1cf!O148</f>
        <v>15629.635036054708</v>
      </c>
      <c r="Q148" s="161">
        <f>+[2]data1cf!P148</f>
        <v>15853.956050956127</v>
      </c>
      <c r="R148" s="161">
        <f>+[2]data1cf!Q148</f>
        <v>1233.0884477846489</v>
      </c>
      <c r="S148" s="161">
        <f>+[2]data1cf!R148</f>
        <v>0</v>
      </c>
      <c r="T148" s="161">
        <f>+[2]data1cf!S148</f>
        <v>0</v>
      </c>
      <c r="U148" s="161">
        <f>+[2]data1cf!T148</f>
        <v>0</v>
      </c>
      <c r="V148" s="161">
        <f>+[2]data1cf!U148</f>
        <v>0</v>
      </c>
      <c r="W148" s="161">
        <f>+[2]data1cf!V148</f>
        <v>0</v>
      </c>
      <c r="X148" s="161">
        <f>+[2]data1cf!W148</f>
        <v>0</v>
      </c>
      <c r="Y148" s="161">
        <f>+[2]data1cf!X148</f>
        <v>0</v>
      </c>
      <c r="Z148" s="161">
        <f>+[2]data1cf!Y148</f>
        <v>0</v>
      </c>
      <c r="AA148" s="161">
        <f>+[2]data1cf!Z148</f>
        <v>0</v>
      </c>
      <c r="AB148" s="161"/>
      <c r="AC148" s="162">
        <f t="shared" si="16"/>
        <v>13283.462274723826</v>
      </c>
      <c r="AD148" s="162">
        <f t="shared" si="18"/>
        <v>46742.628809572881</v>
      </c>
      <c r="AE148" s="163">
        <f t="shared" si="19"/>
        <v>46046.579563394953</v>
      </c>
      <c r="AF148" s="164">
        <f t="shared" si="17"/>
        <v>0.12125573754310609</v>
      </c>
      <c r="AG148" s="165">
        <f t="shared" si="21"/>
        <v>0.97057588553001728</v>
      </c>
    </row>
    <row r="149" spans="1:33">
      <c r="A149" s="157"/>
      <c r="B149" s="161">
        <f>+[2]data1cf!A149</f>
        <v>-101447.71666514115</v>
      </c>
      <c r="C149" s="161">
        <f>+[2]data1cf!B149</f>
        <v>15198.056024467749</v>
      </c>
      <c r="D149" s="161">
        <f>+[2]data1cf!C149</f>
        <v>16682.386407256748</v>
      </c>
      <c r="E149" s="161">
        <f>+[2]data1cf!D149</f>
        <v>16498.772531194307</v>
      </c>
      <c r="F149" s="161">
        <f>+[2]data1cf!E149</f>
        <v>16003.795543524235</v>
      </c>
      <c r="G149" s="161">
        <f>+[2]data1cf!F149</f>
        <v>15921.701169103075</v>
      </c>
      <c r="H149" s="161">
        <f>+[2]data1cf!G149</f>
        <v>15435.583375404804</v>
      </c>
      <c r="I149" s="161">
        <f>+[2]data1cf!H149</f>
        <v>15323.365919593718</v>
      </c>
      <c r="J149" s="161">
        <f>+[2]data1cf!I149</f>
        <v>15309.016754035201</v>
      </c>
      <c r="K149" s="161">
        <f>+[2]data1cf!J149</f>
        <v>15142.867689175757</v>
      </c>
      <c r="L149" s="161">
        <f>+[2]data1cf!K149</f>
        <v>15303.871361551606</v>
      </c>
      <c r="M149" s="161">
        <f>+[2]data1cf!L149</f>
        <v>15436.001251172402</v>
      </c>
      <c r="N149" s="161">
        <f>+[2]data1cf!M149</f>
        <v>15568.359198674809</v>
      </c>
      <c r="O149" s="161">
        <f>+[2]data1cf!N149</f>
        <v>15411.144213919433</v>
      </c>
      <c r="P149" s="161">
        <f>+[2]data1cf!O149</f>
        <v>15576.291850066569</v>
      </c>
      <c r="Q149" s="161">
        <f>+[2]data1cf!P149</f>
        <v>15463.761395247073</v>
      </c>
      <c r="R149" s="161">
        <f>+[2]data1cf!Q149</f>
        <v>1163.5647310625027</v>
      </c>
      <c r="S149" s="161">
        <f>+[2]data1cf!R149</f>
        <v>0</v>
      </c>
      <c r="T149" s="161">
        <f>+[2]data1cf!S149</f>
        <v>0</v>
      </c>
      <c r="U149" s="161">
        <f>+[2]data1cf!T149</f>
        <v>0</v>
      </c>
      <c r="V149" s="161">
        <f>+[2]data1cf!U149</f>
        <v>0</v>
      </c>
      <c r="W149" s="161">
        <f>+[2]data1cf!V149</f>
        <v>0</v>
      </c>
      <c r="X149" s="161">
        <f>+[2]data1cf!W149</f>
        <v>0</v>
      </c>
      <c r="Y149" s="161">
        <f>+[2]data1cf!X149</f>
        <v>0</v>
      </c>
      <c r="Z149" s="161">
        <f>+[2]data1cf!Y149</f>
        <v>0</v>
      </c>
      <c r="AA149" s="161">
        <f>+[2]data1cf!Z149</f>
        <v>0</v>
      </c>
      <c r="AB149" s="161"/>
      <c r="AC149" s="162">
        <f t="shared" si="16"/>
        <v>18247.958759108398</v>
      </c>
      <c r="AD149" s="162">
        <f t="shared" si="18"/>
        <v>51373.248052966504</v>
      </c>
      <c r="AE149" s="163">
        <f t="shared" si="19"/>
        <v>50684.235266747732</v>
      </c>
      <c r="AF149" s="164">
        <f t="shared" si="17"/>
        <v>0.13067858815193178</v>
      </c>
      <c r="AG149" s="165">
        <f t="shared" si="21"/>
        <v>0.97925069690379674</v>
      </c>
    </row>
    <row r="150" spans="1:33">
      <c r="A150" s="157"/>
      <c r="B150" s="161">
        <f>+[2]data1cf!A150</f>
        <v>-96628.444115830789</v>
      </c>
      <c r="C150" s="161">
        <f>+[2]data1cf!B150</f>
        <v>15238.501886225728</v>
      </c>
      <c r="D150" s="161">
        <f>+[2]data1cf!C150</f>
        <v>16727.730962126167</v>
      </c>
      <c r="E150" s="161">
        <f>+[2]data1cf!D150</f>
        <v>16217.558642251537</v>
      </c>
      <c r="F150" s="161">
        <f>+[2]data1cf!E150</f>
        <v>15892.799889266184</v>
      </c>
      <c r="G150" s="161">
        <f>+[2]data1cf!F150</f>
        <v>15703.235212509899</v>
      </c>
      <c r="H150" s="161">
        <f>+[2]data1cf!G150</f>
        <v>15344.376315225356</v>
      </c>
      <c r="I150" s="161">
        <f>+[2]data1cf!H150</f>
        <v>15250.24190556846</v>
      </c>
      <c r="J150" s="161">
        <f>+[2]data1cf!I150</f>
        <v>15306.949988863933</v>
      </c>
      <c r="K150" s="161">
        <f>+[2]data1cf!J150</f>
        <v>15302.285875691654</v>
      </c>
      <c r="L150" s="161">
        <f>+[2]data1cf!K150</f>
        <v>15217.428958220135</v>
      </c>
      <c r="M150" s="161">
        <f>+[2]data1cf!L150</f>
        <v>15359.565158392965</v>
      </c>
      <c r="N150" s="161">
        <f>+[2]data1cf!M150</f>
        <v>15465.905225129383</v>
      </c>
      <c r="O150" s="161">
        <f>+[2]data1cf!N150</f>
        <v>15351.255176279417</v>
      </c>
      <c r="P150" s="161">
        <f>+[2]data1cf!O150</f>
        <v>15194.333166481676</v>
      </c>
      <c r="Q150" s="161">
        <f>+[2]data1cf!P150</f>
        <v>15226.601876921814</v>
      </c>
      <c r="R150" s="161">
        <f>+[2]data1cf!Q150</f>
        <v>1108.2896026309327</v>
      </c>
      <c r="S150" s="161">
        <f>+[2]data1cf!R150</f>
        <v>0</v>
      </c>
      <c r="T150" s="161">
        <f>+[2]data1cf!S150</f>
        <v>0</v>
      </c>
      <c r="U150" s="161">
        <f>+[2]data1cf!T150</f>
        <v>0</v>
      </c>
      <c r="V150" s="161">
        <f>+[2]data1cf!U150</f>
        <v>0</v>
      </c>
      <c r="W150" s="161">
        <f>+[2]data1cf!V150</f>
        <v>0</v>
      </c>
      <c r="X150" s="161">
        <f>+[2]data1cf!W150</f>
        <v>0</v>
      </c>
      <c r="Y150" s="161">
        <f>+[2]data1cf!X150</f>
        <v>0</v>
      </c>
      <c r="Z150" s="161">
        <f>+[2]data1cf!Y150</f>
        <v>0</v>
      </c>
      <c r="AA150" s="161">
        <f>+[2]data1cf!Z150</f>
        <v>0</v>
      </c>
      <c r="AB150" s="161"/>
      <c r="AC150" s="162">
        <f t="shared" si="16"/>
        <v>22417.249472985746</v>
      </c>
      <c r="AD150" s="162">
        <f t="shared" si="18"/>
        <v>55319.48894257698</v>
      </c>
      <c r="AE150" s="163">
        <f t="shared" si="19"/>
        <v>54635.41820973748</v>
      </c>
      <c r="AF150" s="164">
        <f t="shared" si="17"/>
        <v>0.13930284380912783</v>
      </c>
      <c r="AG150" s="165">
        <f t="shared" si="21"/>
        <v>0.9845927907420513</v>
      </c>
    </row>
    <row r="151" spans="1:33">
      <c r="A151" s="157"/>
      <c r="B151" s="161">
        <f>+[2]data1cf!A151</f>
        <v>-95314.584598687754</v>
      </c>
      <c r="C151" s="161">
        <f>+[2]data1cf!B151</f>
        <v>15057.753959526712</v>
      </c>
      <c r="D151" s="161">
        <f>+[2]data1cf!C151</f>
        <v>16771.521490260315</v>
      </c>
      <c r="E151" s="161">
        <f>+[2]data1cf!D151</f>
        <v>16129.623300965364</v>
      </c>
      <c r="F151" s="161">
        <f>+[2]data1cf!E151</f>
        <v>15957.58861569205</v>
      </c>
      <c r="G151" s="161">
        <f>+[2]data1cf!F151</f>
        <v>15552.527397878483</v>
      </c>
      <c r="H151" s="161">
        <f>+[2]data1cf!G151</f>
        <v>15418.715261164481</v>
      </c>
      <c r="I151" s="161">
        <f>+[2]data1cf!H151</f>
        <v>15313.578537784888</v>
      </c>
      <c r="J151" s="161">
        <f>+[2]data1cf!I151</f>
        <v>15379.274622862409</v>
      </c>
      <c r="K151" s="161">
        <f>+[2]data1cf!J151</f>
        <v>15306.017401848498</v>
      </c>
      <c r="L151" s="161">
        <f>+[2]data1cf!K151</f>
        <v>15179.646494652759</v>
      </c>
      <c r="M151" s="161">
        <f>+[2]data1cf!L151</f>
        <v>15061.02216175343</v>
      </c>
      <c r="N151" s="161">
        <f>+[2]data1cf!M151</f>
        <v>15425.069348587527</v>
      </c>
      <c r="O151" s="161">
        <f>+[2]data1cf!N151</f>
        <v>15223.56190361376</v>
      </c>
      <c r="P151" s="161">
        <f>+[2]data1cf!O151</f>
        <v>15412.494354387469</v>
      </c>
      <c r="Q151" s="161">
        <f>+[2]data1cf!P151</f>
        <v>15225.500151735334</v>
      </c>
      <c r="R151" s="161">
        <f>+[2]data1cf!Q151</f>
        <v>1093.2201595131089</v>
      </c>
      <c r="S151" s="161">
        <f>+[2]data1cf!R151</f>
        <v>0</v>
      </c>
      <c r="T151" s="161">
        <f>+[2]data1cf!S151</f>
        <v>0</v>
      </c>
      <c r="U151" s="161">
        <f>+[2]data1cf!T151</f>
        <v>0</v>
      </c>
      <c r="V151" s="161">
        <f>+[2]data1cf!U151</f>
        <v>0</v>
      </c>
      <c r="W151" s="161">
        <f>+[2]data1cf!V151</f>
        <v>0</v>
      </c>
      <c r="X151" s="161">
        <f>+[2]data1cf!W151</f>
        <v>0</v>
      </c>
      <c r="Y151" s="161">
        <f>+[2]data1cf!X151</f>
        <v>0</v>
      </c>
      <c r="Z151" s="161">
        <f>+[2]data1cf!Y151</f>
        <v>0</v>
      </c>
      <c r="AA151" s="161">
        <f>+[2]data1cf!Z151</f>
        <v>0</v>
      </c>
      <c r="AB151" s="161"/>
      <c r="AC151" s="162">
        <f t="shared" si="16"/>
        <v>23482.117486734347</v>
      </c>
      <c r="AD151" s="162">
        <f t="shared" si="18"/>
        <v>56343.082749287183</v>
      </c>
      <c r="AE151" s="163">
        <f t="shared" si="19"/>
        <v>55659.917829467275</v>
      </c>
      <c r="AF151" s="164">
        <f t="shared" si="17"/>
        <v>0.14160875678062437</v>
      </c>
      <c r="AG151" s="165">
        <f t="shared" si="21"/>
        <v>0.9857376571851536</v>
      </c>
    </row>
    <row r="152" spans="1:33">
      <c r="A152" s="157"/>
      <c r="B152" s="161">
        <f>+[2]data1cf!A152</f>
        <v>-92479.850329738038</v>
      </c>
      <c r="C152" s="161">
        <f>+[2]data1cf!B152</f>
        <v>14916.149596824976</v>
      </c>
      <c r="D152" s="161">
        <f>+[2]data1cf!C152</f>
        <v>16495.83932600178</v>
      </c>
      <c r="E152" s="161">
        <f>+[2]data1cf!D152</f>
        <v>16300.091401753911</v>
      </c>
      <c r="F152" s="161">
        <f>+[2]data1cf!E152</f>
        <v>15789.380215297582</v>
      </c>
      <c r="G152" s="161">
        <f>+[2]data1cf!F152</f>
        <v>15480.0786277714</v>
      </c>
      <c r="H152" s="161">
        <f>+[2]data1cf!G152</f>
        <v>15255.708194705661</v>
      </c>
      <c r="I152" s="161">
        <f>+[2]data1cf!H152</f>
        <v>15086.932654234159</v>
      </c>
      <c r="J152" s="161">
        <f>+[2]data1cf!I152</f>
        <v>15097.715075248281</v>
      </c>
      <c r="K152" s="161">
        <f>+[2]data1cf!J152</f>
        <v>15321.717850078658</v>
      </c>
      <c r="L152" s="161">
        <f>+[2]data1cf!K152</f>
        <v>15198.888773311533</v>
      </c>
      <c r="M152" s="161">
        <f>+[2]data1cf!L152</f>
        <v>15254.837101822039</v>
      </c>
      <c r="N152" s="161">
        <f>+[2]data1cf!M152</f>
        <v>14993.935024858001</v>
      </c>
      <c r="O152" s="161">
        <f>+[2]data1cf!N152</f>
        <v>15257.266247034438</v>
      </c>
      <c r="P152" s="161">
        <f>+[2]data1cf!O152</f>
        <v>15128.731217078992</v>
      </c>
      <c r="Q152" s="161">
        <f>+[2]data1cf!P152</f>
        <v>15320.215312314787</v>
      </c>
      <c r="R152" s="161">
        <f>+[2]data1cf!Q152</f>
        <v>1060.7068913419632</v>
      </c>
      <c r="S152" s="161">
        <f>+[2]data1cf!R152</f>
        <v>0</v>
      </c>
      <c r="T152" s="161">
        <f>+[2]data1cf!S152</f>
        <v>0</v>
      </c>
      <c r="U152" s="161">
        <f>+[2]data1cf!T152</f>
        <v>0</v>
      </c>
      <c r="V152" s="161">
        <f>+[2]data1cf!U152</f>
        <v>0</v>
      </c>
      <c r="W152" s="161">
        <f>+[2]data1cf!V152</f>
        <v>0</v>
      </c>
      <c r="X152" s="161">
        <f>+[2]data1cf!W152</f>
        <v>0</v>
      </c>
      <c r="Y152" s="161">
        <f>+[2]data1cf!X152</f>
        <v>0</v>
      </c>
      <c r="Z152" s="161">
        <f>+[2]data1cf!Y152</f>
        <v>0</v>
      </c>
      <c r="AA152" s="161">
        <f>+[2]data1cf!Z152</f>
        <v>0</v>
      </c>
      <c r="AB152" s="161"/>
      <c r="AC152" s="162">
        <f t="shared" si="16"/>
        <v>25484.434912184504</v>
      </c>
      <c r="AD152" s="162">
        <f t="shared" si="18"/>
        <v>58127.954995773318</v>
      </c>
      <c r="AE152" s="163">
        <f t="shared" si="19"/>
        <v>57449.148328746545</v>
      </c>
      <c r="AF152" s="164">
        <f t="shared" si="17"/>
        <v>0.14630734324455263</v>
      </c>
      <c r="AG152" s="165">
        <f t="shared" si="21"/>
        <v>0.9875342576085524</v>
      </c>
    </row>
    <row r="153" spans="1:33">
      <c r="A153" s="157"/>
      <c r="B153" s="161">
        <f>+[2]data1cf!A153</f>
        <v>-92061.96806834171</v>
      </c>
      <c r="C153" s="161">
        <f>+[2]data1cf!B153</f>
        <v>14918.500774482534</v>
      </c>
      <c r="D153" s="161">
        <f>+[2]data1cf!C153</f>
        <v>16417.194556870592</v>
      </c>
      <c r="E153" s="161">
        <f>+[2]data1cf!D153</f>
        <v>16179.961159519062</v>
      </c>
      <c r="F153" s="161">
        <f>+[2]data1cf!E153</f>
        <v>15952.108235954636</v>
      </c>
      <c r="G153" s="161">
        <f>+[2]data1cf!F153</f>
        <v>15512.600834419574</v>
      </c>
      <c r="H153" s="161">
        <f>+[2]data1cf!G153</f>
        <v>15198.799313152627</v>
      </c>
      <c r="I153" s="161">
        <f>+[2]data1cf!H153</f>
        <v>14928.589134869635</v>
      </c>
      <c r="J153" s="161">
        <f>+[2]data1cf!I153</f>
        <v>15033.319070164485</v>
      </c>
      <c r="K153" s="161">
        <f>+[2]data1cf!J153</f>
        <v>15147.381478217325</v>
      </c>
      <c r="L153" s="161">
        <f>+[2]data1cf!K153</f>
        <v>15266.371391224144</v>
      </c>
      <c r="M153" s="161">
        <f>+[2]data1cf!L153</f>
        <v>15075.310674879947</v>
      </c>
      <c r="N153" s="161">
        <f>+[2]data1cf!M153</f>
        <v>15124.108921664189</v>
      </c>
      <c r="O153" s="161">
        <f>+[2]data1cf!N153</f>
        <v>15399.197800096041</v>
      </c>
      <c r="P153" s="161">
        <f>+[2]data1cf!O153</f>
        <v>15446.232820088608</v>
      </c>
      <c r="Q153" s="161">
        <f>+[2]data1cf!P153</f>
        <v>15229.991512113351</v>
      </c>
      <c r="R153" s="161">
        <f>+[2]data1cf!Q153</f>
        <v>1055.9139489566519</v>
      </c>
      <c r="S153" s="161">
        <f>+[2]data1cf!R153</f>
        <v>0</v>
      </c>
      <c r="T153" s="161">
        <f>+[2]data1cf!S153</f>
        <v>0</v>
      </c>
      <c r="U153" s="161">
        <f>+[2]data1cf!T153</f>
        <v>0</v>
      </c>
      <c r="V153" s="161">
        <f>+[2]data1cf!U153</f>
        <v>0</v>
      </c>
      <c r="W153" s="161">
        <f>+[2]data1cf!V153</f>
        <v>0</v>
      </c>
      <c r="X153" s="161">
        <f>+[2]data1cf!W153</f>
        <v>0</v>
      </c>
      <c r="Y153" s="161">
        <f>+[2]data1cf!X153</f>
        <v>0</v>
      </c>
      <c r="Z153" s="161">
        <f>+[2]data1cf!Y153</f>
        <v>0</v>
      </c>
      <c r="AA153" s="161">
        <f>+[2]data1cf!Z153</f>
        <v>0</v>
      </c>
      <c r="AB153" s="161"/>
      <c r="AC153" s="162">
        <f t="shared" si="16"/>
        <v>25769.857708985215</v>
      </c>
      <c r="AD153" s="162">
        <f t="shared" si="18"/>
        <v>58401.310872232782</v>
      </c>
      <c r="AE153" s="163">
        <f t="shared" si="19"/>
        <v>57722.420380604286</v>
      </c>
      <c r="AF153" s="164">
        <f t="shared" si="17"/>
        <v>0.14696267247200015</v>
      </c>
      <c r="AG153" s="165">
        <f t="shared" si="21"/>
        <v>0.98778867016180927</v>
      </c>
    </row>
    <row r="154" spans="1:33">
      <c r="A154" s="157"/>
      <c r="B154" s="161">
        <f>+[2]data1cf!A154</f>
        <v>-98517.42103636144</v>
      </c>
      <c r="C154" s="161">
        <f>+[2]data1cf!B154</f>
        <v>15277.48955653606</v>
      </c>
      <c r="D154" s="161">
        <f>+[2]data1cf!C154</f>
        <v>16687.325619149451</v>
      </c>
      <c r="E154" s="161">
        <f>+[2]data1cf!D154</f>
        <v>16364.936185235754</v>
      </c>
      <c r="F154" s="161">
        <f>+[2]data1cf!E154</f>
        <v>16112.017018216295</v>
      </c>
      <c r="G154" s="161">
        <f>+[2]data1cf!F154</f>
        <v>15633.812101926211</v>
      </c>
      <c r="H154" s="161">
        <f>+[2]data1cf!G154</f>
        <v>15396.313540052306</v>
      </c>
      <c r="I154" s="161">
        <f>+[2]data1cf!H154</f>
        <v>15302.565779352773</v>
      </c>
      <c r="J154" s="161">
        <f>+[2]data1cf!I154</f>
        <v>15061.970273101477</v>
      </c>
      <c r="K154" s="161">
        <f>+[2]data1cf!J154</f>
        <v>15276.934388408059</v>
      </c>
      <c r="L154" s="161">
        <f>+[2]data1cf!K154</f>
        <v>15309.071217479524</v>
      </c>
      <c r="M154" s="161">
        <f>+[2]data1cf!L154</f>
        <v>15329.123389639419</v>
      </c>
      <c r="N154" s="161">
        <f>+[2]data1cf!M154</f>
        <v>15448.955744532625</v>
      </c>
      <c r="O154" s="161">
        <f>+[2]data1cf!N154</f>
        <v>15272.416653673899</v>
      </c>
      <c r="P154" s="161">
        <f>+[2]data1cf!O154</f>
        <v>15190.435157258536</v>
      </c>
      <c r="Q154" s="161">
        <f>+[2]data1cf!P154</f>
        <v>15360.548985149644</v>
      </c>
      <c r="R154" s="161">
        <f>+[2]data1cf!Q154</f>
        <v>1129.955412318651</v>
      </c>
      <c r="S154" s="161">
        <f>+[2]data1cf!R154</f>
        <v>0</v>
      </c>
      <c r="T154" s="161">
        <f>+[2]data1cf!S154</f>
        <v>0</v>
      </c>
      <c r="U154" s="161">
        <f>+[2]data1cf!T154</f>
        <v>0</v>
      </c>
      <c r="V154" s="161">
        <f>+[2]data1cf!U154</f>
        <v>0</v>
      </c>
      <c r="W154" s="161">
        <f>+[2]data1cf!V154</f>
        <v>0</v>
      </c>
      <c r="X154" s="161">
        <f>+[2]data1cf!W154</f>
        <v>0</v>
      </c>
      <c r="Y154" s="161">
        <f>+[2]data1cf!X154</f>
        <v>0</v>
      </c>
      <c r="Z154" s="161">
        <f>+[2]data1cf!Y154</f>
        <v>0</v>
      </c>
      <c r="AA154" s="161">
        <f>+[2]data1cf!Z154</f>
        <v>0</v>
      </c>
      <c r="AB154" s="161"/>
      <c r="AC154" s="162">
        <f t="shared" si="16"/>
        <v>20710.936194665472</v>
      </c>
      <c r="AD154" s="162">
        <f t="shared" si="18"/>
        <v>53629.583968521933</v>
      </c>
      <c r="AE154" s="163">
        <f t="shared" si="19"/>
        <v>52945.174394021305</v>
      </c>
      <c r="AF154" s="164">
        <f t="shared" si="17"/>
        <v>0.13577308058738707</v>
      </c>
      <c r="AG154" s="165">
        <f t="shared" si="21"/>
        <v>0.9824980854098273</v>
      </c>
    </row>
    <row r="155" spans="1:33">
      <c r="A155" s="157"/>
      <c r="B155" s="161">
        <f>+[2]data1cf!A155</f>
        <v>-98265.052611411098</v>
      </c>
      <c r="C155" s="161">
        <f>+[2]data1cf!B155</f>
        <v>15336.303543845039</v>
      </c>
      <c r="D155" s="161">
        <f>+[2]data1cf!C155</f>
        <v>16809.405904781921</v>
      </c>
      <c r="E155" s="161">
        <f>+[2]data1cf!D155</f>
        <v>16327.953074648325</v>
      </c>
      <c r="F155" s="161">
        <f>+[2]data1cf!E155</f>
        <v>15989.09968499808</v>
      </c>
      <c r="G155" s="161">
        <f>+[2]data1cf!F155</f>
        <v>15687.434452961788</v>
      </c>
      <c r="H155" s="161">
        <f>+[2]data1cf!G155</f>
        <v>15485.468013964095</v>
      </c>
      <c r="I155" s="161">
        <f>+[2]data1cf!H155</f>
        <v>15457.798886374461</v>
      </c>
      <c r="J155" s="161">
        <f>+[2]data1cf!I155</f>
        <v>15275.956973368715</v>
      </c>
      <c r="K155" s="161">
        <f>+[2]data1cf!J155</f>
        <v>15316.082604558809</v>
      </c>
      <c r="L155" s="161">
        <f>+[2]data1cf!K155</f>
        <v>15278.103056976703</v>
      </c>
      <c r="M155" s="161">
        <f>+[2]data1cf!L155</f>
        <v>15180.096344160522</v>
      </c>
      <c r="N155" s="161">
        <f>+[2]data1cf!M155</f>
        <v>15413.172363354166</v>
      </c>
      <c r="O155" s="161">
        <f>+[2]data1cf!N155</f>
        <v>15322.28203818453</v>
      </c>
      <c r="P155" s="161">
        <f>+[2]data1cf!O155</f>
        <v>15349.172241724704</v>
      </c>
      <c r="Q155" s="161">
        <f>+[2]data1cf!P155</f>
        <v>15239.979268520328</v>
      </c>
      <c r="R155" s="161">
        <f>+[2]data1cf!Q155</f>
        <v>1127.0608474318408</v>
      </c>
      <c r="S155" s="161">
        <f>+[2]data1cf!R155</f>
        <v>0</v>
      </c>
      <c r="T155" s="161">
        <f>+[2]data1cf!S155</f>
        <v>0</v>
      </c>
      <c r="U155" s="161">
        <f>+[2]data1cf!T155</f>
        <v>0</v>
      </c>
      <c r="V155" s="161">
        <f>+[2]data1cf!U155</f>
        <v>0</v>
      </c>
      <c r="W155" s="161">
        <f>+[2]data1cf!V155</f>
        <v>0</v>
      </c>
      <c r="X155" s="161">
        <f>+[2]data1cf!W155</f>
        <v>0</v>
      </c>
      <c r="Y155" s="161">
        <f>+[2]data1cf!X155</f>
        <v>0</v>
      </c>
      <c r="Z155" s="161">
        <f>+[2]data1cf!Y155</f>
        <v>0</v>
      </c>
      <c r="AA155" s="161">
        <f>+[2]data1cf!Z155</f>
        <v>0</v>
      </c>
      <c r="AB155" s="161"/>
      <c r="AC155" s="162">
        <f t="shared" si="16"/>
        <v>21236.710802595731</v>
      </c>
      <c r="AD155" s="162">
        <f t="shared" si="18"/>
        <v>54220.247919954534</v>
      </c>
      <c r="AE155" s="163">
        <f t="shared" si="19"/>
        <v>53534.695045360808</v>
      </c>
      <c r="AF155" s="164">
        <f t="shared" si="17"/>
        <v>0.13676093220710756</v>
      </c>
      <c r="AG155" s="165">
        <f t="shared" si="21"/>
        <v>0.98326077654021504</v>
      </c>
    </row>
    <row r="156" spans="1:33">
      <c r="A156" s="157"/>
      <c r="B156" s="161">
        <f>+[2]data1cf!A156</f>
        <v>-101366.11238858016</v>
      </c>
      <c r="C156" s="161">
        <f>+[2]data1cf!B156</f>
        <v>15317.182683157269</v>
      </c>
      <c r="D156" s="161">
        <f>+[2]data1cf!C156</f>
        <v>16895.195886724592</v>
      </c>
      <c r="E156" s="161">
        <f>+[2]data1cf!D156</f>
        <v>16516.708610391102</v>
      </c>
      <c r="F156" s="161">
        <f>+[2]data1cf!E156</f>
        <v>16151.529277337526</v>
      </c>
      <c r="G156" s="161">
        <f>+[2]data1cf!F156</f>
        <v>15795.341463828498</v>
      </c>
      <c r="H156" s="161">
        <f>+[2]data1cf!G156</f>
        <v>15596.247978800158</v>
      </c>
      <c r="I156" s="161">
        <f>+[2]data1cf!H156</f>
        <v>15507.422125393725</v>
      </c>
      <c r="J156" s="161">
        <f>+[2]data1cf!I156</f>
        <v>15327.077993193998</v>
      </c>
      <c r="K156" s="161">
        <f>+[2]data1cf!J156</f>
        <v>15310.391329856564</v>
      </c>
      <c r="L156" s="161">
        <f>+[2]data1cf!K156</f>
        <v>15546.762542852153</v>
      </c>
      <c r="M156" s="161">
        <f>+[2]data1cf!L156</f>
        <v>15586.546292826752</v>
      </c>
      <c r="N156" s="161">
        <f>+[2]data1cf!M156</f>
        <v>15327.462649075469</v>
      </c>
      <c r="O156" s="161">
        <f>+[2]data1cf!N156</f>
        <v>15330.15872536051</v>
      </c>
      <c r="P156" s="161">
        <f>+[2]data1cf!O156</f>
        <v>15390.181703132253</v>
      </c>
      <c r="Q156" s="161">
        <f>+[2]data1cf!P156</f>
        <v>15596.702940225321</v>
      </c>
      <c r="R156" s="161">
        <f>+[2]data1cf!Q156</f>
        <v>1162.6287626520589</v>
      </c>
      <c r="S156" s="161">
        <f>+[2]data1cf!R156</f>
        <v>0</v>
      </c>
      <c r="T156" s="161">
        <f>+[2]data1cf!S156</f>
        <v>0</v>
      </c>
      <c r="U156" s="161">
        <f>+[2]data1cf!T156</f>
        <v>0</v>
      </c>
      <c r="V156" s="161">
        <f>+[2]data1cf!U156</f>
        <v>0</v>
      </c>
      <c r="W156" s="161">
        <f>+[2]data1cf!V156</f>
        <v>0</v>
      </c>
      <c r="X156" s="161">
        <f>+[2]data1cf!W156</f>
        <v>0</v>
      </c>
      <c r="Y156" s="161">
        <f>+[2]data1cf!X156</f>
        <v>0</v>
      </c>
      <c r="Z156" s="161">
        <f>+[2]data1cf!Y156</f>
        <v>0</v>
      </c>
      <c r="AA156" s="161">
        <f>+[2]data1cf!Z156</f>
        <v>0</v>
      </c>
      <c r="AB156" s="161"/>
      <c r="AC156" s="162">
        <f t="shared" si="16"/>
        <v>18942.864797272123</v>
      </c>
      <c r="AD156" s="162">
        <f t="shared" si="18"/>
        <v>52185.55924980784</v>
      </c>
      <c r="AE156" s="163">
        <f t="shared" si="19"/>
        <v>51494.453928508447</v>
      </c>
      <c r="AF156" s="164">
        <f t="shared" si="17"/>
        <v>0.13189463019371031</v>
      </c>
      <c r="AG156" s="165">
        <f t="shared" si="21"/>
        <v>0.98048394382548887</v>
      </c>
    </row>
    <row r="157" spans="1:33">
      <c r="A157" s="157"/>
      <c r="B157" s="161">
        <f>+[2]data1cf!A157</f>
        <v>-106523.65592114798</v>
      </c>
      <c r="C157" s="161">
        <f>+[2]data1cf!B157</f>
        <v>15540.131893124852</v>
      </c>
      <c r="D157" s="161">
        <f>+[2]data1cf!C157</f>
        <v>16861.48221652702</v>
      </c>
      <c r="E157" s="161">
        <f>+[2]data1cf!D157</f>
        <v>16489.761449975118</v>
      </c>
      <c r="F157" s="161">
        <f>+[2]data1cf!E157</f>
        <v>16196.937726826973</v>
      </c>
      <c r="G157" s="161">
        <f>+[2]data1cf!F157</f>
        <v>15819.904309780464</v>
      </c>
      <c r="H157" s="161">
        <f>+[2]data1cf!G157</f>
        <v>15727.692248085652</v>
      </c>
      <c r="I157" s="161">
        <f>+[2]data1cf!H157</f>
        <v>15495.016898416388</v>
      </c>
      <c r="J157" s="161">
        <f>+[2]data1cf!I157</f>
        <v>15335.320530695175</v>
      </c>
      <c r="K157" s="161">
        <f>+[2]data1cf!J157</f>
        <v>15526.61256126481</v>
      </c>
      <c r="L157" s="161">
        <f>+[2]data1cf!K157</f>
        <v>15521.861700544683</v>
      </c>
      <c r="M157" s="161">
        <f>+[2]data1cf!L157</f>
        <v>15333.285742522596</v>
      </c>
      <c r="N157" s="161">
        <f>+[2]data1cf!M157</f>
        <v>15428.616138213507</v>
      </c>
      <c r="O157" s="161">
        <f>+[2]data1cf!N157</f>
        <v>15412.022972017045</v>
      </c>
      <c r="P157" s="161">
        <f>+[2]data1cf!O157</f>
        <v>15532.420487371661</v>
      </c>
      <c r="Q157" s="161">
        <f>+[2]data1cf!P157</f>
        <v>15541.744929918925</v>
      </c>
      <c r="R157" s="161">
        <f>+[2]data1cf!Q157</f>
        <v>1221.7837239531987</v>
      </c>
      <c r="S157" s="161">
        <f>+[2]data1cf!R157</f>
        <v>0</v>
      </c>
      <c r="T157" s="161">
        <f>+[2]data1cf!S157</f>
        <v>0</v>
      </c>
      <c r="U157" s="161">
        <f>+[2]data1cf!T157</f>
        <v>0</v>
      </c>
      <c r="V157" s="161">
        <f>+[2]data1cf!U157</f>
        <v>0</v>
      </c>
      <c r="W157" s="161">
        <f>+[2]data1cf!V157</f>
        <v>0</v>
      </c>
      <c r="X157" s="161">
        <f>+[2]data1cf!W157</f>
        <v>0</v>
      </c>
      <c r="Y157" s="161">
        <f>+[2]data1cf!X157</f>
        <v>0</v>
      </c>
      <c r="Z157" s="161">
        <f>+[2]data1cf!Y157</f>
        <v>0</v>
      </c>
      <c r="AA157" s="161">
        <f>+[2]data1cf!Z157</f>
        <v>0</v>
      </c>
      <c r="AB157" s="161"/>
      <c r="AC157" s="162">
        <f t="shared" si="16"/>
        <v>14144.195326182855</v>
      </c>
      <c r="AD157" s="162">
        <f t="shared" si="18"/>
        <v>47461.2450935452</v>
      </c>
      <c r="AE157" s="163">
        <f t="shared" si="19"/>
        <v>46768.575892230183</v>
      </c>
      <c r="AF157" s="164">
        <f t="shared" si="17"/>
        <v>0.12288590073585509</v>
      </c>
      <c r="AG157" s="165">
        <f t="shared" si="21"/>
        <v>0.97212843162597329</v>
      </c>
    </row>
    <row r="158" spans="1:33">
      <c r="A158" s="157"/>
      <c r="B158" s="161">
        <f>+[2]data1cf!A158</f>
        <v>-108106.48159335669</v>
      </c>
      <c r="C158" s="161">
        <f>+[2]data1cf!B158</f>
        <v>15299.321678999449</v>
      </c>
      <c r="D158" s="161">
        <f>+[2]data1cf!C158</f>
        <v>17021.409454148532</v>
      </c>
      <c r="E158" s="161">
        <f>+[2]data1cf!D158</f>
        <v>16614.920344348375</v>
      </c>
      <c r="F158" s="161">
        <f>+[2]data1cf!E158</f>
        <v>16345.728073616006</v>
      </c>
      <c r="G158" s="161">
        <f>+[2]data1cf!F158</f>
        <v>15962.02570826119</v>
      </c>
      <c r="H158" s="161">
        <f>+[2]data1cf!G158</f>
        <v>15638.151803082976</v>
      </c>
      <c r="I158" s="161">
        <f>+[2]data1cf!H158</f>
        <v>15524.256800396179</v>
      </c>
      <c r="J158" s="161">
        <f>+[2]data1cf!I158</f>
        <v>15560.79546834467</v>
      </c>
      <c r="K158" s="161">
        <f>+[2]data1cf!J158</f>
        <v>15606.454002939638</v>
      </c>
      <c r="L158" s="161">
        <f>+[2]data1cf!K158</f>
        <v>15527.365796062779</v>
      </c>
      <c r="M158" s="161">
        <f>+[2]data1cf!L158</f>
        <v>15566.292058638301</v>
      </c>
      <c r="N158" s="161">
        <f>+[2]data1cf!M158</f>
        <v>15734.105241833349</v>
      </c>
      <c r="O158" s="161">
        <f>+[2]data1cf!N158</f>
        <v>15586.106038871749</v>
      </c>
      <c r="P158" s="161">
        <f>+[2]data1cf!O158</f>
        <v>15756.820627380082</v>
      </c>
      <c r="Q158" s="161">
        <f>+[2]data1cf!P158</f>
        <v>15667.958268386592</v>
      </c>
      <c r="R158" s="161">
        <f>+[2]data1cf!Q158</f>
        <v>1239.9381012831636</v>
      </c>
      <c r="S158" s="161">
        <f>+[2]data1cf!R158</f>
        <v>0</v>
      </c>
      <c r="T158" s="161">
        <f>+[2]data1cf!S158</f>
        <v>0</v>
      </c>
      <c r="U158" s="161">
        <f>+[2]data1cf!T158</f>
        <v>0</v>
      </c>
      <c r="V158" s="161">
        <f>+[2]data1cf!U158</f>
        <v>0</v>
      </c>
      <c r="W158" s="161">
        <f>+[2]data1cf!V158</f>
        <v>0</v>
      </c>
      <c r="X158" s="161">
        <f>+[2]data1cf!W158</f>
        <v>0</v>
      </c>
      <c r="Y158" s="161">
        <f>+[2]data1cf!X158</f>
        <v>0</v>
      </c>
      <c r="Z158" s="161">
        <f>+[2]data1cf!Y158</f>
        <v>0</v>
      </c>
      <c r="AA158" s="161">
        <f>+[2]data1cf!Z158</f>
        <v>0</v>
      </c>
      <c r="AB158" s="161"/>
      <c r="AC158" s="162">
        <f t="shared" si="16"/>
        <v>13186.404902365834</v>
      </c>
      <c r="AD158" s="162">
        <f t="shared" si="18"/>
        <v>46774.661419155869</v>
      </c>
      <c r="AE158" s="163">
        <f t="shared" si="19"/>
        <v>46076.018417075094</v>
      </c>
      <c r="AF158" s="164">
        <f t="shared" si="17"/>
        <v>0.12099501490592957</v>
      </c>
      <c r="AG158" s="165">
        <f t="shared" si="21"/>
        <v>0.9706468977359356</v>
      </c>
    </row>
    <row r="159" spans="1:33">
      <c r="A159" s="157"/>
      <c r="B159" s="161">
        <f>+[2]data1cf!A159</f>
        <v>-98104.877524033596</v>
      </c>
      <c r="C159" s="161">
        <f>+[2]data1cf!B159</f>
        <v>15120.81014306118</v>
      </c>
      <c r="D159" s="161">
        <f>+[2]data1cf!C159</f>
        <v>16498.457302641993</v>
      </c>
      <c r="E159" s="161">
        <f>+[2]data1cf!D159</f>
        <v>16322.688902416527</v>
      </c>
      <c r="F159" s="161">
        <f>+[2]data1cf!E159</f>
        <v>16061.916689292904</v>
      </c>
      <c r="G159" s="161">
        <f>+[2]data1cf!F159</f>
        <v>15669.049927668864</v>
      </c>
      <c r="H159" s="161">
        <f>+[2]data1cf!G159</f>
        <v>15273.143927909008</v>
      </c>
      <c r="I159" s="161">
        <f>+[2]data1cf!H159</f>
        <v>15242.788652423893</v>
      </c>
      <c r="J159" s="161">
        <f>+[2]data1cf!I159</f>
        <v>15302.503235365066</v>
      </c>
      <c r="K159" s="161">
        <f>+[2]data1cf!J159</f>
        <v>15147.200720279565</v>
      </c>
      <c r="L159" s="161">
        <f>+[2]data1cf!K159</f>
        <v>15233.618679186202</v>
      </c>
      <c r="M159" s="161">
        <f>+[2]data1cf!L159</f>
        <v>15354.661255653868</v>
      </c>
      <c r="N159" s="161">
        <f>+[2]data1cf!M159</f>
        <v>15315.024946006986</v>
      </c>
      <c r="O159" s="161">
        <f>+[2]data1cf!N159</f>
        <v>15452.370219420949</v>
      </c>
      <c r="P159" s="161">
        <f>+[2]data1cf!O159</f>
        <v>15364.848321932186</v>
      </c>
      <c r="Q159" s="161">
        <f>+[2]data1cf!P159</f>
        <v>15512.699982613965</v>
      </c>
      <c r="R159" s="161">
        <f>+[2]data1cf!Q159</f>
        <v>1125.2237032496555</v>
      </c>
      <c r="S159" s="161">
        <f>+[2]data1cf!R159</f>
        <v>0</v>
      </c>
      <c r="T159" s="161">
        <f>+[2]data1cf!S159</f>
        <v>0</v>
      </c>
      <c r="U159" s="161">
        <f>+[2]data1cf!T159</f>
        <v>0</v>
      </c>
      <c r="V159" s="161">
        <f>+[2]data1cf!U159</f>
        <v>0</v>
      </c>
      <c r="W159" s="161">
        <f>+[2]data1cf!V159</f>
        <v>0</v>
      </c>
      <c r="X159" s="161">
        <f>+[2]data1cf!W159</f>
        <v>0</v>
      </c>
      <c r="Y159" s="161">
        <f>+[2]data1cf!X159</f>
        <v>0</v>
      </c>
      <c r="Z159" s="161">
        <f>+[2]data1cf!Y159</f>
        <v>0</v>
      </c>
      <c r="AA159" s="161">
        <f>+[2]data1cf!Z159</f>
        <v>0</v>
      </c>
      <c r="AB159" s="161"/>
      <c r="AC159" s="162">
        <f t="shared" si="16"/>
        <v>20808.496492434384</v>
      </c>
      <c r="AD159" s="162">
        <f t="shared" si="18"/>
        <v>53740.891115650142</v>
      </c>
      <c r="AE159" s="163">
        <f t="shared" si="19"/>
        <v>53055.837143959267</v>
      </c>
      <c r="AF159" s="164">
        <f t="shared" si="17"/>
        <v>0.13596197962760928</v>
      </c>
      <c r="AG159" s="165">
        <f t="shared" si="21"/>
        <v>0.98264442052031753</v>
      </c>
    </row>
    <row r="160" spans="1:33">
      <c r="A160" s="157"/>
      <c r="B160" s="161">
        <f>+[2]data1cf!A160</f>
        <v>-94192.659291137315</v>
      </c>
      <c r="C160" s="161">
        <f>+[2]data1cf!B160</f>
        <v>15025.214622560003</v>
      </c>
      <c r="D160" s="161">
        <f>+[2]data1cf!C160</f>
        <v>16486.304231192211</v>
      </c>
      <c r="E160" s="161">
        <f>+[2]data1cf!D160</f>
        <v>16104.196831297777</v>
      </c>
      <c r="F160" s="161">
        <f>+[2]data1cf!E160</f>
        <v>15955.106177205167</v>
      </c>
      <c r="G160" s="161">
        <f>+[2]data1cf!F160</f>
        <v>15503.162425261497</v>
      </c>
      <c r="H160" s="161">
        <f>+[2]data1cf!G160</f>
        <v>15073.071557669007</v>
      </c>
      <c r="I160" s="161">
        <f>+[2]data1cf!H160</f>
        <v>15239.192562187924</v>
      </c>
      <c r="J160" s="161">
        <f>+[2]data1cf!I160</f>
        <v>15162.181375914317</v>
      </c>
      <c r="K160" s="161">
        <f>+[2]data1cf!J160</f>
        <v>15235.977389671618</v>
      </c>
      <c r="L160" s="161">
        <f>+[2]data1cf!K160</f>
        <v>15198.267392590134</v>
      </c>
      <c r="M160" s="161">
        <f>+[2]data1cf!L160</f>
        <v>15176.94268999481</v>
      </c>
      <c r="N160" s="161">
        <f>+[2]data1cf!M160</f>
        <v>15431.82724151649</v>
      </c>
      <c r="O160" s="161">
        <f>+[2]data1cf!N160</f>
        <v>15407.580828350394</v>
      </c>
      <c r="P160" s="161">
        <f>+[2]data1cf!O160</f>
        <v>15399.957530278265</v>
      </c>
      <c r="Q160" s="161">
        <f>+[2]data1cf!P160</f>
        <v>15266.992854645301</v>
      </c>
      <c r="R160" s="161">
        <f>+[2]data1cf!Q160</f>
        <v>1080.3521250056285</v>
      </c>
      <c r="S160" s="161">
        <f>+[2]data1cf!R160</f>
        <v>0</v>
      </c>
      <c r="T160" s="161">
        <f>+[2]data1cf!S160</f>
        <v>0</v>
      </c>
      <c r="U160" s="161">
        <f>+[2]data1cf!T160</f>
        <v>0</v>
      </c>
      <c r="V160" s="161">
        <f>+[2]data1cf!U160</f>
        <v>0</v>
      </c>
      <c r="W160" s="161">
        <f>+[2]data1cf!V160</f>
        <v>0</v>
      </c>
      <c r="X160" s="161">
        <f>+[2]data1cf!W160</f>
        <v>0</v>
      </c>
      <c r="Y160" s="161">
        <f>+[2]data1cf!X160</f>
        <v>0</v>
      </c>
      <c r="Z160" s="161">
        <f>+[2]data1cf!Y160</f>
        <v>0</v>
      </c>
      <c r="AA160" s="161">
        <f>+[2]data1cf!Z160</f>
        <v>0</v>
      </c>
      <c r="AB160" s="161"/>
      <c r="AC160" s="162">
        <f t="shared" si="16"/>
        <v>24030.313342198788</v>
      </c>
      <c r="AD160" s="162">
        <f t="shared" si="18"/>
        <v>56794.614722769795</v>
      </c>
      <c r="AE160" s="163">
        <f t="shared" si="19"/>
        <v>56112.929053199448</v>
      </c>
      <c r="AF160" s="164">
        <f t="shared" si="17"/>
        <v>0.14293186068534852</v>
      </c>
      <c r="AG160" s="165">
        <f t="shared" si="21"/>
        <v>0.98621525915874353</v>
      </c>
    </row>
    <row r="161" spans="1:33">
      <c r="A161" s="157"/>
      <c r="B161" s="161">
        <f>+[2]data1cf!A161</f>
        <v>-92977.450635720714</v>
      </c>
      <c r="C161" s="161">
        <f>+[2]data1cf!B161</f>
        <v>15051.25681494462</v>
      </c>
      <c r="D161" s="161">
        <f>+[2]data1cf!C161</f>
        <v>16592.029670535969</v>
      </c>
      <c r="E161" s="161">
        <f>+[2]data1cf!D161</f>
        <v>16101.407460531227</v>
      </c>
      <c r="F161" s="161">
        <f>+[2]data1cf!E161</f>
        <v>16018.090049071461</v>
      </c>
      <c r="G161" s="161">
        <f>+[2]data1cf!F161</f>
        <v>15600.515645848347</v>
      </c>
      <c r="H161" s="161">
        <f>+[2]data1cf!G161</f>
        <v>15146.301089901381</v>
      </c>
      <c r="I161" s="161">
        <f>+[2]data1cf!H161</f>
        <v>15133.505732931644</v>
      </c>
      <c r="J161" s="161">
        <f>+[2]data1cf!I161</f>
        <v>15135.124593617542</v>
      </c>
      <c r="K161" s="161">
        <f>+[2]data1cf!J161</f>
        <v>15096.773995957748</v>
      </c>
      <c r="L161" s="161">
        <f>+[2]data1cf!K161</f>
        <v>14992.199009615575</v>
      </c>
      <c r="M161" s="161">
        <f>+[2]data1cf!L161</f>
        <v>15179.433992564787</v>
      </c>
      <c r="N161" s="161">
        <f>+[2]data1cf!M161</f>
        <v>15087.446105910778</v>
      </c>
      <c r="O161" s="161">
        <f>+[2]data1cf!N161</f>
        <v>15145.60507546736</v>
      </c>
      <c r="P161" s="161">
        <f>+[2]data1cf!O161</f>
        <v>15176.18731433876</v>
      </c>
      <c r="Q161" s="161">
        <f>+[2]data1cf!P161</f>
        <v>15314.886223553845</v>
      </c>
      <c r="R161" s="161">
        <f>+[2]data1cf!Q161</f>
        <v>1066.4141678114622</v>
      </c>
      <c r="S161" s="161">
        <f>+[2]data1cf!R161</f>
        <v>0</v>
      </c>
      <c r="T161" s="161">
        <f>+[2]data1cf!S161</f>
        <v>0</v>
      </c>
      <c r="U161" s="161">
        <f>+[2]data1cf!T161</f>
        <v>0</v>
      </c>
      <c r="V161" s="161">
        <f>+[2]data1cf!U161</f>
        <v>0</v>
      </c>
      <c r="W161" s="161">
        <f>+[2]data1cf!V161</f>
        <v>0</v>
      </c>
      <c r="X161" s="161">
        <f>+[2]data1cf!W161</f>
        <v>0</v>
      </c>
      <c r="Y161" s="161">
        <f>+[2]data1cf!X161</f>
        <v>0</v>
      </c>
      <c r="Z161" s="161">
        <f>+[2]data1cf!Y161</f>
        <v>0</v>
      </c>
      <c r="AA161" s="161">
        <f>+[2]data1cf!Z161</f>
        <v>0</v>
      </c>
      <c r="AB161" s="161"/>
      <c r="AC161" s="162">
        <f t="shared" si="16"/>
        <v>25058.959202523027</v>
      </c>
      <c r="AD161" s="162">
        <f t="shared" si="18"/>
        <v>57658.212631451584</v>
      </c>
      <c r="AE161" s="163">
        <f t="shared" si="19"/>
        <v>56980.504686464374</v>
      </c>
      <c r="AF161" s="164">
        <f t="shared" si="17"/>
        <v>0.14543800950050356</v>
      </c>
      <c r="AG161" s="165">
        <f t="shared" si="21"/>
        <v>0.98708462594109903</v>
      </c>
    </row>
    <row r="162" spans="1:33">
      <c r="A162" s="157"/>
      <c r="B162" s="161">
        <f>+[2]data1cf!A162</f>
        <v>-98847.883366536291</v>
      </c>
      <c r="C162" s="161">
        <f>+[2]data1cf!B162</f>
        <v>15213.321206986755</v>
      </c>
      <c r="D162" s="161">
        <f>+[2]data1cf!C162</f>
        <v>16803.269387517714</v>
      </c>
      <c r="E162" s="161">
        <f>+[2]data1cf!D162</f>
        <v>16261.600250399408</v>
      </c>
      <c r="F162" s="161">
        <f>+[2]data1cf!E162</f>
        <v>15906.984199093928</v>
      </c>
      <c r="G162" s="161">
        <f>+[2]data1cf!F162</f>
        <v>15764.800633998415</v>
      </c>
      <c r="H162" s="161">
        <f>+[2]data1cf!G162</f>
        <v>15726.152767965807</v>
      </c>
      <c r="I162" s="161">
        <f>+[2]data1cf!H162</f>
        <v>15475.328292919043</v>
      </c>
      <c r="J162" s="161">
        <f>+[2]data1cf!I162</f>
        <v>15346.536928639845</v>
      </c>
      <c r="K162" s="161">
        <f>+[2]data1cf!J162</f>
        <v>15131.267964770057</v>
      </c>
      <c r="L162" s="161">
        <f>+[2]data1cf!K162</f>
        <v>15246.739592412861</v>
      </c>
      <c r="M162" s="161">
        <f>+[2]data1cf!L162</f>
        <v>15337.729555847134</v>
      </c>
      <c r="N162" s="161">
        <f>+[2]data1cf!M162</f>
        <v>15272.332456065304</v>
      </c>
      <c r="O162" s="161">
        <f>+[2]data1cf!N162</f>
        <v>15376.995282701724</v>
      </c>
      <c r="P162" s="161">
        <f>+[2]data1cf!O162</f>
        <v>15500.785030143143</v>
      </c>
      <c r="Q162" s="161">
        <f>+[2]data1cf!P162</f>
        <v>15421.391246328334</v>
      </c>
      <c r="R162" s="161">
        <f>+[2]data1cf!Q162</f>
        <v>1133.7456830608246</v>
      </c>
      <c r="S162" s="161">
        <f>+[2]data1cf!R162</f>
        <v>0</v>
      </c>
      <c r="T162" s="161">
        <f>+[2]data1cf!S162</f>
        <v>0</v>
      </c>
      <c r="U162" s="161">
        <f>+[2]data1cf!T162</f>
        <v>0</v>
      </c>
      <c r="V162" s="161">
        <f>+[2]data1cf!U162</f>
        <v>0</v>
      </c>
      <c r="W162" s="161">
        <f>+[2]data1cf!V162</f>
        <v>0</v>
      </c>
      <c r="X162" s="161">
        <f>+[2]data1cf!W162</f>
        <v>0</v>
      </c>
      <c r="Y162" s="161">
        <f>+[2]data1cf!X162</f>
        <v>0</v>
      </c>
      <c r="Z162" s="161">
        <f>+[2]data1cf!Y162</f>
        <v>0</v>
      </c>
      <c r="AA162" s="161">
        <f>+[2]data1cf!Z162</f>
        <v>0</v>
      </c>
      <c r="AB162" s="161"/>
      <c r="AC162" s="162">
        <f t="shared" si="16"/>
        <v>20677.311916794104</v>
      </c>
      <c r="AD162" s="162">
        <f t="shared" si="18"/>
        <v>53729.955032131678</v>
      </c>
      <c r="AE162" s="163">
        <f t="shared" si="19"/>
        <v>53042.786644918677</v>
      </c>
      <c r="AF162" s="164">
        <f t="shared" si="17"/>
        <v>0.13554628491401677</v>
      </c>
      <c r="AG162" s="165">
        <f t="shared" si="21"/>
        <v>0.9826300972576486</v>
      </c>
    </row>
    <row r="163" spans="1:33">
      <c r="A163" s="157"/>
      <c r="B163" s="161">
        <f>+[2]data1cf!A163</f>
        <v>-100835.19048768804</v>
      </c>
      <c r="C163" s="161">
        <f>+[2]data1cf!B163</f>
        <v>15181.10979998826</v>
      </c>
      <c r="D163" s="161">
        <f>+[2]data1cf!C163</f>
        <v>16844.969978583293</v>
      </c>
      <c r="E163" s="161">
        <f>+[2]data1cf!D163</f>
        <v>16442.255085794066</v>
      </c>
      <c r="F163" s="161">
        <f>+[2]data1cf!E163</f>
        <v>16270.891229779034</v>
      </c>
      <c r="G163" s="161">
        <f>+[2]data1cf!F163</f>
        <v>15914.808661684776</v>
      </c>
      <c r="H163" s="161">
        <f>+[2]data1cf!G163</f>
        <v>15588.440647630176</v>
      </c>
      <c r="I163" s="161">
        <f>+[2]data1cf!H163</f>
        <v>15216.018650367454</v>
      </c>
      <c r="J163" s="161">
        <f>+[2]data1cf!I163</f>
        <v>15273.387104057329</v>
      </c>
      <c r="K163" s="161">
        <f>+[2]data1cf!J163</f>
        <v>15543.910738765811</v>
      </c>
      <c r="L163" s="161">
        <f>+[2]data1cf!K163</f>
        <v>15230.481354645744</v>
      </c>
      <c r="M163" s="161">
        <f>+[2]data1cf!L163</f>
        <v>15429.003382564593</v>
      </c>
      <c r="N163" s="161">
        <f>+[2]data1cf!M163</f>
        <v>15348.153118679751</v>
      </c>
      <c r="O163" s="161">
        <f>+[2]data1cf!N163</f>
        <v>15370.70573767805</v>
      </c>
      <c r="P163" s="161">
        <f>+[2]data1cf!O163</f>
        <v>15347.810272577517</v>
      </c>
      <c r="Q163" s="161">
        <f>+[2]data1cf!P163</f>
        <v>15336.225209729486</v>
      </c>
      <c r="R163" s="161">
        <f>+[2]data1cf!Q163</f>
        <v>1156.5393008175865</v>
      </c>
      <c r="S163" s="161">
        <f>+[2]data1cf!R163</f>
        <v>0</v>
      </c>
      <c r="T163" s="161">
        <f>+[2]data1cf!S163</f>
        <v>0</v>
      </c>
      <c r="U163" s="161">
        <f>+[2]data1cf!T163</f>
        <v>0</v>
      </c>
      <c r="V163" s="161">
        <f>+[2]data1cf!U163</f>
        <v>0</v>
      </c>
      <c r="W163" s="161">
        <f>+[2]data1cf!V163</f>
        <v>0</v>
      </c>
      <c r="X163" s="161">
        <f>+[2]data1cf!W163</f>
        <v>0</v>
      </c>
      <c r="Y163" s="161">
        <f>+[2]data1cf!X163</f>
        <v>0</v>
      </c>
      <c r="Z163" s="161">
        <f>+[2]data1cf!Y163</f>
        <v>0</v>
      </c>
      <c r="AA163" s="161">
        <f>+[2]data1cf!Z163</f>
        <v>0</v>
      </c>
      <c r="AB163" s="161"/>
      <c r="AC163" s="162">
        <f t="shared" si="16"/>
        <v>19094.956806168571</v>
      </c>
      <c r="AD163" s="162">
        <f t="shared" si="18"/>
        <v>52214.01012154996</v>
      </c>
      <c r="AE163" s="163">
        <f t="shared" si="19"/>
        <v>51525.640234482205</v>
      </c>
      <c r="AF163" s="164">
        <f t="shared" si="17"/>
        <v>0.13232282996177672</v>
      </c>
      <c r="AG163" s="165">
        <f t="shared" ref="AG163:AG178" si="22">1-EXP(-(1/0.25)*(AD163/ABS($AD$1010)))</f>
        <v>0.98052578304418803</v>
      </c>
    </row>
    <row r="164" spans="1:33">
      <c r="A164" s="157"/>
      <c r="B164" s="161">
        <f>+[2]data1cf!A164</f>
        <v>-90995.781274622204</v>
      </c>
      <c r="C164" s="161">
        <f>+[2]data1cf!B164</f>
        <v>15238.763519740336</v>
      </c>
      <c r="D164" s="161">
        <f>+[2]data1cf!C164</f>
        <v>16517.920950543616</v>
      </c>
      <c r="E164" s="161">
        <f>+[2]data1cf!D164</f>
        <v>16051.64200814747</v>
      </c>
      <c r="F164" s="161">
        <f>+[2]data1cf!E164</f>
        <v>15927.855397288462</v>
      </c>
      <c r="G164" s="161">
        <f>+[2]data1cf!F164</f>
        <v>15309.641013094461</v>
      </c>
      <c r="H164" s="161">
        <f>+[2]data1cf!G164</f>
        <v>15178.391572756522</v>
      </c>
      <c r="I164" s="161">
        <f>+[2]data1cf!H164</f>
        <v>15171.183357247661</v>
      </c>
      <c r="J164" s="161">
        <f>+[2]data1cf!I164</f>
        <v>15154.263771541457</v>
      </c>
      <c r="K164" s="161">
        <f>+[2]data1cf!J164</f>
        <v>15021.483790518603</v>
      </c>
      <c r="L164" s="161">
        <f>+[2]data1cf!K164</f>
        <v>15203.835658596679</v>
      </c>
      <c r="M164" s="161">
        <f>+[2]data1cf!L164</f>
        <v>15021.655735645978</v>
      </c>
      <c r="N164" s="161">
        <f>+[2]data1cf!M164</f>
        <v>15326.227920668262</v>
      </c>
      <c r="O164" s="161">
        <f>+[2]data1cf!N164</f>
        <v>15333.521047667029</v>
      </c>
      <c r="P164" s="161">
        <f>+[2]data1cf!O164</f>
        <v>15188.90281067045</v>
      </c>
      <c r="Q164" s="161">
        <f>+[2]data1cf!P164</f>
        <v>15299.091615875961</v>
      </c>
      <c r="R164" s="161">
        <f>+[2]data1cf!Q164</f>
        <v>1043.6852129074066</v>
      </c>
      <c r="S164" s="161">
        <f>+[2]data1cf!R164</f>
        <v>0</v>
      </c>
      <c r="T164" s="161">
        <f>+[2]data1cf!S164</f>
        <v>0</v>
      </c>
      <c r="U164" s="161">
        <f>+[2]data1cf!T164</f>
        <v>0</v>
      </c>
      <c r="V164" s="161">
        <f>+[2]data1cf!U164</f>
        <v>0</v>
      </c>
      <c r="W164" s="161">
        <f>+[2]data1cf!V164</f>
        <v>0</v>
      </c>
      <c r="X164" s="161">
        <f>+[2]data1cf!W164</f>
        <v>0</v>
      </c>
      <c r="Y164" s="161">
        <f>+[2]data1cf!X164</f>
        <v>0</v>
      </c>
      <c r="Z164" s="161">
        <f>+[2]data1cf!Y164</f>
        <v>0</v>
      </c>
      <c r="AA164" s="161">
        <f>+[2]data1cf!Z164</f>
        <v>0</v>
      </c>
      <c r="AB164" s="161"/>
      <c r="AC164" s="162">
        <f t="shared" si="16"/>
        <v>27036.053717582086</v>
      </c>
      <c r="AD164" s="162">
        <f t="shared" si="18"/>
        <v>59656.56356986201</v>
      </c>
      <c r="AE164" s="163">
        <f t="shared" si="19"/>
        <v>58978.1166345284</v>
      </c>
      <c r="AF164" s="164">
        <f t="shared" si="17"/>
        <v>0.14985592961311348</v>
      </c>
      <c r="AG164" s="165">
        <f t="shared" si="22"/>
        <v>0.98889187734036621</v>
      </c>
    </row>
    <row r="165" spans="1:33">
      <c r="A165" s="157"/>
      <c r="B165" s="161">
        <f>+[2]data1cf!A165</f>
        <v>-90017.468925517736</v>
      </c>
      <c r="C165" s="161">
        <f>+[2]data1cf!B165</f>
        <v>15201.019105522641</v>
      </c>
      <c r="D165" s="161">
        <f>+[2]data1cf!C165</f>
        <v>16600.000259160661</v>
      </c>
      <c r="E165" s="161">
        <f>+[2]data1cf!D165</f>
        <v>15903.832975949883</v>
      </c>
      <c r="F165" s="161">
        <f>+[2]data1cf!E165</f>
        <v>15647.747141315398</v>
      </c>
      <c r="G165" s="161">
        <f>+[2]data1cf!F165</f>
        <v>15594.613790941481</v>
      </c>
      <c r="H165" s="161">
        <f>+[2]data1cf!G165</f>
        <v>15142.427984396709</v>
      </c>
      <c r="I165" s="161">
        <f>+[2]data1cf!H165</f>
        <v>15045.727955072423</v>
      </c>
      <c r="J165" s="161">
        <f>+[2]data1cf!I165</f>
        <v>15066.599086775521</v>
      </c>
      <c r="K165" s="161">
        <f>+[2]data1cf!J165</f>
        <v>15015.388102351842</v>
      </c>
      <c r="L165" s="161">
        <f>+[2]data1cf!K165</f>
        <v>15088.925630886999</v>
      </c>
      <c r="M165" s="161">
        <f>+[2]data1cf!L165</f>
        <v>15159.312494273647</v>
      </c>
      <c r="N165" s="161">
        <f>+[2]data1cf!M165</f>
        <v>15107.270509950094</v>
      </c>
      <c r="O165" s="161">
        <f>+[2]data1cf!N165</f>
        <v>15180.707997815742</v>
      </c>
      <c r="P165" s="161">
        <f>+[2]data1cf!O165</f>
        <v>15336.924358947068</v>
      </c>
      <c r="Q165" s="161">
        <f>+[2]data1cf!P165</f>
        <v>15184.181227639618</v>
      </c>
      <c r="R165" s="161">
        <f>+[2]data1cf!Q165</f>
        <v>1032.464361588118</v>
      </c>
      <c r="S165" s="161">
        <f>+[2]data1cf!R165</f>
        <v>0</v>
      </c>
      <c r="T165" s="161">
        <f>+[2]data1cf!S165</f>
        <v>0</v>
      </c>
      <c r="U165" s="161">
        <f>+[2]data1cf!T165</f>
        <v>0</v>
      </c>
      <c r="V165" s="161">
        <f>+[2]data1cf!U165</f>
        <v>0</v>
      </c>
      <c r="W165" s="161">
        <f>+[2]data1cf!V165</f>
        <v>0</v>
      </c>
      <c r="X165" s="161">
        <f>+[2]data1cf!W165</f>
        <v>0</v>
      </c>
      <c r="Y165" s="161">
        <f>+[2]data1cf!X165</f>
        <v>0</v>
      </c>
      <c r="Z165" s="161">
        <f>+[2]data1cf!Y165</f>
        <v>0</v>
      </c>
      <c r="AA165" s="161">
        <f>+[2]data1cf!Z165</f>
        <v>0</v>
      </c>
      <c r="AB165" s="161"/>
      <c r="AC165" s="162">
        <f t="shared" si="16"/>
        <v>27693.404399491101</v>
      </c>
      <c r="AD165" s="162">
        <f t="shared" si="18"/>
        <v>60211.59769123781</v>
      </c>
      <c r="AE165" s="163">
        <f t="shared" si="19"/>
        <v>59535.283723318084</v>
      </c>
      <c r="AF165" s="164">
        <f t="shared" si="17"/>
        <v>0.15156689286231997</v>
      </c>
      <c r="AG165" s="165">
        <f t="shared" si="22"/>
        <v>0.98934735012834008</v>
      </c>
    </row>
    <row r="166" spans="1:33">
      <c r="A166" s="157"/>
      <c r="B166" s="161">
        <f>+[2]data1cf!A166</f>
        <v>-104241.70242020939</v>
      </c>
      <c r="C166" s="161">
        <f>+[2]data1cf!B166</f>
        <v>15468.971147054297</v>
      </c>
      <c r="D166" s="161">
        <f>+[2]data1cf!C166</f>
        <v>16894.873773141648</v>
      </c>
      <c r="E166" s="161">
        <f>+[2]data1cf!D166</f>
        <v>16324.725211562096</v>
      </c>
      <c r="F166" s="161">
        <f>+[2]data1cf!E166</f>
        <v>16285.155237878762</v>
      </c>
      <c r="G166" s="161">
        <f>+[2]data1cf!F166</f>
        <v>15789.395346958678</v>
      </c>
      <c r="H166" s="161">
        <f>+[2]data1cf!G166</f>
        <v>15457.187549969309</v>
      </c>
      <c r="I166" s="161">
        <f>+[2]data1cf!H166</f>
        <v>15526.426070569229</v>
      </c>
      <c r="J166" s="161">
        <f>+[2]data1cf!I166</f>
        <v>15474.363622372541</v>
      </c>
      <c r="K166" s="161">
        <f>+[2]data1cf!J166</f>
        <v>15386.646345313209</v>
      </c>
      <c r="L166" s="161">
        <f>+[2]data1cf!K166</f>
        <v>15347.473240686071</v>
      </c>
      <c r="M166" s="161">
        <f>+[2]data1cf!L166</f>
        <v>15416.047423116695</v>
      </c>
      <c r="N166" s="161">
        <f>+[2]data1cf!M166</f>
        <v>15485.520553167789</v>
      </c>
      <c r="O166" s="161">
        <f>+[2]data1cf!N166</f>
        <v>15387.494589675005</v>
      </c>
      <c r="P166" s="161">
        <f>+[2]data1cf!O166</f>
        <v>15472.593847275773</v>
      </c>
      <c r="Q166" s="161">
        <f>+[2]data1cf!P166</f>
        <v>15529.755716651085</v>
      </c>
      <c r="R166" s="161">
        <f>+[2]data1cf!Q166</f>
        <v>1195.6106300788335</v>
      </c>
      <c r="S166" s="161">
        <f>+[2]data1cf!R166</f>
        <v>0</v>
      </c>
      <c r="T166" s="161">
        <f>+[2]data1cf!S166</f>
        <v>0</v>
      </c>
      <c r="U166" s="161">
        <f>+[2]data1cf!T166</f>
        <v>0</v>
      </c>
      <c r="V166" s="161">
        <f>+[2]data1cf!U166</f>
        <v>0</v>
      </c>
      <c r="W166" s="161">
        <f>+[2]data1cf!V166</f>
        <v>0</v>
      </c>
      <c r="X166" s="161">
        <f>+[2]data1cf!W166</f>
        <v>0</v>
      </c>
      <c r="Y166" s="161">
        <f>+[2]data1cf!X166</f>
        <v>0</v>
      </c>
      <c r="Z166" s="161">
        <f>+[2]data1cf!Y166</f>
        <v>0</v>
      </c>
      <c r="AA166" s="161">
        <f>+[2]data1cf!Z166</f>
        <v>0</v>
      </c>
      <c r="AB166" s="161"/>
      <c r="AC166" s="162">
        <f t="shared" si="16"/>
        <v>16123.908587352182</v>
      </c>
      <c r="AD166" s="162">
        <f t="shared" si="18"/>
        <v>49371.012099989581</v>
      </c>
      <c r="AE166" s="163">
        <f t="shared" si="19"/>
        <v>48679.788317520979</v>
      </c>
      <c r="AF166" s="164">
        <f t="shared" si="17"/>
        <v>0.12655251622200012</v>
      </c>
      <c r="AG166" s="165">
        <f t="shared" si="22"/>
        <v>0.9758677891851304</v>
      </c>
    </row>
    <row r="167" spans="1:33">
      <c r="A167" s="157"/>
      <c r="B167" s="161">
        <f>+[2]data1cf!A167</f>
        <v>-107693.54521575083</v>
      </c>
      <c r="C167" s="161">
        <f>+[2]data1cf!B167</f>
        <v>15314.026263061052</v>
      </c>
      <c r="D167" s="161">
        <f>+[2]data1cf!C167</f>
        <v>16868.610315563328</v>
      </c>
      <c r="E167" s="161">
        <f>+[2]data1cf!D167</f>
        <v>16498.978222829035</v>
      </c>
      <c r="F167" s="161">
        <f>+[2]data1cf!E167</f>
        <v>16288.040804960747</v>
      </c>
      <c r="G167" s="161">
        <f>+[2]data1cf!F167</f>
        <v>15976.108789246588</v>
      </c>
      <c r="H167" s="161">
        <f>+[2]data1cf!G167</f>
        <v>15411.427326483074</v>
      </c>
      <c r="I167" s="161">
        <f>+[2]data1cf!H167</f>
        <v>15332.638631159891</v>
      </c>
      <c r="J167" s="161">
        <f>+[2]data1cf!I167</f>
        <v>15697.348162567774</v>
      </c>
      <c r="K167" s="161">
        <f>+[2]data1cf!J167</f>
        <v>15710.743431022182</v>
      </c>
      <c r="L167" s="161">
        <f>+[2]data1cf!K167</f>
        <v>15489.291485478589</v>
      </c>
      <c r="M167" s="161">
        <f>+[2]data1cf!L167</f>
        <v>15467.733606967322</v>
      </c>
      <c r="N167" s="161">
        <f>+[2]data1cf!M167</f>
        <v>15704.9157509221</v>
      </c>
      <c r="O167" s="161">
        <f>+[2]data1cf!N167</f>
        <v>15463.562145785676</v>
      </c>
      <c r="P167" s="161">
        <f>+[2]data1cf!O167</f>
        <v>15597.093956359775</v>
      </c>
      <c r="Q167" s="161">
        <f>+[2]data1cf!P167</f>
        <v>15708.640561913482</v>
      </c>
      <c r="R167" s="161">
        <f>+[2]data1cf!Q167</f>
        <v>1235.2018862065756</v>
      </c>
      <c r="S167" s="161">
        <f>+[2]data1cf!R167</f>
        <v>0</v>
      </c>
      <c r="T167" s="161">
        <f>+[2]data1cf!S167</f>
        <v>0</v>
      </c>
      <c r="U167" s="161">
        <f>+[2]data1cf!T167</f>
        <v>0</v>
      </c>
      <c r="V167" s="161">
        <f>+[2]data1cf!U167</f>
        <v>0</v>
      </c>
      <c r="W167" s="161">
        <f>+[2]data1cf!V167</f>
        <v>0</v>
      </c>
      <c r="X167" s="161">
        <f>+[2]data1cf!W167</f>
        <v>0</v>
      </c>
      <c r="Y167" s="161">
        <f>+[2]data1cf!X167</f>
        <v>0</v>
      </c>
      <c r="Z167" s="161">
        <f>+[2]data1cf!Y167</f>
        <v>0</v>
      </c>
      <c r="AA167" s="161">
        <f>+[2]data1cf!Z167</f>
        <v>0</v>
      </c>
      <c r="AB167" s="161"/>
      <c r="AC167" s="162">
        <f t="shared" si="16"/>
        <v>13123.144857805311</v>
      </c>
      <c r="AD167" s="162">
        <f t="shared" si="18"/>
        <v>46592.248468108839</v>
      </c>
      <c r="AE167" s="163">
        <f t="shared" si="19"/>
        <v>45896.054542754275</v>
      </c>
      <c r="AF167" s="164">
        <f t="shared" si="17"/>
        <v>0.12096764445304869</v>
      </c>
      <c r="AG167" s="165">
        <f t="shared" si="22"/>
        <v>0.97024020827693191</v>
      </c>
    </row>
    <row r="168" spans="1:33">
      <c r="A168" s="157"/>
      <c r="B168" s="161">
        <f>+[2]data1cf!A168</f>
        <v>-95031.262948043295</v>
      </c>
      <c r="C168" s="161">
        <f>+[2]data1cf!B168</f>
        <v>15248.989704340291</v>
      </c>
      <c r="D168" s="161">
        <f>+[2]data1cf!C168</f>
        <v>16548.498495382402</v>
      </c>
      <c r="E168" s="161">
        <f>+[2]data1cf!D168</f>
        <v>16144.494737326413</v>
      </c>
      <c r="F168" s="161">
        <f>+[2]data1cf!E168</f>
        <v>15930.683718934677</v>
      </c>
      <c r="G168" s="161">
        <f>+[2]data1cf!F168</f>
        <v>15531.626697352254</v>
      </c>
      <c r="H168" s="161">
        <f>+[2]data1cf!G168</f>
        <v>15280.747215007279</v>
      </c>
      <c r="I168" s="161">
        <f>+[2]data1cf!H168</f>
        <v>15078.84586580305</v>
      </c>
      <c r="J168" s="161">
        <f>+[2]data1cf!I168</f>
        <v>15272.656470329173</v>
      </c>
      <c r="K168" s="161">
        <f>+[2]data1cf!J168</f>
        <v>15096.032246213337</v>
      </c>
      <c r="L168" s="161">
        <f>+[2]data1cf!K168</f>
        <v>15234.448893548204</v>
      </c>
      <c r="M168" s="161">
        <f>+[2]data1cf!L168</f>
        <v>15331.76724209496</v>
      </c>
      <c r="N168" s="161">
        <f>+[2]data1cf!M168</f>
        <v>15186.511941711191</v>
      </c>
      <c r="O168" s="161">
        <f>+[2]data1cf!N168</f>
        <v>15095.670782255584</v>
      </c>
      <c r="P168" s="161">
        <f>+[2]data1cf!O168</f>
        <v>15072.44007084873</v>
      </c>
      <c r="Q168" s="161">
        <f>+[2]data1cf!P168</f>
        <v>15297.016128727693</v>
      </c>
      <c r="R168" s="161">
        <f>+[2]data1cf!Q168</f>
        <v>1089.9705735088774</v>
      </c>
      <c r="S168" s="161">
        <f>+[2]data1cf!R168</f>
        <v>0</v>
      </c>
      <c r="T168" s="161">
        <f>+[2]data1cf!S168</f>
        <v>0</v>
      </c>
      <c r="U168" s="161">
        <f>+[2]data1cf!T168</f>
        <v>0</v>
      </c>
      <c r="V168" s="161">
        <f>+[2]data1cf!U168</f>
        <v>0</v>
      </c>
      <c r="W168" s="161">
        <f>+[2]data1cf!V168</f>
        <v>0</v>
      </c>
      <c r="X168" s="161">
        <f>+[2]data1cf!W168</f>
        <v>0</v>
      </c>
      <c r="Y168" s="161">
        <f>+[2]data1cf!X168</f>
        <v>0</v>
      </c>
      <c r="Z168" s="161">
        <f>+[2]data1cf!Y168</f>
        <v>0</v>
      </c>
      <c r="AA168" s="161">
        <f>+[2]data1cf!Z168</f>
        <v>0</v>
      </c>
      <c r="AB168" s="161"/>
      <c r="AC168" s="162">
        <f t="shared" si="16"/>
        <v>23327.801240120014</v>
      </c>
      <c r="AD168" s="162">
        <f t="shared" si="18"/>
        <v>56011.826874994564</v>
      </c>
      <c r="AE168" s="163">
        <f t="shared" si="19"/>
        <v>55332.376290528679</v>
      </c>
      <c r="AF168" s="164">
        <f t="shared" si="17"/>
        <v>0.14154413342475891</v>
      </c>
      <c r="AG168" s="165">
        <f t="shared" si="22"/>
        <v>0.9853767848158046</v>
      </c>
    </row>
    <row r="169" spans="1:33">
      <c r="A169" s="157"/>
      <c r="B169" s="161">
        <f>+[2]data1cf!A169</f>
        <v>-95274.270469338764</v>
      </c>
      <c r="C169" s="161">
        <f>+[2]data1cf!B169</f>
        <v>15219.542220429867</v>
      </c>
      <c r="D169" s="161">
        <f>+[2]data1cf!C169</f>
        <v>16821.708767176777</v>
      </c>
      <c r="E169" s="161">
        <f>+[2]data1cf!D169</f>
        <v>16317.511960724343</v>
      </c>
      <c r="F169" s="161">
        <f>+[2]data1cf!E169</f>
        <v>15865.034523368849</v>
      </c>
      <c r="G169" s="161">
        <f>+[2]data1cf!F169</f>
        <v>15637.698269583134</v>
      </c>
      <c r="H169" s="161">
        <f>+[2]data1cf!G169</f>
        <v>15569.480026527508</v>
      </c>
      <c r="I169" s="161">
        <f>+[2]data1cf!H169</f>
        <v>15281.351419801405</v>
      </c>
      <c r="J169" s="161">
        <f>+[2]data1cf!I169</f>
        <v>15198.626356000004</v>
      </c>
      <c r="K169" s="161">
        <f>+[2]data1cf!J169</f>
        <v>15448.254507355197</v>
      </c>
      <c r="L169" s="161">
        <f>+[2]data1cf!K169</f>
        <v>15368.072351181247</v>
      </c>
      <c r="M169" s="161">
        <f>+[2]data1cf!L169</f>
        <v>15294.887805094171</v>
      </c>
      <c r="N169" s="161">
        <f>+[2]data1cf!M169</f>
        <v>15189.738417223805</v>
      </c>
      <c r="O169" s="161">
        <f>+[2]data1cf!N169</f>
        <v>15302.487031644727</v>
      </c>
      <c r="P169" s="161">
        <f>+[2]data1cf!O169</f>
        <v>15239.10671482511</v>
      </c>
      <c r="Q169" s="161">
        <f>+[2]data1cf!P169</f>
        <v>15296.775688535443</v>
      </c>
      <c r="R169" s="161">
        <f>+[2]data1cf!Q169</f>
        <v>1092.7577725751278</v>
      </c>
      <c r="S169" s="161">
        <f>+[2]data1cf!R169</f>
        <v>0</v>
      </c>
      <c r="T169" s="161">
        <f>+[2]data1cf!S169</f>
        <v>0</v>
      </c>
      <c r="U169" s="161">
        <f>+[2]data1cf!T169</f>
        <v>0</v>
      </c>
      <c r="V169" s="161">
        <f>+[2]data1cf!U169</f>
        <v>0</v>
      </c>
      <c r="W169" s="161">
        <f>+[2]data1cf!V169</f>
        <v>0</v>
      </c>
      <c r="X169" s="161">
        <f>+[2]data1cf!W169</f>
        <v>0</v>
      </c>
      <c r="Y169" s="161">
        <f>+[2]data1cf!X169</f>
        <v>0</v>
      </c>
      <c r="Z169" s="161">
        <f>+[2]data1cf!Y169</f>
        <v>0</v>
      </c>
      <c r="AA169" s="161">
        <f>+[2]data1cf!Z169</f>
        <v>0</v>
      </c>
      <c r="AB169" s="161"/>
      <c r="AC169" s="162">
        <f t="shared" si="16"/>
        <v>23960.113150538833</v>
      </c>
      <c r="AD169" s="162">
        <f t="shared" si="18"/>
        <v>56888.239264865915</v>
      </c>
      <c r="AE169" s="163">
        <f t="shared" si="19"/>
        <v>56203.78349770671</v>
      </c>
      <c r="AF169" s="164">
        <f t="shared" si="17"/>
        <v>0.14251391291618351</v>
      </c>
      <c r="AG169" s="165">
        <f t="shared" si="22"/>
        <v>0.98631226938326944</v>
      </c>
    </row>
    <row r="170" spans="1:33">
      <c r="A170" s="157"/>
      <c r="B170" s="161">
        <f>+[2]data1cf!A170</f>
        <v>-103046.57292520934</v>
      </c>
      <c r="C170" s="161">
        <f>+[2]data1cf!B170</f>
        <v>15315.642502768373</v>
      </c>
      <c r="D170" s="161">
        <f>+[2]data1cf!C170</f>
        <v>16836.62770999701</v>
      </c>
      <c r="E170" s="161">
        <f>+[2]data1cf!D170</f>
        <v>16699.678971151578</v>
      </c>
      <c r="F170" s="161">
        <f>+[2]data1cf!E170</f>
        <v>16239.281963721714</v>
      </c>
      <c r="G170" s="161">
        <f>+[2]data1cf!F170</f>
        <v>15758.862816388428</v>
      </c>
      <c r="H170" s="161">
        <f>+[2]data1cf!G170</f>
        <v>15408.0114155273</v>
      </c>
      <c r="I170" s="161">
        <f>+[2]data1cf!H170</f>
        <v>15469.54173964823</v>
      </c>
      <c r="J170" s="161">
        <f>+[2]data1cf!I170</f>
        <v>15309.311841228593</v>
      </c>
      <c r="K170" s="161">
        <f>+[2]data1cf!J170</f>
        <v>15191.923653793159</v>
      </c>
      <c r="L170" s="161">
        <f>+[2]data1cf!K170</f>
        <v>15281.389061824302</v>
      </c>
      <c r="M170" s="161">
        <f>+[2]data1cf!L170</f>
        <v>15276.400687437104</v>
      </c>
      <c r="N170" s="161">
        <f>+[2]data1cf!M170</f>
        <v>15436.881480166587</v>
      </c>
      <c r="O170" s="161">
        <f>+[2]data1cf!N170</f>
        <v>15475.579591486316</v>
      </c>
      <c r="P170" s="161">
        <f>+[2]data1cf!O170</f>
        <v>15508.56639211907</v>
      </c>
      <c r="Q170" s="161">
        <f>+[2]data1cf!P170</f>
        <v>15519.500300581065</v>
      </c>
      <c r="R170" s="161">
        <f>+[2]data1cf!Q170</f>
        <v>1181.9029728229809</v>
      </c>
      <c r="S170" s="161">
        <f>+[2]data1cf!R170</f>
        <v>0</v>
      </c>
      <c r="T170" s="161">
        <f>+[2]data1cf!S170</f>
        <v>0</v>
      </c>
      <c r="U170" s="161">
        <f>+[2]data1cf!T170</f>
        <v>0</v>
      </c>
      <c r="V170" s="161">
        <f>+[2]data1cf!U170</f>
        <v>0</v>
      </c>
      <c r="W170" s="161">
        <f>+[2]data1cf!V170</f>
        <v>0</v>
      </c>
      <c r="X170" s="161">
        <f>+[2]data1cf!W170</f>
        <v>0</v>
      </c>
      <c r="Y170" s="161">
        <f>+[2]data1cf!X170</f>
        <v>0</v>
      </c>
      <c r="Z170" s="161">
        <f>+[2]data1cf!Y170</f>
        <v>0</v>
      </c>
      <c r="AA170" s="161">
        <f>+[2]data1cf!Z170</f>
        <v>0</v>
      </c>
      <c r="AB170" s="161"/>
      <c r="AC170" s="162">
        <f t="shared" si="16"/>
        <v>17086.139909930105</v>
      </c>
      <c r="AD170" s="162">
        <f t="shared" si="18"/>
        <v>50243.027005649732</v>
      </c>
      <c r="AE170" s="163">
        <f t="shared" si="19"/>
        <v>49553.662704007096</v>
      </c>
      <c r="AF170" s="164">
        <f t="shared" si="17"/>
        <v>0.12843094468116759</v>
      </c>
      <c r="AG170" s="165">
        <f t="shared" si="22"/>
        <v>0.97740409440705822</v>
      </c>
    </row>
    <row r="171" spans="1:33">
      <c r="A171" s="157"/>
      <c r="B171" s="161">
        <f>+[2]data1cf!A171</f>
        <v>-106457.83929471757</v>
      </c>
      <c r="C171" s="161">
        <f>+[2]data1cf!B171</f>
        <v>15115.309125422289</v>
      </c>
      <c r="D171" s="161">
        <f>+[2]data1cf!C171</f>
        <v>17026.977122673259</v>
      </c>
      <c r="E171" s="161">
        <f>+[2]data1cf!D171</f>
        <v>16521.291111735714</v>
      </c>
      <c r="F171" s="161">
        <f>+[2]data1cf!E171</f>
        <v>16076.225853685997</v>
      </c>
      <c r="G171" s="161">
        <f>+[2]data1cf!F171</f>
        <v>15825.068477754408</v>
      </c>
      <c r="H171" s="161">
        <f>+[2]data1cf!G171</f>
        <v>15651.199424918737</v>
      </c>
      <c r="I171" s="161">
        <f>+[2]data1cf!H171</f>
        <v>15404.760343167269</v>
      </c>
      <c r="J171" s="161">
        <f>+[2]data1cf!I171</f>
        <v>15514.560121391783</v>
      </c>
      <c r="K171" s="161">
        <f>+[2]data1cf!J171</f>
        <v>15702.797990409992</v>
      </c>
      <c r="L171" s="161">
        <f>+[2]data1cf!K171</f>
        <v>15615.403699879364</v>
      </c>
      <c r="M171" s="161">
        <f>+[2]data1cf!L171</f>
        <v>15817.32443195544</v>
      </c>
      <c r="N171" s="161">
        <f>+[2]data1cf!M171</f>
        <v>15778.859206392415</v>
      </c>
      <c r="O171" s="161">
        <f>+[2]data1cf!N171</f>
        <v>15631.492275685479</v>
      </c>
      <c r="P171" s="161">
        <f>+[2]data1cf!O171</f>
        <v>15525.724807462502</v>
      </c>
      <c r="Q171" s="161">
        <f>+[2]data1cf!P171</f>
        <v>15592.844621945862</v>
      </c>
      <c r="R171" s="161">
        <f>+[2]data1cf!Q171</f>
        <v>1221.0288335746925</v>
      </c>
      <c r="S171" s="161">
        <f>+[2]data1cf!R171</f>
        <v>0</v>
      </c>
      <c r="T171" s="161">
        <f>+[2]data1cf!S171</f>
        <v>0</v>
      </c>
      <c r="U171" s="161">
        <f>+[2]data1cf!T171</f>
        <v>0</v>
      </c>
      <c r="V171" s="161">
        <f>+[2]data1cf!U171</f>
        <v>0</v>
      </c>
      <c r="W171" s="161">
        <f>+[2]data1cf!V171</f>
        <v>0</v>
      </c>
      <c r="X171" s="161">
        <f>+[2]data1cf!W171</f>
        <v>0</v>
      </c>
      <c r="Y171" s="161">
        <f>+[2]data1cf!X171</f>
        <v>0</v>
      </c>
      <c r="Z171" s="161">
        <f>+[2]data1cf!Y171</f>
        <v>0</v>
      </c>
      <c r="AA171" s="161">
        <f>+[2]data1cf!Z171</f>
        <v>0</v>
      </c>
      <c r="AB171" s="161"/>
      <c r="AC171" s="162">
        <f t="shared" si="16"/>
        <v>14364.698818194731</v>
      </c>
      <c r="AD171" s="162">
        <f t="shared" si="18"/>
        <v>47894.327967424826</v>
      </c>
      <c r="AE171" s="163">
        <f t="shared" si="19"/>
        <v>47196.684547270161</v>
      </c>
      <c r="AF171" s="164">
        <f t="shared" si="17"/>
        <v>0.12311812043190001</v>
      </c>
      <c r="AG171" s="165">
        <f t="shared" si="22"/>
        <v>0.97302424938599552</v>
      </c>
    </row>
    <row r="172" spans="1:33">
      <c r="A172" s="157"/>
      <c r="B172" s="161">
        <f>+[2]data1cf!A172</f>
        <v>-101586.14856605703</v>
      </c>
      <c r="C172" s="161">
        <f>+[2]data1cf!B172</f>
        <v>15183.850250299973</v>
      </c>
      <c r="D172" s="161">
        <f>+[2]data1cf!C172</f>
        <v>16812.17098291967</v>
      </c>
      <c r="E172" s="161">
        <f>+[2]data1cf!D172</f>
        <v>16328.879942450876</v>
      </c>
      <c r="F172" s="161">
        <f>+[2]data1cf!E172</f>
        <v>15935.881801616404</v>
      </c>
      <c r="G172" s="161">
        <f>+[2]data1cf!F172</f>
        <v>15749.65927539629</v>
      </c>
      <c r="H172" s="161">
        <f>+[2]data1cf!G172</f>
        <v>15529.616762695998</v>
      </c>
      <c r="I172" s="161">
        <f>+[2]data1cf!H172</f>
        <v>15394.15906230506</v>
      </c>
      <c r="J172" s="161">
        <f>+[2]data1cf!I172</f>
        <v>15287.690927125079</v>
      </c>
      <c r="K172" s="161">
        <f>+[2]data1cf!J172</f>
        <v>15478.655116744194</v>
      </c>
      <c r="L172" s="161">
        <f>+[2]data1cf!K172</f>
        <v>15377.018323778275</v>
      </c>
      <c r="M172" s="161">
        <f>+[2]data1cf!L172</f>
        <v>15533.667036901501</v>
      </c>
      <c r="N172" s="161">
        <f>+[2]data1cf!M172</f>
        <v>15450.444213234468</v>
      </c>
      <c r="O172" s="161">
        <f>+[2]data1cf!N172</f>
        <v>15457.391016694852</v>
      </c>
      <c r="P172" s="161">
        <f>+[2]data1cf!O172</f>
        <v>15488.118341205896</v>
      </c>
      <c r="Q172" s="161">
        <f>+[2]data1cf!P172</f>
        <v>15444.354921102124</v>
      </c>
      <c r="R172" s="161">
        <f>+[2]data1cf!Q172</f>
        <v>1165.1524895932475</v>
      </c>
      <c r="S172" s="161">
        <f>+[2]data1cf!R172</f>
        <v>0</v>
      </c>
      <c r="T172" s="161">
        <f>+[2]data1cf!S172</f>
        <v>0</v>
      </c>
      <c r="U172" s="161">
        <f>+[2]data1cf!T172</f>
        <v>0</v>
      </c>
      <c r="V172" s="161">
        <f>+[2]data1cf!U172</f>
        <v>0</v>
      </c>
      <c r="W172" s="161">
        <f>+[2]data1cf!V172</f>
        <v>0</v>
      </c>
      <c r="X172" s="161">
        <f>+[2]data1cf!W172</f>
        <v>0</v>
      </c>
      <c r="Y172" s="161">
        <f>+[2]data1cf!X172</f>
        <v>0</v>
      </c>
      <c r="Z172" s="161">
        <f>+[2]data1cf!Y172</f>
        <v>0</v>
      </c>
      <c r="AA172" s="161">
        <f>+[2]data1cf!Z172</f>
        <v>0</v>
      </c>
      <c r="AB172" s="161"/>
      <c r="AC172" s="162">
        <f t="shared" si="16"/>
        <v>18155.551153401666</v>
      </c>
      <c r="AD172" s="162">
        <f t="shared" si="18"/>
        <v>51320.321814259732</v>
      </c>
      <c r="AE172" s="163">
        <f t="shared" si="19"/>
        <v>50630.46670945661</v>
      </c>
      <c r="AF172" s="164">
        <f t="shared" si="17"/>
        <v>0.13046118617057803</v>
      </c>
      <c r="AG172" s="165">
        <f t="shared" si="22"/>
        <v>0.97916769202041587</v>
      </c>
    </row>
    <row r="173" spans="1:33">
      <c r="A173" s="157"/>
      <c r="B173" s="161">
        <f>+[2]data1cf!A173</f>
        <v>-104529.56061523853</v>
      </c>
      <c r="C173" s="161">
        <f>+[2]data1cf!B173</f>
        <v>15441.096052724455</v>
      </c>
      <c r="D173" s="161">
        <f>+[2]data1cf!C173</f>
        <v>16714.52755151461</v>
      </c>
      <c r="E173" s="161">
        <f>+[2]data1cf!D173</f>
        <v>16432.590708160027</v>
      </c>
      <c r="F173" s="161">
        <f>+[2]data1cf!E173</f>
        <v>16273.283255118353</v>
      </c>
      <c r="G173" s="161">
        <f>+[2]data1cf!F173</f>
        <v>16094.811695878547</v>
      </c>
      <c r="H173" s="161">
        <f>+[2]data1cf!G173</f>
        <v>15428.027617529773</v>
      </c>
      <c r="I173" s="161">
        <f>+[2]data1cf!H173</f>
        <v>15395.693039343874</v>
      </c>
      <c r="J173" s="161">
        <f>+[2]data1cf!I173</f>
        <v>15441.755026502382</v>
      </c>
      <c r="K173" s="161">
        <f>+[2]data1cf!J173</f>
        <v>15521.198470023341</v>
      </c>
      <c r="L173" s="161">
        <f>+[2]data1cf!K173</f>
        <v>15532.856506114502</v>
      </c>
      <c r="M173" s="161">
        <f>+[2]data1cf!L173</f>
        <v>15357.990797295515</v>
      </c>
      <c r="N173" s="161">
        <f>+[2]data1cf!M173</f>
        <v>15303.071125621846</v>
      </c>
      <c r="O173" s="161">
        <f>+[2]data1cf!N173</f>
        <v>15425.55404920446</v>
      </c>
      <c r="P173" s="161">
        <f>+[2]data1cf!O173</f>
        <v>15283.115567532219</v>
      </c>
      <c r="Q173" s="161">
        <f>+[2]data1cf!P173</f>
        <v>15520.838968498047</v>
      </c>
      <c r="R173" s="161">
        <f>+[2]data1cf!Q173</f>
        <v>1198.9122484325396</v>
      </c>
      <c r="S173" s="161">
        <f>+[2]data1cf!R173</f>
        <v>0</v>
      </c>
      <c r="T173" s="161">
        <f>+[2]data1cf!S173</f>
        <v>0</v>
      </c>
      <c r="U173" s="161">
        <f>+[2]data1cf!T173</f>
        <v>0</v>
      </c>
      <c r="V173" s="161">
        <f>+[2]data1cf!U173</f>
        <v>0</v>
      </c>
      <c r="W173" s="161">
        <f>+[2]data1cf!V173</f>
        <v>0</v>
      </c>
      <c r="X173" s="161">
        <f>+[2]data1cf!W173</f>
        <v>0</v>
      </c>
      <c r="Y173" s="161">
        <f>+[2]data1cf!X173</f>
        <v>0</v>
      </c>
      <c r="Z173" s="161">
        <f>+[2]data1cf!Y173</f>
        <v>0</v>
      </c>
      <c r="AA173" s="161">
        <f>+[2]data1cf!Z173</f>
        <v>0</v>
      </c>
      <c r="AB173" s="161"/>
      <c r="AC173" s="162">
        <f t="shared" si="16"/>
        <v>15835.285192911791</v>
      </c>
      <c r="AD173" s="162">
        <f t="shared" si="18"/>
        <v>49077.931499400249</v>
      </c>
      <c r="AE173" s="163">
        <f t="shared" si="19"/>
        <v>48386.983740974036</v>
      </c>
      <c r="AF173" s="164">
        <f t="shared" si="17"/>
        <v>0.12602121233940125</v>
      </c>
      <c r="AG173" s="165">
        <f t="shared" si="22"/>
        <v>0.97532833373340455</v>
      </c>
    </row>
    <row r="174" spans="1:33">
      <c r="A174" s="157"/>
      <c r="B174" s="161">
        <f>+[2]data1cf!A174</f>
        <v>-96823.456529184914</v>
      </c>
      <c r="C174" s="161">
        <f>+[2]data1cf!B174</f>
        <v>15306.907196226161</v>
      </c>
      <c r="D174" s="161">
        <f>+[2]data1cf!C174</f>
        <v>16714.455926854847</v>
      </c>
      <c r="E174" s="161">
        <f>+[2]data1cf!D174</f>
        <v>16400.711959728309</v>
      </c>
      <c r="F174" s="161">
        <f>+[2]data1cf!E174</f>
        <v>15905.250894658162</v>
      </c>
      <c r="G174" s="161">
        <f>+[2]data1cf!F174</f>
        <v>15565.681435034927</v>
      </c>
      <c r="H174" s="161">
        <f>+[2]data1cf!G174</f>
        <v>15152.645221474782</v>
      </c>
      <c r="I174" s="161">
        <f>+[2]data1cf!H174</f>
        <v>15201.109293676767</v>
      </c>
      <c r="J174" s="161">
        <f>+[2]data1cf!I174</f>
        <v>15285.810568025083</v>
      </c>
      <c r="K174" s="161">
        <f>+[2]data1cf!J174</f>
        <v>15244.674344537743</v>
      </c>
      <c r="L174" s="161">
        <f>+[2]data1cf!K174</f>
        <v>15106.96158072427</v>
      </c>
      <c r="M174" s="161">
        <f>+[2]data1cf!L174</f>
        <v>15140.15713210586</v>
      </c>
      <c r="N174" s="161">
        <f>+[2]data1cf!M174</f>
        <v>15287.646170854812</v>
      </c>
      <c r="O174" s="161">
        <f>+[2]data1cf!N174</f>
        <v>15464.910733080091</v>
      </c>
      <c r="P174" s="161">
        <f>+[2]data1cf!O174</f>
        <v>15382.559464277885</v>
      </c>
      <c r="Q174" s="161">
        <f>+[2]data1cf!P174</f>
        <v>15229.015288514827</v>
      </c>
      <c r="R174" s="161">
        <f>+[2]data1cf!Q174</f>
        <v>1110.5263170071391</v>
      </c>
      <c r="S174" s="161">
        <f>+[2]data1cf!R174</f>
        <v>0</v>
      </c>
      <c r="T174" s="161">
        <f>+[2]data1cf!S174</f>
        <v>0</v>
      </c>
      <c r="U174" s="161">
        <f>+[2]data1cf!T174</f>
        <v>0</v>
      </c>
      <c r="V174" s="161">
        <f>+[2]data1cf!U174</f>
        <v>0</v>
      </c>
      <c r="W174" s="161">
        <f>+[2]data1cf!V174</f>
        <v>0</v>
      </c>
      <c r="X174" s="161">
        <f>+[2]data1cf!W174</f>
        <v>0</v>
      </c>
      <c r="Y174" s="161">
        <f>+[2]data1cf!X174</f>
        <v>0</v>
      </c>
      <c r="Z174" s="161">
        <f>+[2]data1cf!Y174</f>
        <v>0</v>
      </c>
      <c r="AA174" s="161">
        <f>+[2]data1cf!Z174</f>
        <v>0</v>
      </c>
      <c r="AB174" s="161"/>
      <c r="AC174" s="162">
        <f t="shared" si="16"/>
        <v>22073.814322305312</v>
      </c>
      <c r="AD174" s="162">
        <f t="shared" si="18"/>
        <v>54889.343388546193</v>
      </c>
      <c r="AE174" s="163">
        <f t="shared" si="19"/>
        <v>54206.977994218585</v>
      </c>
      <c r="AF174" s="164">
        <f t="shared" si="17"/>
        <v>0.13870744109153749</v>
      </c>
      <c r="AG174" s="165">
        <f t="shared" si="22"/>
        <v>0.98408467088742468</v>
      </c>
    </row>
    <row r="175" spans="1:33">
      <c r="A175" s="157"/>
      <c r="B175" s="161">
        <f>+[2]data1cf!A175</f>
        <v>-98110.824433709888</v>
      </c>
      <c r="C175" s="161">
        <f>+[2]data1cf!B175</f>
        <v>15089.064111191492</v>
      </c>
      <c r="D175" s="161">
        <f>+[2]data1cf!C175</f>
        <v>16709.647384822318</v>
      </c>
      <c r="E175" s="161">
        <f>+[2]data1cf!D175</f>
        <v>16270.436887513384</v>
      </c>
      <c r="F175" s="161">
        <f>+[2]data1cf!E175</f>
        <v>15943.337932388225</v>
      </c>
      <c r="G175" s="161">
        <f>+[2]data1cf!F175</f>
        <v>15663.14940470386</v>
      </c>
      <c r="H175" s="161">
        <f>+[2]data1cf!G175</f>
        <v>15245.521142537134</v>
      </c>
      <c r="I175" s="161">
        <f>+[2]data1cf!H175</f>
        <v>15301.776976101439</v>
      </c>
      <c r="J175" s="161">
        <f>+[2]data1cf!I175</f>
        <v>15393.82246916107</v>
      </c>
      <c r="K175" s="161">
        <f>+[2]data1cf!J175</f>
        <v>15309.437725662028</v>
      </c>
      <c r="L175" s="161">
        <f>+[2]data1cf!K175</f>
        <v>15235.934350567943</v>
      </c>
      <c r="M175" s="161">
        <f>+[2]data1cf!L175</f>
        <v>15354.469706884167</v>
      </c>
      <c r="N175" s="161">
        <f>+[2]data1cf!M175</f>
        <v>15453.69706395104</v>
      </c>
      <c r="O175" s="161">
        <f>+[2]data1cf!N175</f>
        <v>15285.763438381233</v>
      </c>
      <c r="P175" s="161">
        <f>+[2]data1cf!O175</f>
        <v>15332.251476159392</v>
      </c>
      <c r="Q175" s="161">
        <f>+[2]data1cf!P175</f>
        <v>15303.534781424971</v>
      </c>
      <c r="R175" s="161">
        <f>+[2]data1cf!Q175</f>
        <v>1125.2919119248788</v>
      </c>
      <c r="S175" s="161">
        <f>+[2]data1cf!R175</f>
        <v>0</v>
      </c>
      <c r="T175" s="161">
        <f>+[2]data1cf!S175</f>
        <v>0</v>
      </c>
      <c r="U175" s="161">
        <f>+[2]data1cf!T175</f>
        <v>0</v>
      </c>
      <c r="V175" s="161">
        <f>+[2]data1cf!U175</f>
        <v>0</v>
      </c>
      <c r="W175" s="161">
        <f>+[2]data1cf!V175</f>
        <v>0</v>
      </c>
      <c r="X175" s="161">
        <f>+[2]data1cf!W175</f>
        <v>0</v>
      </c>
      <c r="Y175" s="161">
        <f>+[2]data1cf!X175</f>
        <v>0</v>
      </c>
      <c r="Z175" s="161">
        <f>+[2]data1cf!Y175</f>
        <v>0</v>
      </c>
      <c r="AA175" s="161">
        <f>+[2]data1cf!Z175</f>
        <v>0</v>
      </c>
      <c r="AB175" s="161"/>
      <c r="AC175" s="162">
        <f t="shared" si="16"/>
        <v>20888.49199255155</v>
      </c>
      <c r="AD175" s="162">
        <f t="shared" si="18"/>
        <v>53824.934308472875</v>
      </c>
      <c r="AE175" s="163">
        <f t="shared" si="19"/>
        <v>53140.036054856289</v>
      </c>
      <c r="AF175" s="164">
        <f t="shared" si="17"/>
        <v>0.13611997961997993</v>
      </c>
      <c r="AG175" s="165">
        <f t="shared" si="22"/>
        <v>0.98275410056717372</v>
      </c>
    </row>
    <row r="176" spans="1:33">
      <c r="A176" s="157"/>
      <c r="B176" s="161">
        <f>+[2]data1cf!A176</f>
        <v>-96940.52032687726</v>
      </c>
      <c r="C176" s="161">
        <f>+[2]data1cf!B176</f>
        <v>15338.024241324902</v>
      </c>
      <c r="D176" s="161">
        <f>+[2]data1cf!C176</f>
        <v>16801.086114396086</v>
      </c>
      <c r="E176" s="161">
        <f>+[2]data1cf!D176</f>
        <v>16228.255530749739</v>
      </c>
      <c r="F176" s="161">
        <f>+[2]data1cf!E176</f>
        <v>15785.878585088776</v>
      </c>
      <c r="G176" s="161">
        <f>+[2]data1cf!F176</f>
        <v>15644.484998822285</v>
      </c>
      <c r="H176" s="161">
        <f>+[2]data1cf!G176</f>
        <v>15417.383159398483</v>
      </c>
      <c r="I176" s="161">
        <f>+[2]data1cf!H176</f>
        <v>15193.377448799783</v>
      </c>
      <c r="J176" s="161">
        <f>+[2]data1cf!I176</f>
        <v>15156.915392746325</v>
      </c>
      <c r="K176" s="161">
        <f>+[2]data1cf!J176</f>
        <v>15155.362227413572</v>
      </c>
      <c r="L176" s="161">
        <f>+[2]data1cf!K176</f>
        <v>15406.763902781329</v>
      </c>
      <c r="M176" s="161">
        <f>+[2]data1cf!L176</f>
        <v>15100.520787656427</v>
      </c>
      <c r="N176" s="161">
        <f>+[2]data1cf!M176</f>
        <v>15534.704083286955</v>
      </c>
      <c r="O176" s="161">
        <f>+[2]data1cf!N176</f>
        <v>15218.482744277393</v>
      </c>
      <c r="P176" s="161">
        <f>+[2]data1cf!O176</f>
        <v>15426.651700486027</v>
      </c>
      <c r="Q176" s="161">
        <f>+[2]data1cf!P176</f>
        <v>15285.082306545548</v>
      </c>
      <c r="R176" s="161">
        <f>+[2]data1cf!Q176</f>
        <v>1111.8689919411513</v>
      </c>
      <c r="S176" s="161">
        <f>+[2]data1cf!R176</f>
        <v>0</v>
      </c>
      <c r="T176" s="161">
        <f>+[2]data1cf!S176</f>
        <v>0</v>
      </c>
      <c r="U176" s="161">
        <f>+[2]data1cf!T176</f>
        <v>0</v>
      </c>
      <c r="V176" s="161">
        <f>+[2]data1cf!U176</f>
        <v>0</v>
      </c>
      <c r="W176" s="161">
        <f>+[2]data1cf!V176</f>
        <v>0</v>
      </c>
      <c r="X176" s="161">
        <f>+[2]data1cf!W176</f>
        <v>0</v>
      </c>
      <c r="Y176" s="161">
        <f>+[2]data1cf!X176</f>
        <v>0</v>
      </c>
      <c r="Z176" s="161">
        <f>+[2]data1cf!Y176</f>
        <v>0</v>
      </c>
      <c r="AA176" s="161">
        <f>+[2]data1cf!Z176</f>
        <v>0</v>
      </c>
      <c r="AB176" s="161"/>
      <c r="AC176" s="162">
        <f t="shared" si="16"/>
        <v>22076.170641766959</v>
      </c>
      <c r="AD176" s="162">
        <f t="shared" si="18"/>
        <v>54939.932642796695</v>
      </c>
      <c r="AE176" s="163">
        <f t="shared" si="19"/>
        <v>54256.483415568568</v>
      </c>
      <c r="AF176" s="164">
        <f t="shared" si="17"/>
        <v>0.13864387869834902</v>
      </c>
      <c r="AG176" s="165">
        <f t="shared" si="22"/>
        <v>0.98414528969391701</v>
      </c>
    </row>
    <row r="177" spans="1:33">
      <c r="A177" s="157"/>
      <c r="B177" s="161">
        <f>+[2]data1cf!A177</f>
        <v>-98864.591109689602</v>
      </c>
      <c r="C177" s="161">
        <f>+[2]data1cf!B177</f>
        <v>15286.671695277149</v>
      </c>
      <c r="D177" s="161">
        <f>+[2]data1cf!C177</f>
        <v>16922.135835128247</v>
      </c>
      <c r="E177" s="161">
        <f>+[2]data1cf!D177</f>
        <v>16208.038293661346</v>
      </c>
      <c r="F177" s="161">
        <f>+[2]data1cf!E177</f>
        <v>16048.939101934844</v>
      </c>
      <c r="G177" s="161">
        <f>+[2]data1cf!F177</f>
        <v>15637.912327719143</v>
      </c>
      <c r="H177" s="161">
        <f>+[2]data1cf!G177</f>
        <v>15428.224503312398</v>
      </c>
      <c r="I177" s="161">
        <f>+[2]data1cf!H177</f>
        <v>15324.933508215345</v>
      </c>
      <c r="J177" s="161">
        <f>+[2]data1cf!I177</f>
        <v>15313.261347377837</v>
      </c>
      <c r="K177" s="161">
        <f>+[2]data1cf!J177</f>
        <v>15340.166633296427</v>
      </c>
      <c r="L177" s="161">
        <f>+[2]data1cf!K177</f>
        <v>15359.042044228989</v>
      </c>
      <c r="M177" s="161">
        <f>+[2]data1cf!L177</f>
        <v>15413.794644684313</v>
      </c>
      <c r="N177" s="161">
        <f>+[2]data1cf!M177</f>
        <v>15370.268023235993</v>
      </c>
      <c r="O177" s="161">
        <f>+[2]data1cf!N177</f>
        <v>15349.162486591234</v>
      </c>
      <c r="P177" s="161">
        <f>+[2]data1cf!O177</f>
        <v>15462.068908625952</v>
      </c>
      <c r="Q177" s="161">
        <f>+[2]data1cf!P177</f>
        <v>15378.472977013585</v>
      </c>
      <c r="R177" s="161">
        <f>+[2]data1cf!Q177</f>
        <v>1133.9373141916958</v>
      </c>
      <c r="S177" s="161">
        <f>+[2]data1cf!R177</f>
        <v>0</v>
      </c>
      <c r="T177" s="161">
        <f>+[2]data1cf!S177</f>
        <v>0</v>
      </c>
      <c r="U177" s="161">
        <f>+[2]data1cf!T177</f>
        <v>0</v>
      </c>
      <c r="V177" s="161">
        <f>+[2]data1cf!U177</f>
        <v>0</v>
      </c>
      <c r="W177" s="161">
        <f>+[2]data1cf!V177</f>
        <v>0</v>
      </c>
      <c r="X177" s="161">
        <f>+[2]data1cf!W177</f>
        <v>0</v>
      </c>
      <c r="Y177" s="161">
        <f>+[2]data1cf!X177</f>
        <v>0</v>
      </c>
      <c r="Z177" s="161">
        <f>+[2]data1cf!Y177</f>
        <v>0</v>
      </c>
      <c r="AA177" s="161">
        <f>+[2]data1cf!Z177</f>
        <v>0</v>
      </c>
      <c r="AB177" s="161"/>
      <c r="AC177" s="162">
        <f t="shared" si="16"/>
        <v>20703.863470830398</v>
      </c>
      <c r="AD177" s="162">
        <f t="shared" si="18"/>
        <v>53749.302468576367</v>
      </c>
      <c r="AE177" s="163">
        <f t="shared" si="19"/>
        <v>53062.11969089631</v>
      </c>
      <c r="AF177" s="164">
        <f t="shared" si="17"/>
        <v>0.1356042802333832</v>
      </c>
      <c r="AG177" s="165">
        <f t="shared" si="22"/>
        <v>0.98265542904387237</v>
      </c>
    </row>
    <row r="178" spans="1:33">
      <c r="A178" s="157"/>
      <c r="B178" s="161">
        <f>+[2]data1cf!A178</f>
        <v>-107731.00996103651</v>
      </c>
      <c r="C178" s="161">
        <f>+[2]data1cf!B178</f>
        <v>15475.687786281273</v>
      </c>
      <c r="D178" s="161">
        <f>+[2]data1cf!C178</f>
        <v>17009.225470070618</v>
      </c>
      <c r="E178" s="161">
        <f>+[2]data1cf!D178</f>
        <v>16669.062765616869</v>
      </c>
      <c r="F178" s="161">
        <f>+[2]data1cf!E178</f>
        <v>16282.754505062941</v>
      </c>
      <c r="G178" s="161">
        <f>+[2]data1cf!F178</f>
        <v>15814.362776320837</v>
      </c>
      <c r="H178" s="161">
        <f>+[2]data1cf!G178</f>
        <v>15574.41469681522</v>
      </c>
      <c r="I178" s="161">
        <f>+[2]data1cf!H178</f>
        <v>15426.554529489837</v>
      </c>
      <c r="J178" s="161">
        <f>+[2]data1cf!I178</f>
        <v>15495.12969586295</v>
      </c>
      <c r="K178" s="161">
        <f>+[2]data1cf!J178</f>
        <v>15392.640894154563</v>
      </c>
      <c r="L178" s="161">
        <f>+[2]data1cf!K178</f>
        <v>15500.06678958203</v>
      </c>
      <c r="M178" s="161">
        <f>+[2]data1cf!L178</f>
        <v>15599.70832148127</v>
      </c>
      <c r="N178" s="161">
        <f>+[2]data1cf!M178</f>
        <v>15497.587509433259</v>
      </c>
      <c r="O178" s="161">
        <f>+[2]data1cf!N178</f>
        <v>15807.122217948683</v>
      </c>
      <c r="P178" s="161">
        <f>+[2]data1cf!O178</f>
        <v>15748.172019897887</v>
      </c>
      <c r="Q178" s="161">
        <f>+[2]data1cf!P178</f>
        <v>15661.200131191432</v>
      </c>
      <c r="R178" s="161">
        <f>+[2]data1cf!Q178</f>
        <v>1235.6315918491043</v>
      </c>
      <c r="S178" s="161">
        <f>+[2]data1cf!R178</f>
        <v>0</v>
      </c>
      <c r="T178" s="161">
        <f>+[2]data1cf!S178</f>
        <v>0</v>
      </c>
      <c r="U178" s="161">
        <f>+[2]data1cf!T178</f>
        <v>0</v>
      </c>
      <c r="V178" s="161">
        <f>+[2]data1cf!U178</f>
        <v>0</v>
      </c>
      <c r="W178" s="161">
        <f>+[2]data1cf!V178</f>
        <v>0</v>
      </c>
      <c r="X178" s="161">
        <f>+[2]data1cf!W178</f>
        <v>0</v>
      </c>
      <c r="Y178" s="161">
        <f>+[2]data1cf!X178</f>
        <v>0</v>
      </c>
      <c r="Z178" s="161">
        <f>+[2]data1cf!Y178</f>
        <v>0</v>
      </c>
      <c r="AA178" s="161">
        <f>+[2]data1cf!Z178</f>
        <v>0</v>
      </c>
      <c r="AB178" s="161"/>
      <c r="AC178" s="162">
        <f t="shared" si="16"/>
        <v>13395.855130859847</v>
      </c>
      <c r="AD178" s="162">
        <f t="shared" si="18"/>
        <v>46886.420274365948</v>
      </c>
      <c r="AE178" s="163">
        <f t="shared" si="19"/>
        <v>46189.6836943132</v>
      </c>
      <c r="AF178" s="164">
        <f t="shared" si="17"/>
        <v>0.12142830491065978</v>
      </c>
      <c r="AG178" s="165">
        <f t="shared" si="22"/>
        <v>0.97089331350215002</v>
      </c>
    </row>
    <row r="179" spans="1:33">
      <c r="A179" s="157"/>
      <c r="B179" s="161">
        <f>+[2]data1cf!A179</f>
        <v>-104767.22916484217</v>
      </c>
      <c r="C179" s="161">
        <f>+[2]data1cf!B179</f>
        <v>15267.60654949534</v>
      </c>
      <c r="D179" s="161">
        <f>+[2]data1cf!C179</f>
        <v>16990.597620647302</v>
      </c>
      <c r="E179" s="161">
        <f>+[2]data1cf!D179</f>
        <v>16421.829898967204</v>
      </c>
      <c r="F179" s="161">
        <f>+[2]data1cf!E179</f>
        <v>16136.045576533072</v>
      </c>
      <c r="G179" s="161">
        <f>+[2]data1cf!F179</f>
        <v>15863.995817741496</v>
      </c>
      <c r="H179" s="161">
        <f>+[2]data1cf!G179</f>
        <v>15561.643013589164</v>
      </c>
      <c r="I179" s="161">
        <f>+[2]data1cf!H179</f>
        <v>15418.322138913762</v>
      </c>
      <c r="J179" s="161">
        <f>+[2]data1cf!I179</f>
        <v>15506.485481940686</v>
      </c>
      <c r="K179" s="161">
        <f>+[2]data1cf!J179</f>
        <v>15463.178361239319</v>
      </c>
      <c r="L179" s="161">
        <f>+[2]data1cf!K179</f>
        <v>15535.192972387922</v>
      </c>
      <c r="M179" s="161">
        <f>+[2]data1cf!L179</f>
        <v>15504.695108085283</v>
      </c>
      <c r="N179" s="161">
        <f>+[2]data1cf!M179</f>
        <v>15613.152598379271</v>
      </c>
      <c r="O179" s="161">
        <f>+[2]data1cf!N179</f>
        <v>15389.86799078038</v>
      </c>
      <c r="P179" s="161">
        <f>+[2]data1cf!O179</f>
        <v>15605.519551722353</v>
      </c>
      <c r="Q179" s="161">
        <f>+[2]data1cf!P179</f>
        <v>15600.05705632125</v>
      </c>
      <c r="R179" s="161">
        <f>+[2]data1cf!Q179</f>
        <v>1201.6382116290736</v>
      </c>
      <c r="S179" s="161">
        <f>+[2]data1cf!R179</f>
        <v>0</v>
      </c>
      <c r="T179" s="161">
        <f>+[2]data1cf!S179</f>
        <v>0</v>
      </c>
      <c r="U179" s="161">
        <f>+[2]data1cf!T179</f>
        <v>0</v>
      </c>
      <c r="V179" s="161">
        <f>+[2]data1cf!U179</f>
        <v>0</v>
      </c>
      <c r="W179" s="161">
        <f>+[2]data1cf!V179</f>
        <v>0</v>
      </c>
      <c r="X179" s="161">
        <f>+[2]data1cf!W179</f>
        <v>0</v>
      </c>
      <c r="Y179" s="161">
        <f>+[2]data1cf!X179</f>
        <v>0</v>
      </c>
      <c r="Z179" s="161">
        <f>+[2]data1cf!Y179</f>
        <v>0</v>
      </c>
      <c r="AA179" s="161">
        <f>+[2]data1cf!Z179</f>
        <v>0</v>
      </c>
      <c r="AB179" s="161"/>
      <c r="AC179" s="162">
        <f t="shared" si="16"/>
        <v>15760.520882669223</v>
      </c>
      <c r="AD179" s="162">
        <f t="shared" si="18"/>
        <v>49123.321305791054</v>
      </c>
      <c r="AE179" s="163">
        <f t="shared" si="19"/>
        <v>48429.422934742128</v>
      </c>
      <c r="AF179" s="164">
        <f t="shared" si="17"/>
        <v>0.12577942013740542</v>
      </c>
      <c r="AG179" s="165">
        <f t="shared" ref="AG179:AG194" si="23">1-EXP(-(1/0.25)*(AD179/ABS($AD$1010)))</f>
        <v>0.97541266243395663</v>
      </c>
    </row>
    <row r="180" spans="1:33">
      <c r="A180" s="157"/>
      <c r="B180" s="161">
        <f>+[2]data1cf!A180</f>
        <v>-92894.430483940261</v>
      </c>
      <c r="C180" s="161">
        <f>+[2]data1cf!B180</f>
        <v>14997.957064615435</v>
      </c>
      <c r="D180" s="161">
        <f>+[2]data1cf!C180</f>
        <v>16395.312672621574</v>
      </c>
      <c r="E180" s="161">
        <f>+[2]data1cf!D180</f>
        <v>16221.247112799852</v>
      </c>
      <c r="F180" s="161">
        <f>+[2]data1cf!E180</f>
        <v>15992.905705327888</v>
      </c>
      <c r="G180" s="161">
        <f>+[2]data1cf!F180</f>
        <v>15654.008427374665</v>
      </c>
      <c r="H180" s="161">
        <f>+[2]data1cf!G180</f>
        <v>15153.381352602666</v>
      </c>
      <c r="I180" s="161">
        <f>+[2]data1cf!H180</f>
        <v>15163.373104151538</v>
      </c>
      <c r="J180" s="161">
        <f>+[2]data1cf!I180</f>
        <v>15168.985202871318</v>
      </c>
      <c r="K180" s="161">
        <f>+[2]data1cf!J180</f>
        <v>15311.544429896054</v>
      </c>
      <c r="L180" s="161">
        <f>+[2]data1cf!K180</f>
        <v>15141.777358148902</v>
      </c>
      <c r="M180" s="161">
        <f>+[2]data1cf!L180</f>
        <v>15340.652846069815</v>
      </c>
      <c r="N180" s="161">
        <f>+[2]data1cf!M180</f>
        <v>15140.828704856936</v>
      </c>
      <c r="O180" s="161">
        <f>+[2]data1cf!N180</f>
        <v>15402.933303896491</v>
      </c>
      <c r="P180" s="161">
        <f>+[2]data1cf!O180</f>
        <v>15318.483676300601</v>
      </c>
      <c r="Q180" s="161">
        <f>+[2]data1cf!P180</f>
        <v>15555.544958064054</v>
      </c>
      <c r="R180" s="161">
        <f>+[2]data1cf!Q180</f>
        <v>1065.4619598786012</v>
      </c>
      <c r="S180" s="161">
        <f>+[2]data1cf!R180</f>
        <v>0</v>
      </c>
      <c r="T180" s="161">
        <f>+[2]data1cf!S180</f>
        <v>0</v>
      </c>
      <c r="U180" s="161">
        <f>+[2]data1cf!T180</f>
        <v>0</v>
      </c>
      <c r="V180" s="161">
        <f>+[2]data1cf!U180</f>
        <v>0</v>
      </c>
      <c r="W180" s="161">
        <f>+[2]data1cf!V180</f>
        <v>0</v>
      </c>
      <c r="X180" s="161">
        <f>+[2]data1cf!W180</f>
        <v>0</v>
      </c>
      <c r="Y180" s="161">
        <f>+[2]data1cf!X180</f>
        <v>0</v>
      </c>
      <c r="Z180" s="161">
        <f>+[2]data1cf!Y180</f>
        <v>0</v>
      </c>
      <c r="AA180" s="161">
        <f>+[2]data1cf!Z180</f>
        <v>0</v>
      </c>
      <c r="AB180" s="161"/>
      <c r="AC180" s="162">
        <f t="shared" si="16"/>
        <v>25463.490714310636</v>
      </c>
      <c r="AD180" s="162">
        <f t="shared" si="18"/>
        <v>58269.462385576619</v>
      </c>
      <c r="AE180" s="163">
        <f t="shared" si="19"/>
        <v>57586.93874623796</v>
      </c>
      <c r="AF180" s="164">
        <f t="shared" si="17"/>
        <v>0.1459877908229828</v>
      </c>
      <c r="AG180" s="165">
        <f t="shared" si="23"/>
        <v>0.98766661350674756</v>
      </c>
    </row>
    <row r="181" spans="1:33">
      <c r="A181" s="157"/>
      <c r="B181" s="161">
        <f>+[2]data1cf!A181</f>
        <v>-95022.027789476342</v>
      </c>
      <c r="C181" s="161">
        <f>+[2]data1cf!B181</f>
        <v>15071.169870287926</v>
      </c>
      <c r="D181" s="161">
        <f>+[2]data1cf!C181</f>
        <v>16440.745429839666</v>
      </c>
      <c r="E181" s="161">
        <f>+[2]data1cf!D181</f>
        <v>16266.785428100957</v>
      </c>
      <c r="F181" s="161">
        <f>+[2]data1cf!E181</f>
        <v>15836.335663586367</v>
      </c>
      <c r="G181" s="161">
        <f>+[2]data1cf!F181</f>
        <v>15599.676606121126</v>
      </c>
      <c r="H181" s="161">
        <f>+[2]data1cf!G181</f>
        <v>15485.282522680676</v>
      </c>
      <c r="I181" s="161">
        <f>+[2]data1cf!H181</f>
        <v>15184.05761455997</v>
      </c>
      <c r="J181" s="161">
        <f>+[2]data1cf!I181</f>
        <v>15316.337683284952</v>
      </c>
      <c r="K181" s="161">
        <f>+[2]data1cf!J181</f>
        <v>15095.070933259163</v>
      </c>
      <c r="L181" s="161">
        <f>+[2]data1cf!K181</f>
        <v>15379.524280137139</v>
      </c>
      <c r="M181" s="161">
        <f>+[2]data1cf!L181</f>
        <v>15324.890449001516</v>
      </c>
      <c r="N181" s="161">
        <f>+[2]data1cf!M181</f>
        <v>15287.763419353461</v>
      </c>
      <c r="O181" s="161">
        <f>+[2]data1cf!N181</f>
        <v>15371.477621112972</v>
      </c>
      <c r="P181" s="161">
        <f>+[2]data1cf!O181</f>
        <v>15459.903993072476</v>
      </c>
      <c r="Q181" s="161">
        <f>+[2]data1cf!P181</f>
        <v>15251.945941474378</v>
      </c>
      <c r="R181" s="161">
        <f>+[2]data1cf!Q181</f>
        <v>1089.8646499341778</v>
      </c>
      <c r="S181" s="161">
        <f>+[2]data1cf!R181</f>
        <v>0</v>
      </c>
      <c r="T181" s="161">
        <f>+[2]data1cf!S181</f>
        <v>0</v>
      </c>
      <c r="U181" s="161">
        <f>+[2]data1cf!T181</f>
        <v>0</v>
      </c>
      <c r="V181" s="161">
        <f>+[2]data1cf!U181</f>
        <v>0</v>
      </c>
      <c r="W181" s="161">
        <f>+[2]data1cf!V181</f>
        <v>0</v>
      </c>
      <c r="X181" s="161">
        <f>+[2]data1cf!W181</f>
        <v>0</v>
      </c>
      <c r="Y181" s="161">
        <f>+[2]data1cf!X181</f>
        <v>0</v>
      </c>
      <c r="Z181" s="161">
        <f>+[2]data1cf!Y181</f>
        <v>0</v>
      </c>
      <c r="AA181" s="161">
        <f>+[2]data1cf!Z181</f>
        <v>0</v>
      </c>
      <c r="AB181" s="161"/>
      <c r="AC181" s="162">
        <f t="shared" si="16"/>
        <v>23602.012253763085</v>
      </c>
      <c r="AD181" s="162">
        <f t="shared" si="18"/>
        <v>56474.097353279853</v>
      </c>
      <c r="AE181" s="163">
        <f t="shared" si="19"/>
        <v>55790.38068444997</v>
      </c>
      <c r="AF181" s="164">
        <f t="shared" si="17"/>
        <v>0.1418476402759552</v>
      </c>
      <c r="AG181" s="165">
        <f t="shared" si="23"/>
        <v>0.98587791536202318</v>
      </c>
    </row>
    <row r="182" spans="1:33">
      <c r="A182" s="157"/>
      <c r="B182" s="161">
        <f>+[2]data1cf!A182</f>
        <v>-90225.895369586477</v>
      </c>
      <c r="C182" s="161">
        <f>+[2]data1cf!B182</f>
        <v>14893.731555200444</v>
      </c>
      <c r="D182" s="161">
        <f>+[2]data1cf!C182</f>
        <v>16336.850148389545</v>
      </c>
      <c r="E182" s="161">
        <f>+[2]data1cf!D182</f>
        <v>16081.983734258512</v>
      </c>
      <c r="F182" s="161">
        <f>+[2]data1cf!E182</f>
        <v>15839.895980429801</v>
      </c>
      <c r="G182" s="161">
        <f>+[2]data1cf!F182</f>
        <v>15460.433157245832</v>
      </c>
      <c r="H182" s="161">
        <f>+[2]data1cf!G182</f>
        <v>15322.179932112416</v>
      </c>
      <c r="I182" s="161">
        <f>+[2]data1cf!H182</f>
        <v>15222.405025734985</v>
      </c>
      <c r="J182" s="161">
        <f>+[2]data1cf!I182</f>
        <v>15087.791809955674</v>
      </c>
      <c r="K182" s="161">
        <f>+[2]data1cf!J182</f>
        <v>15012.950750796666</v>
      </c>
      <c r="L182" s="161">
        <f>+[2]data1cf!K182</f>
        <v>15390.547100071235</v>
      </c>
      <c r="M182" s="161">
        <f>+[2]data1cf!L182</f>
        <v>15316.596351032171</v>
      </c>
      <c r="N182" s="161">
        <f>+[2]data1cf!M182</f>
        <v>15201.114623586072</v>
      </c>
      <c r="O182" s="161">
        <f>+[2]data1cf!N182</f>
        <v>15110.128804571026</v>
      </c>
      <c r="P182" s="161">
        <f>+[2]data1cf!O182</f>
        <v>15133.137646509855</v>
      </c>
      <c r="Q182" s="161">
        <f>+[2]data1cf!P182</f>
        <v>15123.549866706613</v>
      </c>
      <c r="R182" s="161">
        <f>+[2]data1cf!Q182</f>
        <v>1034.854929531009</v>
      </c>
      <c r="S182" s="161">
        <f>+[2]data1cf!R182</f>
        <v>0</v>
      </c>
      <c r="T182" s="161">
        <f>+[2]data1cf!S182</f>
        <v>0</v>
      </c>
      <c r="U182" s="161">
        <f>+[2]data1cf!T182</f>
        <v>0</v>
      </c>
      <c r="V182" s="161">
        <f>+[2]data1cf!U182</f>
        <v>0</v>
      </c>
      <c r="W182" s="161">
        <f>+[2]data1cf!V182</f>
        <v>0</v>
      </c>
      <c r="X182" s="161">
        <f>+[2]data1cf!W182</f>
        <v>0</v>
      </c>
      <c r="Y182" s="161">
        <f>+[2]data1cf!X182</f>
        <v>0</v>
      </c>
      <c r="Z182" s="161">
        <f>+[2]data1cf!Y182</f>
        <v>0</v>
      </c>
      <c r="AA182" s="161">
        <f>+[2]data1cf!Z182</f>
        <v>0</v>
      </c>
      <c r="AB182" s="161"/>
      <c r="AC182" s="162">
        <f t="shared" si="16"/>
        <v>27483.947661964485</v>
      </c>
      <c r="AD182" s="162">
        <f t="shared" si="18"/>
        <v>60097.086028389065</v>
      </c>
      <c r="AE182" s="163">
        <f t="shared" si="19"/>
        <v>59418.975653534435</v>
      </c>
      <c r="AF182" s="164">
        <f t="shared" si="17"/>
        <v>0.1509007275104523</v>
      </c>
      <c r="AG182" s="165">
        <f t="shared" si="23"/>
        <v>0.98925493431110623</v>
      </c>
    </row>
    <row r="183" spans="1:33">
      <c r="A183" s="157"/>
      <c r="B183" s="161">
        <f>+[2]data1cf!A183</f>
        <v>-97409.725284506436</v>
      </c>
      <c r="C183" s="161">
        <f>+[2]data1cf!B183</f>
        <v>15314.54897741481</v>
      </c>
      <c r="D183" s="161">
        <f>+[2]data1cf!C183</f>
        <v>16612.694354971929</v>
      </c>
      <c r="E183" s="161">
        <f>+[2]data1cf!D183</f>
        <v>16287.322746290589</v>
      </c>
      <c r="F183" s="161">
        <f>+[2]data1cf!E183</f>
        <v>16164.339201070212</v>
      </c>
      <c r="G183" s="161">
        <f>+[2]data1cf!F183</f>
        <v>15719.768396454787</v>
      </c>
      <c r="H183" s="161">
        <f>+[2]data1cf!G183</f>
        <v>15334.656688833851</v>
      </c>
      <c r="I183" s="161">
        <f>+[2]data1cf!H183</f>
        <v>15223.305157397666</v>
      </c>
      <c r="J183" s="161">
        <f>+[2]data1cf!I183</f>
        <v>15179.019154326797</v>
      </c>
      <c r="K183" s="161">
        <f>+[2]data1cf!J183</f>
        <v>15268.194002637916</v>
      </c>
      <c r="L183" s="161">
        <f>+[2]data1cf!K183</f>
        <v>15274.246213939306</v>
      </c>
      <c r="M183" s="161">
        <f>+[2]data1cf!L183</f>
        <v>15271.835928494471</v>
      </c>
      <c r="N183" s="161">
        <f>+[2]data1cf!M183</f>
        <v>15415.677774040814</v>
      </c>
      <c r="O183" s="161">
        <f>+[2]data1cf!N183</f>
        <v>15209.150843944193</v>
      </c>
      <c r="P183" s="161">
        <f>+[2]data1cf!O183</f>
        <v>15562.820821312584</v>
      </c>
      <c r="Q183" s="161">
        <f>+[2]data1cf!P183</f>
        <v>15383.952760644133</v>
      </c>
      <c r="R183" s="161">
        <f>+[2]data1cf!Q183</f>
        <v>1117.2505851231749</v>
      </c>
      <c r="S183" s="161">
        <f>+[2]data1cf!R183</f>
        <v>0</v>
      </c>
      <c r="T183" s="161">
        <f>+[2]data1cf!S183</f>
        <v>0</v>
      </c>
      <c r="U183" s="161">
        <f>+[2]data1cf!T183</f>
        <v>0</v>
      </c>
      <c r="V183" s="161">
        <f>+[2]data1cf!U183</f>
        <v>0</v>
      </c>
      <c r="W183" s="161">
        <f>+[2]data1cf!V183</f>
        <v>0</v>
      </c>
      <c r="X183" s="161">
        <f>+[2]data1cf!W183</f>
        <v>0</v>
      </c>
      <c r="Y183" s="161">
        <f>+[2]data1cf!X183</f>
        <v>0</v>
      </c>
      <c r="Z183" s="161">
        <f>+[2]data1cf!Y183</f>
        <v>0</v>
      </c>
      <c r="AA183" s="161">
        <f>+[2]data1cf!Z183</f>
        <v>0</v>
      </c>
      <c r="AB183" s="161"/>
      <c r="AC183" s="162">
        <f t="shared" si="16"/>
        <v>21835.289081711846</v>
      </c>
      <c r="AD183" s="162">
        <f t="shared" si="18"/>
        <v>54784.661724209305</v>
      </c>
      <c r="AE183" s="163">
        <f t="shared" si="19"/>
        <v>54099.423910999802</v>
      </c>
      <c r="AF183" s="164">
        <f t="shared" si="17"/>
        <v>0.13802759051322941</v>
      </c>
      <c r="AG183" s="165">
        <f t="shared" si="23"/>
        <v>0.98395849861099793</v>
      </c>
    </row>
    <row r="184" spans="1:33">
      <c r="A184" s="157"/>
      <c r="B184" s="161">
        <f>+[2]data1cf!A184</f>
        <v>-102109.77184395761</v>
      </c>
      <c r="C184" s="161">
        <f>+[2]data1cf!B184</f>
        <v>15378.430694228238</v>
      </c>
      <c r="D184" s="161">
        <f>+[2]data1cf!C184</f>
        <v>16866.260705199136</v>
      </c>
      <c r="E184" s="161">
        <f>+[2]data1cf!D184</f>
        <v>16626.274389122151</v>
      </c>
      <c r="F184" s="161">
        <f>+[2]data1cf!E184</f>
        <v>16125.142786914897</v>
      </c>
      <c r="G184" s="161">
        <f>+[2]data1cf!F184</f>
        <v>15622.585972534389</v>
      </c>
      <c r="H184" s="161">
        <f>+[2]data1cf!G184</f>
        <v>15459.109371961076</v>
      </c>
      <c r="I184" s="161">
        <f>+[2]data1cf!H184</f>
        <v>15330.114756682167</v>
      </c>
      <c r="J184" s="161">
        <f>+[2]data1cf!I184</f>
        <v>15479.122827516341</v>
      </c>
      <c r="K184" s="161">
        <f>+[2]data1cf!J184</f>
        <v>15559.047764241277</v>
      </c>
      <c r="L184" s="161">
        <f>+[2]data1cf!K184</f>
        <v>15603.090618822353</v>
      </c>
      <c r="M184" s="161">
        <f>+[2]data1cf!L184</f>
        <v>15491.056023016212</v>
      </c>
      <c r="N184" s="161">
        <f>+[2]data1cf!M184</f>
        <v>15454.308462612706</v>
      </c>
      <c r="O184" s="161">
        <f>+[2]data1cf!N184</f>
        <v>15621.84048471017</v>
      </c>
      <c r="P184" s="161">
        <f>+[2]data1cf!O184</f>
        <v>15471.76083063292</v>
      </c>
      <c r="Q184" s="161">
        <f>+[2]data1cf!P184</f>
        <v>15381.541565154843</v>
      </c>
      <c r="R184" s="161">
        <f>+[2]data1cf!Q184</f>
        <v>1171.1582391414561</v>
      </c>
      <c r="S184" s="161">
        <f>+[2]data1cf!R184</f>
        <v>0</v>
      </c>
      <c r="T184" s="161">
        <f>+[2]data1cf!S184</f>
        <v>0</v>
      </c>
      <c r="U184" s="161">
        <f>+[2]data1cf!T184</f>
        <v>0</v>
      </c>
      <c r="V184" s="161">
        <f>+[2]data1cf!U184</f>
        <v>0</v>
      </c>
      <c r="W184" s="161">
        <f>+[2]data1cf!V184</f>
        <v>0</v>
      </c>
      <c r="X184" s="161">
        <f>+[2]data1cf!W184</f>
        <v>0</v>
      </c>
      <c r="Y184" s="161">
        <f>+[2]data1cf!X184</f>
        <v>0</v>
      </c>
      <c r="Z184" s="161">
        <f>+[2]data1cf!Y184</f>
        <v>0</v>
      </c>
      <c r="AA184" s="161">
        <f>+[2]data1cf!Z184</f>
        <v>0</v>
      </c>
      <c r="AB184" s="161"/>
      <c r="AC184" s="162">
        <f t="shared" si="16"/>
        <v>18280.926951328092</v>
      </c>
      <c r="AD184" s="162">
        <f t="shared" si="18"/>
        <v>51566.220361196778</v>
      </c>
      <c r="AE184" s="163">
        <f t="shared" si="19"/>
        <v>50874.01095463102</v>
      </c>
      <c r="AF184" s="164">
        <f t="shared" si="17"/>
        <v>0.130573171377182</v>
      </c>
      <c r="AG184" s="165">
        <f t="shared" si="23"/>
        <v>0.97955054639111605</v>
      </c>
    </row>
    <row r="185" spans="1:33">
      <c r="A185" s="157"/>
      <c r="B185" s="161">
        <f>+[2]data1cf!A185</f>
        <v>-107551.44214450916</v>
      </c>
      <c r="C185" s="161">
        <f>+[2]data1cf!B185</f>
        <v>15499.607038232352</v>
      </c>
      <c r="D185" s="161">
        <f>+[2]data1cf!C185</f>
        <v>17124.254848959077</v>
      </c>
      <c r="E185" s="161">
        <f>+[2]data1cf!D185</f>
        <v>16580.920003688778</v>
      </c>
      <c r="F185" s="161">
        <f>+[2]data1cf!E185</f>
        <v>16258.363632925681</v>
      </c>
      <c r="G185" s="161">
        <f>+[2]data1cf!F185</f>
        <v>16034.906522213034</v>
      </c>
      <c r="H185" s="161">
        <f>+[2]data1cf!G185</f>
        <v>15806.152831476622</v>
      </c>
      <c r="I185" s="161">
        <f>+[2]data1cf!H185</f>
        <v>15519.675562540455</v>
      </c>
      <c r="J185" s="161">
        <f>+[2]data1cf!I185</f>
        <v>15586.390738599659</v>
      </c>
      <c r="K185" s="161">
        <f>+[2]data1cf!J185</f>
        <v>15492.335709545916</v>
      </c>
      <c r="L185" s="161">
        <f>+[2]data1cf!K185</f>
        <v>15396.930066844285</v>
      </c>
      <c r="M185" s="161">
        <f>+[2]data1cf!L185</f>
        <v>15352.489928334013</v>
      </c>
      <c r="N185" s="161">
        <f>+[2]data1cf!M185</f>
        <v>15438.312413664064</v>
      </c>
      <c r="O185" s="161">
        <f>+[2]data1cf!N185</f>
        <v>15724.038084929911</v>
      </c>
      <c r="P185" s="161">
        <f>+[2]data1cf!O185</f>
        <v>15419.315540591044</v>
      </c>
      <c r="Q185" s="161">
        <f>+[2]data1cf!P185</f>
        <v>15306.760098136518</v>
      </c>
      <c r="R185" s="161">
        <f>+[2]data1cf!Q185</f>
        <v>1233.5720208206621</v>
      </c>
      <c r="S185" s="161">
        <f>+[2]data1cf!R185</f>
        <v>0</v>
      </c>
      <c r="T185" s="161">
        <f>+[2]data1cf!S185</f>
        <v>0</v>
      </c>
      <c r="U185" s="161">
        <f>+[2]data1cf!T185</f>
        <v>0</v>
      </c>
      <c r="V185" s="161">
        <f>+[2]data1cf!U185</f>
        <v>0</v>
      </c>
      <c r="W185" s="161">
        <f>+[2]data1cf!V185</f>
        <v>0</v>
      </c>
      <c r="X185" s="161">
        <f>+[2]data1cf!W185</f>
        <v>0</v>
      </c>
      <c r="Y185" s="161">
        <f>+[2]data1cf!X185</f>
        <v>0</v>
      </c>
      <c r="Z185" s="161">
        <f>+[2]data1cf!Y185</f>
        <v>0</v>
      </c>
      <c r="AA185" s="161">
        <f>+[2]data1cf!Z185</f>
        <v>0</v>
      </c>
      <c r="AB185" s="161"/>
      <c r="AC185" s="162">
        <f t="shared" si="16"/>
        <v>13668.615073495585</v>
      </c>
      <c r="AD185" s="162">
        <f t="shared" si="18"/>
        <v>47090.104297887083</v>
      </c>
      <c r="AE185" s="163">
        <f t="shared" si="19"/>
        <v>46395.697657270692</v>
      </c>
      <c r="AF185" s="164">
        <f t="shared" si="17"/>
        <v>0.12196314930915833</v>
      </c>
      <c r="AG185" s="165">
        <f t="shared" si="23"/>
        <v>0.97133710555046748</v>
      </c>
    </row>
    <row r="186" spans="1:33">
      <c r="A186" s="157"/>
      <c r="B186" s="161">
        <f>+[2]data1cf!A186</f>
        <v>-102437.5295509014</v>
      </c>
      <c r="C186" s="161">
        <f>+[2]data1cf!B186</f>
        <v>15284.932425687159</v>
      </c>
      <c r="D186" s="161">
        <f>+[2]data1cf!C186</f>
        <v>16740.361418747252</v>
      </c>
      <c r="E186" s="161">
        <f>+[2]data1cf!D186</f>
        <v>16519.90790590307</v>
      </c>
      <c r="F186" s="161">
        <f>+[2]data1cf!E186</f>
        <v>16164.648266488835</v>
      </c>
      <c r="G186" s="161">
        <f>+[2]data1cf!F186</f>
        <v>15754.100892070292</v>
      </c>
      <c r="H186" s="161">
        <f>+[2]data1cf!G186</f>
        <v>15498.190934654933</v>
      </c>
      <c r="I186" s="161">
        <f>+[2]data1cf!H186</f>
        <v>15362.235313785024</v>
      </c>
      <c r="J186" s="161">
        <f>+[2]data1cf!I186</f>
        <v>15198.491749906974</v>
      </c>
      <c r="K186" s="161">
        <f>+[2]data1cf!J186</f>
        <v>15216.919486024964</v>
      </c>
      <c r="L186" s="161">
        <f>+[2]data1cf!K186</f>
        <v>15464.172199778533</v>
      </c>
      <c r="M186" s="161">
        <f>+[2]data1cf!L186</f>
        <v>15299.909239458852</v>
      </c>
      <c r="N186" s="161">
        <f>+[2]data1cf!M186</f>
        <v>15326.35361868723</v>
      </c>
      <c r="O186" s="161">
        <f>+[2]data1cf!N186</f>
        <v>15272.678450357973</v>
      </c>
      <c r="P186" s="161">
        <f>+[2]data1cf!O186</f>
        <v>15571.902843792697</v>
      </c>
      <c r="Q186" s="161">
        <f>+[2]data1cf!P186</f>
        <v>15664.340389911926</v>
      </c>
      <c r="R186" s="161">
        <f>+[2]data1cf!Q186</f>
        <v>1174.9174889370186</v>
      </c>
      <c r="S186" s="161">
        <f>+[2]data1cf!R186</f>
        <v>0</v>
      </c>
      <c r="T186" s="161">
        <f>+[2]data1cf!S186</f>
        <v>0</v>
      </c>
      <c r="U186" s="161">
        <f>+[2]data1cf!T186</f>
        <v>0</v>
      </c>
      <c r="V186" s="161">
        <f>+[2]data1cf!U186</f>
        <v>0</v>
      </c>
      <c r="W186" s="161">
        <f>+[2]data1cf!V186</f>
        <v>0</v>
      </c>
      <c r="X186" s="161">
        <f>+[2]data1cf!W186</f>
        <v>0</v>
      </c>
      <c r="Y186" s="161">
        <f>+[2]data1cf!X186</f>
        <v>0</v>
      </c>
      <c r="Z186" s="161">
        <f>+[2]data1cf!Y186</f>
        <v>0</v>
      </c>
      <c r="AA186" s="161">
        <f>+[2]data1cf!Z186</f>
        <v>0</v>
      </c>
      <c r="AB186" s="161"/>
      <c r="AC186" s="162">
        <f t="shared" si="16"/>
        <v>17388.055038113827</v>
      </c>
      <c r="AD186" s="162">
        <f t="shared" si="18"/>
        <v>50502.702619530639</v>
      </c>
      <c r="AE186" s="163">
        <f t="shared" si="19"/>
        <v>49814.002803095391</v>
      </c>
      <c r="AF186" s="164">
        <f t="shared" si="17"/>
        <v>0.12904366850852966</v>
      </c>
      <c r="AG186" s="165">
        <f t="shared" si="23"/>
        <v>0.97784239920602423</v>
      </c>
    </row>
    <row r="187" spans="1:33">
      <c r="A187" s="157"/>
      <c r="B187" s="161">
        <f>+[2]data1cf!A187</f>
        <v>-108651.14835253503</v>
      </c>
      <c r="C187" s="161">
        <f>+[2]data1cf!B187</f>
        <v>15398.14458666079</v>
      </c>
      <c r="D187" s="161">
        <f>+[2]data1cf!C187</f>
        <v>17000.699783938358</v>
      </c>
      <c r="E187" s="161">
        <f>+[2]data1cf!D187</f>
        <v>16702.171799112461</v>
      </c>
      <c r="F187" s="161">
        <f>+[2]data1cf!E187</f>
        <v>16079.489603592405</v>
      </c>
      <c r="G187" s="161">
        <f>+[2]data1cf!F187</f>
        <v>15869.276702888648</v>
      </c>
      <c r="H187" s="161">
        <f>+[2]data1cf!G187</f>
        <v>15573.444748579914</v>
      </c>
      <c r="I187" s="161">
        <f>+[2]data1cf!H187</f>
        <v>15469.754664711931</v>
      </c>
      <c r="J187" s="161">
        <f>+[2]data1cf!I187</f>
        <v>15397.234614961772</v>
      </c>
      <c r="K187" s="161">
        <f>+[2]data1cf!J187</f>
        <v>15539.38435055674</v>
      </c>
      <c r="L187" s="161">
        <f>+[2]data1cf!K187</f>
        <v>15403.329710619664</v>
      </c>
      <c r="M187" s="161">
        <f>+[2]data1cf!L187</f>
        <v>15353.87853095555</v>
      </c>
      <c r="N187" s="161">
        <f>+[2]data1cf!M187</f>
        <v>15614.856540575029</v>
      </c>
      <c r="O187" s="161">
        <f>+[2]data1cf!N187</f>
        <v>15584.689685267815</v>
      </c>
      <c r="P187" s="161">
        <f>+[2]data1cf!O187</f>
        <v>15551.543319605311</v>
      </c>
      <c r="Q187" s="161">
        <f>+[2]data1cf!P187</f>
        <v>15937.998375612595</v>
      </c>
      <c r="R187" s="161">
        <f>+[2]data1cf!Q187</f>
        <v>1246.1852111442358</v>
      </c>
      <c r="S187" s="161">
        <f>+[2]data1cf!R187</f>
        <v>0</v>
      </c>
      <c r="T187" s="161">
        <f>+[2]data1cf!S187</f>
        <v>0</v>
      </c>
      <c r="U187" s="161">
        <f>+[2]data1cf!T187</f>
        <v>0</v>
      </c>
      <c r="V187" s="161">
        <f>+[2]data1cf!U187</f>
        <v>0</v>
      </c>
      <c r="W187" s="161">
        <f>+[2]data1cf!V187</f>
        <v>0</v>
      </c>
      <c r="X187" s="161">
        <f>+[2]data1cf!W187</f>
        <v>0</v>
      </c>
      <c r="Y187" s="161">
        <f>+[2]data1cf!X187</f>
        <v>0</v>
      </c>
      <c r="Z187" s="161">
        <f>+[2]data1cf!Y187</f>
        <v>0</v>
      </c>
      <c r="AA187" s="161">
        <f>+[2]data1cf!Z187</f>
        <v>0</v>
      </c>
      <c r="AB187" s="161"/>
      <c r="AC187" s="162">
        <f t="shared" si="16"/>
        <v>12222.863801738453</v>
      </c>
      <c r="AD187" s="162">
        <f t="shared" si="18"/>
        <v>45649.707163307976</v>
      </c>
      <c r="AE187" s="163">
        <f t="shared" si="19"/>
        <v>44954.288154211703</v>
      </c>
      <c r="AF187" s="164">
        <f t="shared" si="17"/>
        <v>0.11942312121391294</v>
      </c>
      <c r="AG187" s="165">
        <f t="shared" si="23"/>
        <v>0.96804728958242481</v>
      </c>
    </row>
    <row r="188" spans="1:33">
      <c r="A188" s="157"/>
      <c r="B188" s="161">
        <f>+[2]data1cf!A188</f>
        <v>-102279.39590107622</v>
      </c>
      <c r="C188" s="161">
        <f>+[2]data1cf!B188</f>
        <v>15205.174234510738</v>
      </c>
      <c r="D188" s="161">
        <f>+[2]data1cf!C188</f>
        <v>16763.23431080419</v>
      </c>
      <c r="E188" s="161">
        <f>+[2]data1cf!D188</f>
        <v>16556.767666048159</v>
      </c>
      <c r="F188" s="161">
        <f>+[2]data1cf!E188</f>
        <v>16047.743456890208</v>
      </c>
      <c r="G188" s="161">
        <f>+[2]data1cf!F188</f>
        <v>15689.460107684043</v>
      </c>
      <c r="H188" s="161">
        <f>+[2]data1cf!G188</f>
        <v>15397.097007498183</v>
      </c>
      <c r="I188" s="161">
        <f>+[2]data1cf!H188</f>
        <v>15443.788571120116</v>
      </c>
      <c r="J188" s="161">
        <f>+[2]data1cf!I188</f>
        <v>15380.41702276895</v>
      </c>
      <c r="K188" s="161">
        <f>+[2]data1cf!J188</f>
        <v>15390.080112414631</v>
      </c>
      <c r="L188" s="161">
        <f>+[2]data1cf!K188</f>
        <v>15233.389743252515</v>
      </c>
      <c r="M188" s="161">
        <f>+[2]data1cf!L188</f>
        <v>15452.775160377603</v>
      </c>
      <c r="N188" s="161">
        <f>+[2]data1cf!M188</f>
        <v>15340.041917471583</v>
      </c>
      <c r="O188" s="161">
        <f>+[2]data1cf!N188</f>
        <v>15386.344576180692</v>
      </c>
      <c r="P188" s="161">
        <f>+[2]data1cf!O188</f>
        <v>15497.874264343645</v>
      </c>
      <c r="Q188" s="161">
        <f>+[2]data1cf!P188</f>
        <v>15486.418403574855</v>
      </c>
      <c r="R188" s="161">
        <f>+[2]data1cf!Q188</f>
        <v>1173.1037592269838</v>
      </c>
      <c r="S188" s="161">
        <f>+[2]data1cf!R188</f>
        <v>0</v>
      </c>
      <c r="T188" s="161">
        <f>+[2]data1cf!S188</f>
        <v>0</v>
      </c>
      <c r="U188" s="161">
        <f>+[2]data1cf!T188</f>
        <v>0</v>
      </c>
      <c r="V188" s="161">
        <f>+[2]data1cf!U188</f>
        <v>0</v>
      </c>
      <c r="W188" s="161">
        <f>+[2]data1cf!V188</f>
        <v>0</v>
      </c>
      <c r="X188" s="161">
        <f>+[2]data1cf!W188</f>
        <v>0</v>
      </c>
      <c r="Y188" s="161">
        <f>+[2]data1cf!X188</f>
        <v>0</v>
      </c>
      <c r="Z188" s="161">
        <f>+[2]data1cf!Y188</f>
        <v>0</v>
      </c>
      <c r="AA188" s="161">
        <f>+[2]data1cf!Z188</f>
        <v>0</v>
      </c>
      <c r="AB188" s="161"/>
      <c r="AC188" s="162">
        <f t="shared" si="16"/>
        <v>17482.79948269419</v>
      </c>
      <c r="AD188" s="162">
        <f t="shared" si="18"/>
        <v>50605.710817919651</v>
      </c>
      <c r="AE188" s="163">
        <f t="shared" si="19"/>
        <v>49916.930849375924</v>
      </c>
      <c r="AF188" s="164">
        <f t="shared" si="17"/>
        <v>0.12921969294548039</v>
      </c>
      <c r="AG188" s="165">
        <f t="shared" si="23"/>
        <v>0.97801390160818014</v>
      </c>
    </row>
    <row r="189" spans="1:33">
      <c r="A189" s="157"/>
      <c r="B189" s="161">
        <f>+[2]data1cf!A189</f>
        <v>-96979.803246324795</v>
      </c>
      <c r="C189" s="161">
        <f>+[2]data1cf!B189</f>
        <v>15106.496798043399</v>
      </c>
      <c r="D189" s="161">
        <f>+[2]data1cf!C189</f>
        <v>16587.179638342608</v>
      </c>
      <c r="E189" s="161">
        <f>+[2]data1cf!D189</f>
        <v>16253.211746466695</v>
      </c>
      <c r="F189" s="161">
        <f>+[2]data1cf!E189</f>
        <v>15796.779570117786</v>
      </c>
      <c r="G189" s="161">
        <f>+[2]data1cf!F189</f>
        <v>15551.644493054415</v>
      </c>
      <c r="H189" s="161">
        <f>+[2]data1cf!G189</f>
        <v>15217.801816055362</v>
      </c>
      <c r="I189" s="161">
        <f>+[2]data1cf!H189</f>
        <v>15053.115483597983</v>
      </c>
      <c r="J189" s="161">
        <f>+[2]data1cf!I189</f>
        <v>15206.434167532047</v>
      </c>
      <c r="K189" s="161">
        <f>+[2]data1cf!J189</f>
        <v>15127.621827236351</v>
      </c>
      <c r="L189" s="161">
        <f>+[2]data1cf!K189</f>
        <v>15251.234140849207</v>
      </c>
      <c r="M189" s="161">
        <f>+[2]data1cf!L189</f>
        <v>15269.07679782985</v>
      </c>
      <c r="N189" s="161">
        <f>+[2]data1cf!M189</f>
        <v>15246.371170019926</v>
      </c>
      <c r="O189" s="161">
        <f>+[2]data1cf!N189</f>
        <v>15269.938821249532</v>
      </c>
      <c r="P189" s="161">
        <f>+[2]data1cf!O189</f>
        <v>15262.992954486475</v>
      </c>
      <c r="Q189" s="161">
        <f>+[2]data1cf!P189</f>
        <v>15314.316354055103</v>
      </c>
      <c r="R189" s="161">
        <f>+[2]data1cf!Q189</f>
        <v>1112.3195513140467</v>
      </c>
      <c r="S189" s="161">
        <f>+[2]data1cf!R189</f>
        <v>0</v>
      </c>
      <c r="T189" s="161">
        <f>+[2]data1cf!S189</f>
        <v>0</v>
      </c>
      <c r="U189" s="161">
        <f>+[2]data1cf!T189</f>
        <v>0</v>
      </c>
      <c r="V189" s="161">
        <f>+[2]data1cf!U189</f>
        <v>0</v>
      </c>
      <c r="W189" s="161">
        <f>+[2]data1cf!V189</f>
        <v>0</v>
      </c>
      <c r="X189" s="161">
        <f>+[2]data1cf!W189</f>
        <v>0</v>
      </c>
      <c r="Y189" s="161">
        <f>+[2]data1cf!X189</f>
        <v>0</v>
      </c>
      <c r="Z189" s="161">
        <f>+[2]data1cf!Y189</f>
        <v>0</v>
      </c>
      <c r="AA189" s="161">
        <f>+[2]data1cf!Z189</f>
        <v>0</v>
      </c>
      <c r="AB189" s="161"/>
      <c r="AC189" s="162">
        <f t="shared" si="16"/>
        <v>21331.267088666242</v>
      </c>
      <c r="AD189" s="162">
        <f t="shared" si="18"/>
        <v>54052.272650829764</v>
      </c>
      <c r="AE189" s="163">
        <f t="shared" si="19"/>
        <v>53371.69882614533</v>
      </c>
      <c r="AF189" s="164">
        <f t="shared" si="17"/>
        <v>0.13730308413505554</v>
      </c>
      <c r="AG189" s="165">
        <f t="shared" si="23"/>
        <v>0.98304732618577273</v>
      </c>
    </row>
    <row r="190" spans="1:33">
      <c r="A190" s="157"/>
      <c r="B190" s="161">
        <f>+[2]data1cf!A190</f>
        <v>-100013.08458446203</v>
      </c>
      <c r="C190" s="161">
        <f>+[2]data1cf!B190</f>
        <v>15282.760559430222</v>
      </c>
      <c r="D190" s="161">
        <f>+[2]data1cf!C190</f>
        <v>16809.702702504455</v>
      </c>
      <c r="E190" s="161">
        <f>+[2]data1cf!D190</f>
        <v>16258.046085393717</v>
      </c>
      <c r="F190" s="161">
        <f>+[2]data1cf!E190</f>
        <v>16115.266354458927</v>
      </c>
      <c r="G190" s="161">
        <f>+[2]data1cf!F190</f>
        <v>15686.683002119775</v>
      </c>
      <c r="H190" s="161">
        <f>+[2]data1cf!G190</f>
        <v>15485.391377381315</v>
      </c>
      <c r="I190" s="161">
        <f>+[2]data1cf!H190</f>
        <v>15204.722796653117</v>
      </c>
      <c r="J190" s="161">
        <f>+[2]data1cf!I190</f>
        <v>15563.657405278176</v>
      </c>
      <c r="K190" s="161">
        <f>+[2]data1cf!J190</f>
        <v>15397.94674390318</v>
      </c>
      <c r="L190" s="161">
        <f>+[2]data1cf!K190</f>
        <v>15390.265785957414</v>
      </c>
      <c r="M190" s="161">
        <f>+[2]data1cf!L190</f>
        <v>15397.880855606407</v>
      </c>
      <c r="N190" s="161">
        <f>+[2]data1cf!M190</f>
        <v>15377.347265040375</v>
      </c>
      <c r="O190" s="161">
        <f>+[2]data1cf!N190</f>
        <v>15595.877807313182</v>
      </c>
      <c r="P190" s="161">
        <f>+[2]data1cf!O190</f>
        <v>15482.238741140472</v>
      </c>
      <c r="Q190" s="161">
        <f>+[2]data1cf!P190</f>
        <v>15444.069737780192</v>
      </c>
      <c r="R190" s="161">
        <f>+[2]data1cf!Q190</f>
        <v>1147.1100749499456</v>
      </c>
      <c r="S190" s="161">
        <f>+[2]data1cf!R190</f>
        <v>0</v>
      </c>
      <c r="T190" s="161">
        <f>+[2]data1cf!S190</f>
        <v>0</v>
      </c>
      <c r="U190" s="161">
        <f>+[2]data1cf!T190</f>
        <v>0</v>
      </c>
      <c r="V190" s="161">
        <f>+[2]data1cf!U190</f>
        <v>0</v>
      </c>
      <c r="W190" s="161">
        <f>+[2]data1cf!V190</f>
        <v>0</v>
      </c>
      <c r="X190" s="161">
        <f>+[2]data1cf!W190</f>
        <v>0</v>
      </c>
      <c r="Y190" s="161">
        <f>+[2]data1cf!X190</f>
        <v>0</v>
      </c>
      <c r="Z190" s="161">
        <f>+[2]data1cf!Y190</f>
        <v>0</v>
      </c>
      <c r="AA190" s="161">
        <f>+[2]data1cf!Z190</f>
        <v>0</v>
      </c>
      <c r="AB190" s="161"/>
      <c r="AC190" s="162">
        <f t="shared" si="16"/>
        <v>19787.860114475698</v>
      </c>
      <c r="AD190" s="162">
        <f t="shared" si="18"/>
        <v>52946.390541417328</v>
      </c>
      <c r="AE190" s="163">
        <f t="shared" si="19"/>
        <v>52256.73356028799</v>
      </c>
      <c r="AF190" s="164">
        <f t="shared" si="17"/>
        <v>0.13364637494087223</v>
      </c>
      <c r="AG190" s="165">
        <f t="shared" si="23"/>
        <v>0.981572471358233</v>
      </c>
    </row>
    <row r="191" spans="1:33">
      <c r="A191" s="157"/>
      <c r="B191" s="161">
        <f>+[2]data1cf!A191</f>
        <v>-94078.740604798659</v>
      </c>
      <c r="C191" s="161">
        <f>+[2]data1cf!B191</f>
        <v>15309.176611979568</v>
      </c>
      <c r="D191" s="161">
        <f>+[2]data1cf!C191</f>
        <v>16579.683158015923</v>
      </c>
      <c r="E191" s="161">
        <f>+[2]data1cf!D191</f>
        <v>16272.575111306243</v>
      </c>
      <c r="F191" s="161">
        <f>+[2]data1cf!E191</f>
        <v>15817.861118241255</v>
      </c>
      <c r="G191" s="161">
        <f>+[2]data1cf!F191</f>
        <v>15566.669945344358</v>
      </c>
      <c r="H191" s="161">
        <f>+[2]data1cf!G191</f>
        <v>15446.233087279437</v>
      </c>
      <c r="I191" s="161">
        <f>+[2]data1cf!H191</f>
        <v>15373.26730155099</v>
      </c>
      <c r="J191" s="161">
        <f>+[2]data1cf!I191</f>
        <v>15266.605541672701</v>
      </c>
      <c r="K191" s="161">
        <f>+[2]data1cf!J191</f>
        <v>15136.920324467459</v>
      </c>
      <c r="L191" s="161">
        <f>+[2]data1cf!K191</f>
        <v>15110.764558766372</v>
      </c>
      <c r="M191" s="161">
        <f>+[2]data1cf!L191</f>
        <v>15153.822148829138</v>
      </c>
      <c r="N191" s="161">
        <f>+[2]data1cf!M191</f>
        <v>15071.479053365758</v>
      </c>
      <c r="O191" s="161">
        <f>+[2]data1cf!N191</f>
        <v>15403.624919769971</v>
      </c>
      <c r="P191" s="161">
        <f>+[2]data1cf!O191</f>
        <v>15140.432895260899</v>
      </c>
      <c r="Q191" s="161">
        <f>+[2]data1cf!P191</f>
        <v>15206.130521252504</v>
      </c>
      <c r="R191" s="161">
        <f>+[2]data1cf!Q191</f>
        <v>1079.0455232407985</v>
      </c>
      <c r="S191" s="161">
        <f>+[2]data1cf!R191</f>
        <v>0</v>
      </c>
      <c r="T191" s="161">
        <f>+[2]data1cf!S191</f>
        <v>0</v>
      </c>
      <c r="U191" s="161">
        <f>+[2]data1cf!T191</f>
        <v>0</v>
      </c>
      <c r="V191" s="161">
        <f>+[2]data1cf!U191</f>
        <v>0</v>
      </c>
      <c r="W191" s="161">
        <f>+[2]data1cf!V191</f>
        <v>0</v>
      </c>
      <c r="X191" s="161">
        <f>+[2]data1cf!W191</f>
        <v>0</v>
      </c>
      <c r="Y191" s="161">
        <f>+[2]data1cf!X191</f>
        <v>0</v>
      </c>
      <c r="Z191" s="161">
        <f>+[2]data1cf!Y191</f>
        <v>0</v>
      </c>
      <c r="AA191" s="161">
        <f>+[2]data1cf!Z191</f>
        <v>0</v>
      </c>
      <c r="AB191" s="161"/>
      <c r="AC191" s="162">
        <f t="shared" si="16"/>
        <v>24596.919377619481</v>
      </c>
      <c r="AD191" s="162">
        <f t="shared" si="18"/>
        <v>57347.0704621189</v>
      </c>
      <c r="AE191" s="163">
        <f t="shared" si="19"/>
        <v>56666.445910717724</v>
      </c>
      <c r="AF191" s="164">
        <f t="shared" si="17"/>
        <v>0.14417741894721992</v>
      </c>
      <c r="AG191" s="165">
        <f t="shared" si="23"/>
        <v>0.98677791148832983</v>
      </c>
    </row>
    <row r="192" spans="1:33">
      <c r="A192" s="157"/>
      <c r="B192" s="161">
        <f>+[2]data1cf!A192</f>
        <v>-107219.2918098994</v>
      </c>
      <c r="C192" s="161">
        <f>+[2]data1cf!B192</f>
        <v>15385.405588365236</v>
      </c>
      <c r="D192" s="161">
        <f>+[2]data1cf!C192</f>
        <v>16927.286139419211</v>
      </c>
      <c r="E192" s="161">
        <f>+[2]data1cf!D192</f>
        <v>16480.480904440843</v>
      </c>
      <c r="F192" s="161">
        <f>+[2]data1cf!E192</f>
        <v>16262.79239563724</v>
      </c>
      <c r="G192" s="161">
        <f>+[2]data1cf!F192</f>
        <v>15977.941557558064</v>
      </c>
      <c r="H192" s="161">
        <f>+[2]data1cf!G192</f>
        <v>15726.524511259602</v>
      </c>
      <c r="I192" s="161">
        <f>+[2]data1cf!H192</f>
        <v>15378.848863246769</v>
      </c>
      <c r="J192" s="161">
        <f>+[2]data1cf!I192</f>
        <v>15522.351886899594</v>
      </c>
      <c r="K192" s="161">
        <f>+[2]data1cf!J192</f>
        <v>15515.388154093493</v>
      </c>
      <c r="L192" s="161">
        <f>+[2]data1cf!K192</f>
        <v>15579.829364901991</v>
      </c>
      <c r="M192" s="161">
        <f>+[2]data1cf!L192</f>
        <v>15560.535202033047</v>
      </c>
      <c r="N192" s="161">
        <f>+[2]data1cf!M192</f>
        <v>15601.304938905065</v>
      </c>
      <c r="O192" s="161">
        <f>+[2]data1cf!N192</f>
        <v>15708.636554857736</v>
      </c>
      <c r="P192" s="161">
        <f>+[2]data1cf!O192</f>
        <v>15511.452113449646</v>
      </c>
      <c r="Q192" s="161">
        <f>+[2]data1cf!P192</f>
        <v>15621.801887070422</v>
      </c>
      <c r="R192" s="161">
        <f>+[2]data1cf!Q192</f>
        <v>1229.762389342822</v>
      </c>
      <c r="S192" s="161">
        <f>+[2]data1cf!R192</f>
        <v>0</v>
      </c>
      <c r="T192" s="161">
        <f>+[2]data1cf!S192</f>
        <v>0</v>
      </c>
      <c r="U192" s="161">
        <f>+[2]data1cf!T192</f>
        <v>0</v>
      </c>
      <c r="V192" s="161">
        <f>+[2]data1cf!U192</f>
        <v>0</v>
      </c>
      <c r="W192" s="161">
        <f>+[2]data1cf!V192</f>
        <v>0</v>
      </c>
      <c r="X192" s="161">
        <f>+[2]data1cf!W192</f>
        <v>0</v>
      </c>
      <c r="Y192" s="161">
        <f>+[2]data1cf!X192</f>
        <v>0</v>
      </c>
      <c r="Z192" s="161">
        <f>+[2]data1cf!Y192</f>
        <v>0</v>
      </c>
      <c r="AA192" s="161">
        <f>+[2]data1cf!Z192</f>
        <v>0</v>
      </c>
      <c r="AB192" s="161"/>
      <c r="AC192" s="162">
        <f t="shared" si="16"/>
        <v>13778.690894280247</v>
      </c>
      <c r="AD192" s="162">
        <f t="shared" si="18"/>
        <v>47268.079521712607</v>
      </c>
      <c r="AE192" s="163">
        <f t="shared" si="19"/>
        <v>46571.550056231754</v>
      </c>
      <c r="AF192" s="164">
        <f t="shared" si="17"/>
        <v>0.12210677266120912</v>
      </c>
      <c r="AG192" s="165">
        <f t="shared" si="23"/>
        <v>0.97171933969295499</v>
      </c>
    </row>
    <row r="193" spans="1:33">
      <c r="A193" s="157"/>
      <c r="B193" s="161">
        <f>+[2]data1cf!A193</f>
        <v>-94073.27961695999</v>
      </c>
      <c r="C193" s="161">
        <f>+[2]data1cf!B193</f>
        <v>15227.534209856571</v>
      </c>
      <c r="D193" s="161">
        <f>+[2]data1cf!C193</f>
        <v>16557.031865100536</v>
      </c>
      <c r="E193" s="161">
        <f>+[2]data1cf!D193</f>
        <v>16136.828483322848</v>
      </c>
      <c r="F193" s="161">
        <f>+[2]data1cf!E193</f>
        <v>15952.163096221931</v>
      </c>
      <c r="G193" s="161">
        <f>+[2]data1cf!F193</f>
        <v>15574.309297372536</v>
      </c>
      <c r="H193" s="161">
        <f>+[2]data1cf!G193</f>
        <v>15358.564314218424</v>
      </c>
      <c r="I193" s="161">
        <f>+[2]data1cf!H193</f>
        <v>15282.922205743749</v>
      </c>
      <c r="J193" s="161">
        <f>+[2]data1cf!I193</f>
        <v>15137.933771255897</v>
      </c>
      <c r="K193" s="161">
        <f>+[2]data1cf!J193</f>
        <v>15292.993426160636</v>
      </c>
      <c r="L193" s="161">
        <f>+[2]data1cf!K193</f>
        <v>15310.585787594389</v>
      </c>
      <c r="M193" s="161">
        <f>+[2]data1cf!L193</f>
        <v>15300.291562105278</v>
      </c>
      <c r="N193" s="161">
        <f>+[2]data1cf!M193</f>
        <v>15114.750580475669</v>
      </c>
      <c r="O193" s="161">
        <f>+[2]data1cf!N193</f>
        <v>15227.556387685789</v>
      </c>
      <c r="P193" s="161">
        <f>+[2]data1cf!O193</f>
        <v>15207.790682277671</v>
      </c>
      <c r="Q193" s="161">
        <f>+[2]data1cf!P193</f>
        <v>15110.712770905893</v>
      </c>
      <c r="R193" s="161">
        <f>+[2]data1cf!Q193</f>
        <v>1078.9828878946842</v>
      </c>
      <c r="S193" s="161">
        <f>+[2]data1cf!R193</f>
        <v>0</v>
      </c>
      <c r="T193" s="161">
        <f>+[2]data1cf!S193</f>
        <v>0</v>
      </c>
      <c r="U193" s="161">
        <f>+[2]data1cf!T193</f>
        <v>0</v>
      </c>
      <c r="V193" s="161">
        <f>+[2]data1cf!U193</f>
        <v>0</v>
      </c>
      <c r="W193" s="161">
        <f>+[2]data1cf!V193</f>
        <v>0</v>
      </c>
      <c r="X193" s="161">
        <f>+[2]data1cf!W193</f>
        <v>0</v>
      </c>
      <c r="Y193" s="161">
        <f>+[2]data1cf!X193</f>
        <v>0</v>
      </c>
      <c r="Z193" s="161">
        <f>+[2]data1cf!Y193</f>
        <v>0</v>
      </c>
      <c r="AA193" s="161">
        <f>+[2]data1cf!Z193</f>
        <v>0</v>
      </c>
      <c r="AB193" s="161"/>
      <c r="AC193" s="162">
        <f t="shared" si="16"/>
        <v>24500.272678324342</v>
      </c>
      <c r="AD193" s="162">
        <f t="shared" si="18"/>
        <v>57255.506666243222</v>
      </c>
      <c r="AE193" s="163">
        <f t="shared" si="19"/>
        <v>56574.659220017194</v>
      </c>
      <c r="AF193" s="164">
        <f t="shared" si="17"/>
        <v>0.14395479559898375</v>
      </c>
      <c r="AG193" s="165">
        <f t="shared" si="23"/>
        <v>0.9866862712082608</v>
      </c>
    </row>
    <row r="194" spans="1:33">
      <c r="A194" s="157"/>
      <c r="B194" s="161">
        <f>+[2]data1cf!A194</f>
        <v>-93183.315946582385</v>
      </c>
      <c r="C194" s="161">
        <f>+[2]data1cf!B194</f>
        <v>14908.395642857286</v>
      </c>
      <c r="D194" s="161">
        <f>+[2]data1cf!C194</f>
        <v>16406.311822718155</v>
      </c>
      <c r="E194" s="161">
        <f>+[2]data1cf!D194</f>
        <v>16057.050142879216</v>
      </c>
      <c r="F194" s="161">
        <f>+[2]data1cf!E194</f>
        <v>15881.333806062899</v>
      </c>
      <c r="G194" s="161">
        <f>+[2]data1cf!F194</f>
        <v>15559.967107157436</v>
      </c>
      <c r="H194" s="161">
        <f>+[2]data1cf!G194</f>
        <v>15333.586908933183</v>
      </c>
      <c r="I194" s="161">
        <f>+[2]data1cf!H194</f>
        <v>15337.428321682373</v>
      </c>
      <c r="J194" s="161">
        <f>+[2]data1cf!I194</f>
        <v>15299.537508917245</v>
      </c>
      <c r="K194" s="161">
        <f>+[2]data1cf!J194</f>
        <v>15050.418062003202</v>
      </c>
      <c r="L194" s="161">
        <f>+[2]data1cf!K194</f>
        <v>15244.445238493034</v>
      </c>
      <c r="M194" s="161">
        <f>+[2]data1cf!L194</f>
        <v>15352.708827693325</v>
      </c>
      <c r="N194" s="161">
        <f>+[2]data1cf!M194</f>
        <v>15399.093903663448</v>
      </c>
      <c r="O194" s="161">
        <f>+[2]data1cf!N194</f>
        <v>15292.717358654532</v>
      </c>
      <c r="P194" s="161">
        <f>+[2]data1cf!O194</f>
        <v>15046.983051020621</v>
      </c>
      <c r="Q194" s="161">
        <f>+[2]data1cf!P194</f>
        <v>15302.036421398832</v>
      </c>
      <c r="R194" s="161">
        <f>+[2]data1cf!Q194</f>
        <v>1068.7753605809212</v>
      </c>
      <c r="S194" s="161">
        <f>+[2]data1cf!R194</f>
        <v>0</v>
      </c>
      <c r="T194" s="161">
        <f>+[2]data1cf!S194</f>
        <v>0</v>
      </c>
      <c r="U194" s="161">
        <f>+[2]data1cf!T194</f>
        <v>0</v>
      </c>
      <c r="V194" s="161">
        <f>+[2]data1cf!U194</f>
        <v>0</v>
      </c>
      <c r="W194" s="161">
        <f>+[2]data1cf!V194</f>
        <v>0</v>
      </c>
      <c r="X194" s="161">
        <f>+[2]data1cf!W194</f>
        <v>0</v>
      </c>
      <c r="Y194" s="161">
        <f>+[2]data1cf!X194</f>
        <v>0</v>
      </c>
      <c r="Z194" s="161">
        <f>+[2]data1cf!Y194</f>
        <v>0</v>
      </c>
      <c r="AA194" s="161">
        <f>+[2]data1cf!Z194</f>
        <v>0</v>
      </c>
      <c r="AB194" s="161"/>
      <c r="AC194" s="162">
        <f t="shared" ref="AC194:AC257" si="24">XNPV(0.1,B194:AA194,$B$1:$AA$1)</f>
        <v>24948.282123891404</v>
      </c>
      <c r="AD194" s="162">
        <f t="shared" si="18"/>
        <v>57712.112877923457</v>
      </c>
      <c r="AE194" s="163">
        <f t="shared" si="19"/>
        <v>57030.798852705302</v>
      </c>
      <c r="AF194" s="164">
        <f t="shared" ref="AF194:AF257" si="25">XIRR(B194:AA194,$B$1:$AA$1)</f>
        <v>0.1449352324008942</v>
      </c>
      <c r="AG194" s="165">
        <f t="shared" si="23"/>
        <v>0.98713703145950105</v>
      </c>
    </row>
    <row r="195" spans="1:33">
      <c r="A195" s="157"/>
      <c r="B195" s="161">
        <f>+[2]data1cf!A195</f>
        <v>-105754.22997450187</v>
      </c>
      <c r="C195" s="161">
        <f>+[2]data1cf!B195</f>
        <v>15198.422263349919</v>
      </c>
      <c r="D195" s="161">
        <f>+[2]data1cf!C195</f>
        <v>16791.736350276969</v>
      </c>
      <c r="E195" s="161">
        <f>+[2]data1cf!D195</f>
        <v>16590.292447912565</v>
      </c>
      <c r="F195" s="161">
        <f>+[2]data1cf!E195</f>
        <v>16213.837742987809</v>
      </c>
      <c r="G195" s="161">
        <f>+[2]data1cf!F195</f>
        <v>15847.246213227671</v>
      </c>
      <c r="H195" s="161">
        <f>+[2]data1cf!G195</f>
        <v>15487.233576833652</v>
      </c>
      <c r="I195" s="161">
        <f>+[2]data1cf!H195</f>
        <v>15354.439213951237</v>
      </c>
      <c r="J195" s="161">
        <f>+[2]data1cf!I195</f>
        <v>15527.898405949645</v>
      </c>
      <c r="K195" s="161">
        <f>+[2]data1cf!J195</f>
        <v>15566.427267927857</v>
      </c>
      <c r="L195" s="161">
        <f>+[2]data1cf!K195</f>
        <v>15612.346214071209</v>
      </c>
      <c r="M195" s="161">
        <f>+[2]data1cf!L195</f>
        <v>15662.645136446064</v>
      </c>
      <c r="N195" s="161">
        <f>+[2]data1cf!M195</f>
        <v>15415.733451058666</v>
      </c>
      <c r="O195" s="161">
        <f>+[2]data1cf!N195</f>
        <v>15711.731946816653</v>
      </c>
      <c r="P195" s="161">
        <f>+[2]data1cf!O195</f>
        <v>15885.688922671497</v>
      </c>
      <c r="Q195" s="161">
        <f>+[2]data1cf!P195</f>
        <v>15540.264566722875</v>
      </c>
      <c r="R195" s="161">
        <f>+[2]data1cf!Q195</f>
        <v>1212.9587161155466</v>
      </c>
      <c r="S195" s="161">
        <f>+[2]data1cf!R195</f>
        <v>0</v>
      </c>
      <c r="T195" s="161">
        <f>+[2]data1cf!S195</f>
        <v>0</v>
      </c>
      <c r="U195" s="161">
        <f>+[2]data1cf!T195</f>
        <v>0</v>
      </c>
      <c r="V195" s="161">
        <f>+[2]data1cf!U195</f>
        <v>0</v>
      </c>
      <c r="W195" s="161">
        <f>+[2]data1cf!V195</f>
        <v>0</v>
      </c>
      <c r="X195" s="161">
        <f>+[2]data1cf!W195</f>
        <v>0</v>
      </c>
      <c r="Y195" s="161">
        <f>+[2]data1cf!X195</f>
        <v>0</v>
      </c>
      <c r="Z195" s="161">
        <f>+[2]data1cf!Y195</f>
        <v>0</v>
      </c>
      <c r="AA195" s="161">
        <f>+[2]data1cf!Z195</f>
        <v>0</v>
      </c>
      <c r="AB195" s="161"/>
      <c r="AC195" s="162">
        <f t="shared" si="24"/>
        <v>14871.788044637531</v>
      </c>
      <c r="AD195" s="162">
        <f t="shared" ref="AD195:AD258" si="26">SUMPRODUCT(B195:AA195,$B$1010:$AA$1010)</f>
        <v>48332.57203927973</v>
      </c>
      <c r="AE195" s="163">
        <f t="shared" ref="AE195:AE258" si="27">SUMPRODUCT(B195:AA195,$B$1012:$AA$1012)</f>
        <v>47636.283714446981</v>
      </c>
      <c r="AF195" s="164">
        <f t="shared" si="25"/>
        <v>0.12408016324043275</v>
      </c>
      <c r="AG195" s="165">
        <f t="shared" ref="AG195:AG210" si="28">1-EXP(-(1/0.25)*(AD195/ABS($AD$1010)))</f>
        <v>0.97390143754526282</v>
      </c>
    </row>
    <row r="196" spans="1:33">
      <c r="A196" s="157"/>
      <c r="B196" s="161">
        <f>+[2]data1cf!A196</f>
        <v>-98007.519473194858</v>
      </c>
      <c r="C196" s="161">
        <f>+[2]data1cf!B196</f>
        <v>15203.553880101947</v>
      </c>
      <c r="D196" s="161">
        <f>+[2]data1cf!C196</f>
        <v>16721.381407835805</v>
      </c>
      <c r="E196" s="161">
        <f>+[2]data1cf!D196</f>
        <v>16330.261459552245</v>
      </c>
      <c r="F196" s="161">
        <f>+[2]data1cf!E196</f>
        <v>15947.249695404906</v>
      </c>
      <c r="G196" s="161">
        <f>+[2]data1cf!F196</f>
        <v>15529.908092928596</v>
      </c>
      <c r="H196" s="161">
        <f>+[2]data1cf!G196</f>
        <v>15333.407556062482</v>
      </c>
      <c r="I196" s="161">
        <f>+[2]data1cf!H196</f>
        <v>14998.095669770986</v>
      </c>
      <c r="J196" s="161">
        <f>+[2]data1cf!I196</f>
        <v>15157.069674461643</v>
      </c>
      <c r="K196" s="161">
        <f>+[2]data1cf!J196</f>
        <v>15294.176636805749</v>
      </c>
      <c r="L196" s="161">
        <f>+[2]data1cf!K196</f>
        <v>15312.98648377374</v>
      </c>
      <c r="M196" s="161">
        <f>+[2]data1cf!L196</f>
        <v>15227.505372254476</v>
      </c>
      <c r="N196" s="161">
        <f>+[2]data1cf!M196</f>
        <v>15194.998431800816</v>
      </c>
      <c r="O196" s="161">
        <f>+[2]data1cf!N196</f>
        <v>15242.687704559217</v>
      </c>
      <c r="P196" s="161">
        <f>+[2]data1cf!O196</f>
        <v>15451.508589760469</v>
      </c>
      <c r="Q196" s="161">
        <f>+[2]data1cf!P196</f>
        <v>15411.526518864797</v>
      </c>
      <c r="R196" s="161">
        <f>+[2]data1cf!Q196</f>
        <v>1124.1070453497557</v>
      </c>
      <c r="S196" s="161">
        <f>+[2]data1cf!R196</f>
        <v>0</v>
      </c>
      <c r="T196" s="161">
        <f>+[2]data1cf!S196</f>
        <v>0</v>
      </c>
      <c r="U196" s="161">
        <f>+[2]data1cf!T196</f>
        <v>0</v>
      </c>
      <c r="V196" s="161">
        <f>+[2]data1cf!U196</f>
        <v>0</v>
      </c>
      <c r="W196" s="161">
        <f>+[2]data1cf!V196</f>
        <v>0</v>
      </c>
      <c r="X196" s="161">
        <f>+[2]data1cf!W196</f>
        <v>0</v>
      </c>
      <c r="Y196" s="161">
        <f>+[2]data1cf!X196</f>
        <v>0</v>
      </c>
      <c r="Z196" s="161">
        <f>+[2]data1cf!Y196</f>
        <v>0</v>
      </c>
      <c r="AA196" s="161">
        <f>+[2]data1cf!Z196</f>
        <v>0</v>
      </c>
      <c r="AB196" s="161"/>
      <c r="AC196" s="162">
        <f t="shared" si="24"/>
        <v>20794.764560946765</v>
      </c>
      <c r="AD196" s="162">
        <f t="shared" si="26"/>
        <v>53616.025851237049</v>
      </c>
      <c r="AE196" s="163">
        <f t="shared" si="27"/>
        <v>52933.344988947254</v>
      </c>
      <c r="AF196" s="164">
        <f t="shared" si="25"/>
        <v>0.13606802821159367</v>
      </c>
      <c r="AG196" s="165">
        <f t="shared" si="28"/>
        <v>0.98248017650940456</v>
      </c>
    </row>
    <row r="197" spans="1:33">
      <c r="A197" s="157"/>
      <c r="B197" s="161">
        <f>+[2]data1cf!A197</f>
        <v>-95221.981207459234</v>
      </c>
      <c r="C197" s="161">
        <f>+[2]data1cf!B197</f>
        <v>15048.894441028493</v>
      </c>
      <c r="D197" s="161">
        <f>+[2]data1cf!C197</f>
        <v>16922.921805919315</v>
      </c>
      <c r="E197" s="161">
        <f>+[2]data1cf!D197</f>
        <v>16396.752614378813</v>
      </c>
      <c r="F197" s="161">
        <f>+[2]data1cf!E197</f>
        <v>15917.947211386792</v>
      </c>
      <c r="G197" s="161">
        <f>+[2]data1cf!F197</f>
        <v>15740.682352242209</v>
      </c>
      <c r="H197" s="161">
        <f>+[2]data1cf!G197</f>
        <v>15578.174172334275</v>
      </c>
      <c r="I197" s="161">
        <f>+[2]data1cf!H197</f>
        <v>15001.83872023346</v>
      </c>
      <c r="J197" s="161">
        <f>+[2]data1cf!I197</f>
        <v>15237.438939592144</v>
      </c>
      <c r="K197" s="161">
        <f>+[2]data1cf!J197</f>
        <v>15112.241752582077</v>
      </c>
      <c r="L197" s="161">
        <f>+[2]data1cf!K197</f>
        <v>15040.308814357755</v>
      </c>
      <c r="M197" s="161">
        <f>+[2]data1cf!L197</f>
        <v>15134.132894142145</v>
      </c>
      <c r="N197" s="161">
        <f>+[2]data1cf!M197</f>
        <v>15237.921456562148</v>
      </c>
      <c r="O197" s="161">
        <f>+[2]data1cf!N197</f>
        <v>15099.27052402922</v>
      </c>
      <c r="P197" s="161">
        <f>+[2]data1cf!O197</f>
        <v>15364.208431988876</v>
      </c>
      <c r="Q197" s="161">
        <f>+[2]data1cf!P197</f>
        <v>15384.15907587031</v>
      </c>
      <c r="R197" s="161">
        <f>+[2]data1cf!Q197</f>
        <v>1092.1580356570744</v>
      </c>
      <c r="S197" s="161">
        <f>+[2]data1cf!R197</f>
        <v>0</v>
      </c>
      <c r="T197" s="161">
        <f>+[2]data1cf!S197</f>
        <v>0</v>
      </c>
      <c r="U197" s="161">
        <f>+[2]data1cf!T197</f>
        <v>0</v>
      </c>
      <c r="V197" s="161">
        <f>+[2]data1cf!U197</f>
        <v>0</v>
      </c>
      <c r="W197" s="161">
        <f>+[2]data1cf!V197</f>
        <v>0</v>
      </c>
      <c r="X197" s="161">
        <f>+[2]data1cf!W197</f>
        <v>0</v>
      </c>
      <c r="Y197" s="161">
        <f>+[2]data1cf!X197</f>
        <v>0</v>
      </c>
      <c r="Z197" s="161">
        <f>+[2]data1cf!Y197</f>
        <v>0</v>
      </c>
      <c r="AA197" s="161">
        <f>+[2]data1cf!Z197</f>
        <v>0</v>
      </c>
      <c r="AB197" s="161"/>
      <c r="AC197" s="162">
        <f t="shared" si="24"/>
        <v>23665.316273039771</v>
      </c>
      <c r="AD197" s="162">
        <f t="shared" si="26"/>
        <v>56452.443159620241</v>
      </c>
      <c r="AE197" s="163">
        <f t="shared" si="27"/>
        <v>55770.975844054148</v>
      </c>
      <c r="AF197" s="164">
        <f t="shared" si="25"/>
        <v>0.14209645390510561</v>
      </c>
      <c r="AG197" s="165">
        <f t="shared" si="28"/>
        <v>0.98585482889667508</v>
      </c>
    </row>
    <row r="198" spans="1:33">
      <c r="A198" s="157"/>
      <c r="B198" s="161">
        <f>+[2]data1cf!A198</f>
        <v>-98879.436024147755</v>
      </c>
      <c r="C198" s="161">
        <f>+[2]data1cf!B198</f>
        <v>15468.489675180997</v>
      </c>
      <c r="D198" s="161">
        <f>+[2]data1cf!C198</f>
        <v>16826.272263712221</v>
      </c>
      <c r="E198" s="161">
        <f>+[2]data1cf!D198</f>
        <v>16653.039236840563</v>
      </c>
      <c r="F198" s="161">
        <f>+[2]data1cf!E198</f>
        <v>16061.667677420712</v>
      </c>
      <c r="G198" s="161">
        <f>+[2]data1cf!F198</f>
        <v>15567.334162775303</v>
      </c>
      <c r="H198" s="161">
        <f>+[2]data1cf!G198</f>
        <v>15469.043319251865</v>
      </c>
      <c r="I198" s="161">
        <f>+[2]data1cf!H198</f>
        <v>15312.553744471703</v>
      </c>
      <c r="J198" s="161">
        <f>+[2]data1cf!I198</f>
        <v>15216.502116923653</v>
      </c>
      <c r="K198" s="161">
        <f>+[2]data1cf!J198</f>
        <v>15270.873316801913</v>
      </c>
      <c r="L198" s="161">
        <f>+[2]data1cf!K198</f>
        <v>15323.781865168319</v>
      </c>
      <c r="M198" s="161">
        <f>+[2]data1cf!L198</f>
        <v>15368.745050449961</v>
      </c>
      <c r="N198" s="161">
        <f>+[2]data1cf!M198</f>
        <v>15332.05031373235</v>
      </c>
      <c r="O198" s="161">
        <f>+[2]data1cf!N198</f>
        <v>15419.969250975239</v>
      </c>
      <c r="P198" s="161">
        <f>+[2]data1cf!O198</f>
        <v>15327.90865051264</v>
      </c>
      <c r="Q198" s="161">
        <f>+[2]data1cf!P198</f>
        <v>15279.593465578786</v>
      </c>
      <c r="R198" s="161">
        <f>+[2]data1cf!Q198</f>
        <v>1134.1075794225649</v>
      </c>
      <c r="S198" s="161">
        <f>+[2]data1cf!R198</f>
        <v>0</v>
      </c>
      <c r="T198" s="161">
        <f>+[2]data1cf!S198</f>
        <v>0</v>
      </c>
      <c r="U198" s="161">
        <f>+[2]data1cf!T198</f>
        <v>0</v>
      </c>
      <c r="V198" s="161">
        <f>+[2]data1cf!U198</f>
        <v>0</v>
      </c>
      <c r="W198" s="161">
        <f>+[2]data1cf!V198</f>
        <v>0</v>
      </c>
      <c r="X198" s="161">
        <f>+[2]data1cf!W198</f>
        <v>0</v>
      </c>
      <c r="Y198" s="161">
        <f>+[2]data1cf!X198</f>
        <v>0</v>
      </c>
      <c r="Z198" s="161">
        <f>+[2]data1cf!Y198</f>
        <v>0</v>
      </c>
      <c r="AA198" s="161">
        <f>+[2]data1cf!Z198</f>
        <v>0</v>
      </c>
      <c r="AB198" s="161"/>
      <c r="AC198" s="162">
        <f t="shared" si="24"/>
        <v>20936.487210554653</v>
      </c>
      <c r="AD198" s="162">
        <f t="shared" si="26"/>
        <v>53949.76947939409</v>
      </c>
      <c r="AE198" s="163">
        <f t="shared" si="27"/>
        <v>53263.546883558425</v>
      </c>
      <c r="AF198" s="164">
        <f t="shared" si="25"/>
        <v>0.13610629439353947</v>
      </c>
      <c r="AG198" s="165">
        <f t="shared" si="28"/>
        <v>0.98291573782581343</v>
      </c>
    </row>
    <row r="199" spans="1:33">
      <c r="A199" s="157"/>
      <c r="B199" s="161">
        <f>+[2]data1cf!A199</f>
        <v>-99004.000985698774</v>
      </c>
      <c r="C199" s="161">
        <f>+[2]data1cf!B199</f>
        <v>15359.729321297062</v>
      </c>
      <c r="D199" s="161">
        <f>+[2]data1cf!C199</f>
        <v>16766.113100806768</v>
      </c>
      <c r="E199" s="161">
        <f>+[2]data1cf!D199</f>
        <v>16680.603123943394</v>
      </c>
      <c r="F199" s="161">
        <f>+[2]data1cf!E199</f>
        <v>16127.941043446175</v>
      </c>
      <c r="G199" s="161">
        <f>+[2]data1cf!F199</f>
        <v>15685.111820569238</v>
      </c>
      <c r="H199" s="161">
        <f>+[2]data1cf!G199</f>
        <v>15378.525414289063</v>
      </c>
      <c r="I199" s="161">
        <f>+[2]data1cf!H199</f>
        <v>15239.26344231196</v>
      </c>
      <c r="J199" s="161">
        <f>+[2]data1cf!I199</f>
        <v>15261.387958721132</v>
      </c>
      <c r="K199" s="161">
        <f>+[2]data1cf!J199</f>
        <v>15421.344371291456</v>
      </c>
      <c r="L199" s="161">
        <f>+[2]data1cf!K199</f>
        <v>15581.229348427372</v>
      </c>
      <c r="M199" s="161">
        <f>+[2]data1cf!L199</f>
        <v>15213.310445585354</v>
      </c>
      <c r="N199" s="161">
        <f>+[2]data1cf!M199</f>
        <v>15384.204046592804</v>
      </c>
      <c r="O199" s="161">
        <f>+[2]data1cf!N199</f>
        <v>15360.252461888234</v>
      </c>
      <c r="P199" s="161">
        <f>+[2]data1cf!O199</f>
        <v>15229.860948687734</v>
      </c>
      <c r="Q199" s="161">
        <f>+[2]data1cf!P199</f>
        <v>15164.876366585053</v>
      </c>
      <c r="R199" s="161">
        <f>+[2]data1cf!Q199</f>
        <v>1135.5362897055704</v>
      </c>
      <c r="S199" s="161">
        <f>+[2]data1cf!R199</f>
        <v>0</v>
      </c>
      <c r="T199" s="161">
        <f>+[2]data1cf!S199</f>
        <v>0</v>
      </c>
      <c r="U199" s="161">
        <f>+[2]data1cf!T199</f>
        <v>0</v>
      </c>
      <c r="V199" s="161">
        <f>+[2]data1cf!U199</f>
        <v>0</v>
      </c>
      <c r="W199" s="161">
        <f>+[2]data1cf!V199</f>
        <v>0</v>
      </c>
      <c r="X199" s="161">
        <f>+[2]data1cf!W199</f>
        <v>0</v>
      </c>
      <c r="Y199" s="161">
        <f>+[2]data1cf!X199</f>
        <v>0</v>
      </c>
      <c r="Z199" s="161">
        <f>+[2]data1cf!Y199</f>
        <v>0</v>
      </c>
      <c r="AA199" s="161">
        <f>+[2]data1cf!Z199</f>
        <v>0</v>
      </c>
      <c r="AB199" s="161"/>
      <c r="AC199" s="162">
        <f t="shared" si="24"/>
        <v>20789.613044171005</v>
      </c>
      <c r="AD199" s="162">
        <f t="shared" si="26"/>
        <v>53813.006816641464</v>
      </c>
      <c r="AE199" s="163">
        <f t="shared" si="27"/>
        <v>53126.725805969538</v>
      </c>
      <c r="AF199" s="164">
        <f t="shared" si="25"/>
        <v>0.13579587340354918</v>
      </c>
      <c r="AG199" s="165">
        <f t="shared" si="28"/>
        <v>0.98273857697452227</v>
      </c>
    </row>
    <row r="200" spans="1:33">
      <c r="A200" s="157"/>
      <c r="B200" s="161">
        <f>+[2]data1cf!A200</f>
        <v>-95928.451423220555</v>
      </c>
      <c r="C200" s="161">
        <f>+[2]data1cf!B200</f>
        <v>15150.801496455482</v>
      </c>
      <c r="D200" s="161">
        <f>+[2]data1cf!C200</f>
        <v>16441.935509569877</v>
      </c>
      <c r="E200" s="161">
        <f>+[2]data1cf!D200</f>
        <v>16081.527586261845</v>
      </c>
      <c r="F200" s="161">
        <f>+[2]data1cf!E200</f>
        <v>16009.644165837617</v>
      </c>
      <c r="G200" s="161">
        <f>+[2]data1cf!F200</f>
        <v>15638.585792036249</v>
      </c>
      <c r="H200" s="161">
        <f>+[2]data1cf!G200</f>
        <v>15387.258014958345</v>
      </c>
      <c r="I200" s="161">
        <f>+[2]data1cf!H200</f>
        <v>15337.864703048053</v>
      </c>
      <c r="J200" s="161">
        <f>+[2]data1cf!I200</f>
        <v>15074.198341763411</v>
      </c>
      <c r="K200" s="161">
        <f>+[2]data1cf!J200</f>
        <v>15293.921914215807</v>
      </c>
      <c r="L200" s="161">
        <f>+[2]data1cf!K200</f>
        <v>15207.872335917567</v>
      </c>
      <c r="M200" s="161">
        <f>+[2]data1cf!L200</f>
        <v>15185.849745417403</v>
      </c>
      <c r="N200" s="161">
        <f>+[2]data1cf!M200</f>
        <v>15265.74561961363</v>
      </c>
      <c r="O200" s="161">
        <f>+[2]data1cf!N200</f>
        <v>15480.697588021767</v>
      </c>
      <c r="P200" s="161">
        <f>+[2]data1cf!O200</f>
        <v>15590.718216594069</v>
      </c>
      <c r="Q200" s="161">
        <f>+[2]data1cf!P200</f>
        <v>15389.046163239524</v>
      </c>
      <c r="R200" s="161">
        <f>+[2]data1cf!Q200</f>
        <v>1100.2609664437703</v>
      </c>
      <c r="S200" s="161">
        <f>+[2]data1cf!R200</f>
        <v>0</v>
      </c>
      <c r="T200" s="161">
        <f>+[2]data1cf!S200</f>
        <v>0</v>
      </c>
      <c r="U200" s="161">
        <f>+[2]data1cf!T200</f>
        <v>0</v>
      </c>
      <c r="V200" s="161">
        <f>+[2]data1cf!U200</f>
        <v>0</v>
      </c>
      <c r="W200" s="161">
        <f>+[2]data1cf!V200</f>
        <v>0</v>
      </c>
      <c r="X200" s="161">
        <f>+[2]data1cf!W200</f>
        <v>0</v>
      </c>
      <c r="Y200" s="161">
        <f>+[2]data1cf!X200</f>
        <v>0</v>
      </c>
      <c r="Z200" s="161">
        <f>+[2]data1cf!Y200</f>
        <v>0</v>
      </c>
      <c r="AA200" s="161">
        <f>+[2]data1cf!Z200</f>
        <v>0</v>
      </c>
      <c r="AB200" s="161"/>
      <c r="AC200" s="162">
        <f t="shared" si="24"/>
        <v>22746.516425671402</v>
      </c>
      <c r="AD200" s="162">
        <f t="shared" si="26"/>
        <v>55633.85811674039</v>
      </c>
      <c r="AE200" s="163">
        <f t="shared" si="27"/>
        <v>54949.610990336027</v>
      </c>
      <c r="AF200" s="164">
        <f t="shared" si="25"/>
        <v>0.14001471400260923</v>
      </c>
      <c r="AG200" s="165">
        <f t="shared" si="28"/>
        <v>0.98495385673814462</v>
      </c>
    </row>
    <row r="201" spans="1:33">
      <c r="A201" s="157"/>
      <c r="B201" s="161">
        <f>+[2]data1cf!A201</f>
        <v>-97690.193089344626</v>
      </c>
      <c r="C201" s="161">
        <f>+[2]data1cf!B201</f>
        <v>15177.220129196969</v>
      </c>
      <c r="D201" s="161">
        <f>+[2]data1cf!C201</f>
        <v>16690.180751866821</v>
      </c>
      <c r="E201" s="161">
        <f>+[2]data1cf!D201</f>
        <v>16256.26573875935</v>
      </c>
      <c r="F201" s="161">
        <f>+[2]data1cf!E201</f>
        <v>15696.601510416471</v>
      </c>
      <c r="G201" s="161">
        <f>+[2]data1cf!F201</f>
        <v>15767.847155530981</v>
      </c>
      <c r="H201" s="161">
        <f>+[2]data1cf!G201</f>
        <v>15550.719701800961</v>
      </c>
      <c r="I201" s="161">
        <f>+[2]data1cf!H201</f>
        <v>15188.783469549757</v>
      </c>
      <c r="J201" s="161">
        <f>+[2]data1cf!I201</f>
        <v>15241.268148956115</v>
      </c>
      <c r="K201" s="161">
        <f>+[2]data1cf!J201</f>
        <v>15165.536500827551</v>
      </c>
      <c r="L201" s="161">
        <f>+[2]data1cf!K201</f>
        <v>14987.946535878402</v>
      </c>
      <c r="M201" s="161">
        <f>+[2]data1cf!L201</f>
        <v>15231.392547081536</v>
      </c>
      <c r="N201" s="161">
        <f>+[2]data1cf!M201</f>
        <v>15357.314173676923</v>
      </c>
      <c r="O201" s="161">
        <f>+[2]data1cf!N201</f>
        <v>15147.079077184577</v>
      </c>
      <c r="P201" s="161">
        <f>+[2]data1cf!O201</f>
        <v>15425.040503837839</v>
      </c>
      <c r="Q201" s="161">
        <f>+[2]data1cf!P201</f>
        <v>15455.813696358127</v>
      </c>
      <c r="R201" s="161">
        <f>+[2]data1cf!Q201</f>
        <v>1120.4674386575471</v>
      </c>
      <c r="S201" s="161">
        <f>+[2]data1cf!R201</f>
        <v>0</v>
      </c>
      <c r="T201" s="161">
        <f>+[2]data1cf!S201</f>
        <v>0</v>
      </c>
      <c r="U201" s="161">
        <f>+[2]data1cf!T201</f>
        <v>0</v>
      </c>
      <c r="V201" s="161">
        <f>+[2]data1cf!U201</f>
        <v>0</v>
      </c>
      <c r="W201" s="161">
        <f>+[2]data1cf!V201</f>
        <v>0</v>
      </c>
      <c r="X201" s="161">
        <f>+[2]data1cf!W201</f>
        <v>0</v>
      </c>
      <c r="Y201" s="161">
        <f>+[2]data1cf!X201</f>
        <v>0</v>
      </c>
      <c r="Z201" s="161">
        <f>+[2]data1cf!Y201</f>
        <v>0</v>
      </c>
      <c r="AA201" s="161">
        <f>+[2]data1cf!Z201</f>
        <v>0</v>
      </c>
      <c r="AB201" s="161"/>
      <c r="AC201" s="162">
        <f t="shared" si="24"/>
        <v>21091.465429388758</v>
      </c>
      <c r="AD201" s="162">
        <f t="shared" si="26"/>
        <v>53925.066721510979</v>
      </c>
      <c r="AE201" s="163">
        <f t="shared" si="27"/>
        <v>53242.295305827327</v>
      </c>
      <c r="AF201" s="164">
        <f t="shared" si="25"/>
        <v>0.13666318058967589</v>
      </c>
      <c r="AG201" s="165">
        <f t="shared" si="28"/>
        <v>0.98288387324288573</v>
      </c>
    </row>
    <row r="202" spans="1:33">
      <c r="A202" s="157"/>
      <c r="B202" s="161">
        <f>+[2]data1cf!A202</f>
        <v>-97400.060574188858</v>
      </c>
      <c r="C202" s="161">
        <f>+[2]data1cf!B202</f>
        <v>15245.403705526101</v>
      </c>
      <c r="D202" s="161">
        <f>+[2]data1cf!C202</f>
        <v>16759.877887570496</v>
      </c>
      <c r="E202" s="161">
        <f>+[2]data1cf!D202</f>
        <v>16310.211951287194</v>
      </c>
      <c r="F202" s="161">
        <f>+[2]data1cf!E202</f>
        <v>15981.874757753583</v>
      </c>
      <c r="G202" s="161">
        <f>+[2]data1cf!F202</f>
        <v>15607.336296675585</v>
      </c>
      <c r="H202" s="161">
        <f>+[2]data1cf!G202</f>
        <v>15332.799666810426</v>
      </c>
      <c r="I202" s="161">
        <f>+[2]data1cf!H202</f>
        <v>15223.450903142231</v>
      </c>
      <c r="J202" s="161">
        <f>+[2]data1cf!I202</f>
        <v>15357.908729914627</v>
      </c>
      <c r="K202" s="161">
        <f>+[2]data1cf!J202</f>
        <v>15235.950880263976</v>
      </c>
      <c r="L202" s="161">
        <f>+[2]data1cf!K202</f>
        <v>15311.259519466017</v>
      </c>
      <c r="M202" s="161">
        <f>+[2]data1cf!L202</f>
        <v>15379.812126563987</v>
      </c>
      <c r="N202" s="161">
        <f>+[2]data1cf!M202</f>
        <v>15316.958689612302</v>
      </c>
      <c r="O202" s="161">
        <f>+[2]data1cf!N202</f>
        <v>15450.34058364128</v>
      </c>
      <c r="P202" s="161">
        <f>+[2]data1cf!O202</f>
        <v>15388.777026547226</v>
      </c>
      <c r="Q202" s="161">
        <f>+[2]data1cf!P202</f>
        <v>15490.276336537638</v>
      </c>
      <c r="R202" s="161">
        <f>+[2]data1cf!Q202</f>
        <v>1117.1397347617165</v>
      </c>
      <c r="S202" s="161">
        <f>+[2]data1cf!R202</f>
        <v>0</v>
      </c>
      <c r="T202" s="161">
        <f>+[2]data1cf!S202</f>
        <v>0</v>
      </c>
      <c r="U202" s="161">
        <f>+[2]data1cf!T202</f>
        <v>0</v>
      </c>
      <c r="V202" s="161">
        <f>+[2]data1cf!U202</f>
        <v>0</v>
      </c>
      <c r="W202" s="161">
        <f>+[2]data1cf!V202</f>
        <v>0</v>
      </c>
      <c r="X202" s="161">
        <f>+[2]data1cf!W202</f>
        <v>0</v>
      </c>
      <c r="Y202" s="161">
        <f>+[2]data1cf!X202</f>
        <v>0</v>
      </c>
      <c r="Z202" s="161">
        <f>+[2]data1cf!Y202</f>
        <v>0</v>
      </c>
      <c r="AA202" s="161">
        <f>+[2]data1cf!Z202</f>
        <v>0</v>
      </c>
      <c r="AB202" s="161"/>
      <c r="AC202" s="162">
        <f t="shared" si="24"/>
        <v>21865.350296330031</v>
      </c>
      <c r="AD202" s="162">
        <f t="shared" si="26"/>
        <v>54849.618577656285</v>
      </c>
      <c r="AE202" s="163">
        <f t="shared" si="27"/>
        <v>54163.552414903475</v>
      </c>
      <c r="AF202" s="164">
        <f t="shared" si="25"/>
        <v>0.13804821372032164</v>
      </c>
      <c r="AG202" s="165">
        <f t="shared" si="28"/>
        <v>0.98403690804177746</v>
      </c>
    </row>
    <row r="203" spans="1:33">
      <c r="A203" s="157"/>
      <c r="B203" s="161">
        <f>+[2]data1cf!A203</f>
        <v>-93168.170889470814</v>
      </c>
      <c r="C203" s="161">
        <f>+[2]data1cf!B203</f>
        <v>15108.021720092238</v>
      </c>
      <c r="D203" s="161">
        <f>+[2]data1cf!C203</f>
        <v>16633.618841784377</v>
      </c>
      <c r="E203" s="161">
        <f>+[2]data1cf!D203</f>
        <v>16164.602947258769</v>
      </c>
      <c r="F203" s="161">
        <f>+[2]data1cf!E203</f>
        <v>15777.990587035705</v>
      </c>
      <c r="G203" s="161">
        <f>+[2]data1cf!F203</f>
        <v>15503.539362600886</v>
      </c>
      <c r="H203" s="161">
        <f>+[2]data1cf!G203</f>
        <v>15254.271675206262</v>
      </c>
      <c r="I203" s="161">
        <f>+[2]data1cf!H203</f>
        <v>15424.819882495442</v>
      </c>
      <c r="J203" s="161">
        <f>+[2]data1cf!I203</f>
        <v>15314.408937500017</v>
      </c>
      <c r="K203" s="161">
        <f>+[2]data1cf!J203</f>
        <v>15111.801075065923</v>
      </c>
      <c r="L203" s="161">
        <f>+[2]data1cf!K203</f>
        <v>15129.437592264263</v>
      </c>
      <c r="M203" s="161">
        <f>+[2]data1cf!L203</f>
        <v>15156.01553812873</v>
      </c>
      <c r="N203" s="161">
        <f>+[2]data1cf!M203</f>
        <v>15259.792844097134</v>
      </c>
      <c r="O203" s="161">
        <f>+[2]data1cf!N203</f>
        <v>15366.911121372594</v>
      </c>
      <c r="P203" s="161">
        <f>+[2]data1cf!O203</f>
        <v>15191.597864578966</v>
      </c>
      <c r="Q203" s="161">
        <f>+[2]data1cf!P203</f>
        <v>15509.34859790138</v>
      </c>
      <c r="R203" s="161">
        <f>+[2]data1cf!Q203</f>
        <v>1068.6016528338744</v>
      </c>
      <c r="S203" s="161">
        <f>+[2]data1cf!R203</f>
        <v>0</v>
      </c>
      <c r="T203" s="161">
        <f>+[2]data1cf!S203</f>
        <v>0</v>
      </c>
      <c r="U203" s="161">
        <f>+[2]data1cf!T203</f>
        <v>0</v>
      </c>
      <c r="V203" s="161">
        <f>+[2]data1cf!U203</f>
        <v>0</v>
      </c>
      <c r="W203" s="161">
        <f>+[2]data1cf!V203</f>
        <v>0</v>
      </c>
      <c r="X203" s="161">
        <f>+[2]data1cf!W203</f>
        <v>0</v>
      </c>
      <c r="Y203" s="161">
        <f>+[2]data1cf!X203</f>
        <v>0</v>
      </c>
      <c r="Z203" s="161">
        <f>+[2]data1cf!Y203</f>
        <v>0</v>
      </c>
      <c r="AA203" s="161">
        <f>+[2]data1cf!Z203</f>
        <v>0</v>
      </c>
      <c r="AB203" s="161"/>
      <c r="AC203" s="162">
        <f t="shared" si="24"/>
        <v>25292.44424154974</v>
      </c>
      <c r="AD203" s="162">
        <f t="shared" si="26"/>
        <v>58077.040755806636</v>
      </c>
      <c r="AE203" s="163">
        <f t="shared" si="27"/>
        <v>57395.246367016603</v>
      </c>
      <c r="AF203" s="164">
        <f t="shared" si="25"/>
        <v>0.14565501809120182</v>
      </c>
      <c r="AG203" s="165">
        <f t="shared" si="28"/>
        <v>0.98748628939633631</v>
      </c>
    </row>
    <row r="204" spans="1:33">
      <c r="A204" s="157"/>
      <c r="B204" s="161">
        <f>+[2]data1cf!A204</f>
        <v>-99396.202725542811</v>
      </c>
      <c r="C204" s="161">
        <f>+[2]data1cf!B204</f>
        <v>15196.489951771391</v>
      </c>
      <c r="D204" s="161">
        <f>+[2]data1cf!C204</f>
        <v>16684.040456884923</v>
      </c>
      <c r="E204" s="161">
        <f>+[2]data1cf!D204</f>
        <v>16416.719575376042</v>
      </c>
      <c r="F204" s="161">
        <f>+[2]data1cf!E204</f>
        <v>16010.718095665517</v>
      </c>
      <c r="G204" s="161">
        <f>+[2]data1cf!F204</f>
        <v>15550.280241507691</v>
      </c>
      <c r="H204" s="161">
        <f>+[2]data1cf!G204</f>
        <v>15495.556087246665</v>
      </c>
      <c r="I204" s="161">
        <f>+[2]data1cf!H204</f>
        <v>15267.951080698516</v>
      </c>
      <c r="J204" s="161">
        <f>+[2]data1cf!I204</f>
        <v>15192.623324768234</v>
      </c>
      <c r="K204" s="161">
        <f>+[2]data1cf!J204</f>
        <v>15427.436289981233</v>
      </c>
      <c r="L204" s="161">
        <f>+[2]data1cf!K204</f>
        <v>15395.434121335413</v>
      </c>
      <c r="M204" s="161">
        <f>+[2]data1cf!L204</f>
        <v>15185.806074617683</v>
      </c>
      <c r="N204" s="161">
        <f>+[2]data1cf!M204</f>
        <v>15365.381700045331</v>
      </c>
      <c r="O204" s="161">
        <f>+[2]data1cf!N204</f>
        <v>15339.456529662299</v>
      </c>
      <c r="P204" s="161">
        <f>+[2]data1cf!O204</f>
        <v>15349.645563112508</v>
      </c>
      <c r="Q204" s="161">
        <f>+[2]data1cf!P204</f>
        <v>15411.659750586337</v>
      </c>
      <c r="R204" s="161">
        <f>+[2]data1cf!Q204</f>
        <v>1140.0346867808857</v>
      </c>
      <c r="S204" s="161">
        <f>+[2]data1cf!R204</f>
        <v>0</v>
      </c>
      <c r="T204" s="161">
        <f>+[2]data1cf!S204</f>
        <v>0</v>
      </c>
      <c r="U204" s="161">
        <f>+[2]data1cf!T204</f>
        <v>0</v>
      </c>
      <c r="V204" s="161">
        <f>+[2]data1cf!U204</f>
        <v>0</v>
      </c>
      <c r="W204" s="161">
        <f>+[2]data1cf!V204</f>
        <v>0</v>
      </c>
      <c r="X204" s="161">
        <f>+[2]data1cf!W204</f>
        <v>0</v>
      </c>
      <c r="Y204" s="161">
        <f>+[2]data1cf!X204</f>
        <v>0</v>
      </c>
      <c r="Z204" s="161">
        <f>+[2]data1cf!Y204</f>
        <v>0</v>
      </c>
      <c r="AA204" s="161">
        <f>+[2]data1cf!Z204</f>
        <v>0</v>
      </c>
      <c r="AB204" s="161"/>
      <c r="AC204" s="162">
        <f t="shared" si="24"/>
        <v>19868.794839229417</v>
      </c>
      <c r="AD204" s="162">
        <f t="shared" si="26"/>
        <v>52844.714215517168</v>
      </c>
      <c r="AE204" s="163">
        <f t="shared" si="27"/>
        <v>52158.980891602921</v>
      </c>
      <c r="AF204" s="164">
        <f t="shared" si="25"/>
        <v>0.1340178072452545</v>
      </c>
      <c r="AG204" s="165">
        <f t="shared" si="28"/>
        <v>0.98143059326475879</v>
      </c>
    </row>
    <row r="205" spans="1:33">
      <c r="A205" s="157"/>
      <c r="B205" s="161">
        <f>+[2]data1cf!A205</f>
        <v>-93243.698735946644</v>
      </c>
      <c r="C205" s="161">
        <f>+[2]data1cf!B205</f>
        <v>15042.895266015201</v>
      </c>
      <c r="D205" s="161">
        <f>+[2]data1cf!C205</f>
        <v>16605.190411083266</v>
      </c>
      <c r="E205" s="161">
        <f>+[2]data1cf!D205</f>
        <v>16109.116689809245</v>
      </c>
      <c r="F205" s="161">
        <f>+[2]data1cf!E205</f>
        <v>15858.833408850323</v>
      </c>
      <c r="G205" s="161">
        <f>+[2]data1cf!F205</f>
        <v>15486.550062668653</v>
      </c>
      <c r="H205" s="161">
        <f>+[2]data1cf!G205</f>
        <v>15236.835350461941</v>
      </c>
      <c r="I205" s="161">
        <f>+[2]data1cf!H205</f>
        <v>15083.626649440779</v>
      </c>
      <c r="J205" s="161">
        <f>+[2]data1cf!I205</f>
        <v>15421.309013882914</v>
      </c>
      <c r="K205" s="161">
        <f>+[2]data1cf!J205</f>
        <v>15167.417508903327</v>
      </c>
      <c r="L205" s="161">
        <f>+[2]data1cf!K205</f>
        <v>15227.001873781852</v>
      </c>
      <c r="M205" s="161">
        <f>+[2]data1cf!L205</f>
        <v>14969.706665241709</v>
      </c>
      <c r="N205" s="161">
        <f>+[2]data1cf!M205</f>
        <v>15267.358361268864</v>
      </c>
      <c r="O205" s="161">
        <f>+[2]data1cf!N205</f>
        <v>15222.830298985924</v>
      </c>
      <c r="P205" s="161">
        <f>+[2]data1cf!O205</f>
        <v>15253.89403704002</v>
      </c>
      <c r="Q205" s="161">
        <f>+[2]data1cf!P205</f>
        <v>15248.950722550537</v>
      </c>
      <c r="R205" s="161">
        <f>+[2]data1cf!Q205</f>
        <v>1069.4679270218135</v>
      </c>
      <c r="S205" s="161">
        <f>+[2]data1cf!R205</f>
        <v>0</v>
      </c>
      <c r="T205" s="161">
        <f>+[2]data1cf!S205</f>
        <v>0</v>
      </c>
      <c r="U205" s="161">
        <f>+[2]data1cf!T205</f>
        <v>0</v>
      </c>
      <c r="V205" s="161">
        <f>+[2]data1cf!U205</f>
        <v>0</v>
      </c>
      <c r="W205" s="161">
        <f>+[2]data1cf!V205</f>
        <v>0</v>
      </c>
      <c r="X205" s="161">
        <f>+[2]data1cf!W205</f>
        <v>0</v>
      </c>
      <c r="Y205" s="161">
        <f>+[2]data1cf!X205</f>
        <v>0</v>
      </c>
      <c r="Z205" s="161">
        <f>+[2]data1cf!Y205</f>
        <v>0</v>
      </c>
      <c r="AA205" s="161">
        <f>+[2]data1cf!Z205</f>
        <v>0</v>
      </c>
      <c r="AB205" s="161"/>
      <c r="AC205" s="162">
        <f t="shared" si="24"/>
        <v>24913.134384779936</v>
      </c>
      <c r="AD205" s="162">
        <f t="shared" si="26"/>
        <v>57596.611056131354</v>
      </c>
      <c r="AE205" s="163">
        <f t="shared" si="27"/>
        <v>56917.057526719647</v>
      </c>
      <c r="AF205" s="164">
        <f t="shared" si="25"/>
        <v>0.14498570561408997</v>
      </c>
      <c r="AG205" s="165">
        <f t="shared" si="28"/>
        <v>0.98702447116562475</v>
      </c>
    </row>
    <row r="206" spans="1:33">
      <c r="A206" s="157"/>
      <c r="B206" s="161">
        <f>+[2]data1cf!A206</f>
        <v>-100132.94037577366</v>
      </c>
      <c r="C206" s="161">
        <f>+[2]data1cf!B206</f>
        <v>15164.302237192382</v>
      </c>
      <c r="D206" s="161">
        <f>+[2]data1cf!C206</f>
        <v>16723.382135100321</v>
      </c>
      <c r="E206" s="161">
        <f>+[2]data1cf!D206</f>
        <v>16469.915370101568</v>
      </c>
      <c r="F206" s="161">
        <f>+[2]data1cf!E206</f>
        <v>16050.278291750565</v>
      </c>
      <c r="G206" s="161">
        <f>+[2]data1cf!F206</f>
        <v>15724.407020102011</v>
      </c>
      <c r="H206" s="161">
        <f>+[2]data1cf!G206</f>
        <v>15544.936098852002</v>
      </c>
      <c r="I206" s="161">
        <f>+[2]data1cf!H206</f>
        <v>15443.91685933866</v>
      </c>
      <c r="J206" s="161">
        <f>+[2]data1cf!I206</f>
        <v>15325.332775734249</v>
      </c>
      <c r="K206" s="161">
        <f>+[2]data1cf!J206</f>
        <v>15261.20819744885</v>
      </c>
      <c r="L206" s="161">
        <f>+[2]data1cf!K206</f>
        <v>15434.958661680419</v>
      </c>
      <c r="M206" s="161">
        <f>+[2]data1cf!L206</f>
        <v>15304.685277785502</v>
      </c>
      <c r="N206" s="161">
        <f>+[2]data1cf!M206</f>
        <v>15499.309512919814</v>
      </c>
      <c r="O206" s="161">
        <f>+[2]data1cf!N206</f>
        <v>15462.955028706532</v>
      </c>
      <c r="P206" s="161">
        <f>+[2]data1cf!O206</f>
        <v>15327.644724541075</v>
      </c>
      <c r="Q206" s="161">
        <f>+[2]data1cf!P206</f>
        <v>15572.967829707603</v>
      </c>
      <c r="R206" s="161">
        <f>+[2]data1cf!Q206</f>
        <v>1148.4847729339733</v>
      </c>
      <c r="S206" s="161">
        <f>+[2]data1cf!R206</f>
        <v>0</v>
      </c>
      <c r="T206" s="161">
        <f>+[2]data1cf!S206</f>
        <v>0</v>
      </c>
      <c r="U206" s="161">
        <f>+[2]data1cf!T206</f>
        <v>0</v>
      </c>
      <c r="V206" s="161">
        <f>+[2]data1cf!U206</f>
        <v>0</v>
      </c>
      <c r="W206" s="161">
        <f>+[2]data1cf!V206</f>
        <v>0</v>
      </c>
      <c r="X206" s="161">
        <f>+[2]data1cf!W206</f>
        <v>0</v>
      </c>
      <c r="Y206" s="161">
        <f>+[2]data1cf!X206</f>
        <v>0</v>
      </c>
      <c r="Z206" s="161">
        <f>+[2]data1cf!Y206</f>
        <v>0</v>
      </c>
      <c r="AA206" s="161">
        <f>+[2]data1cf!Z206</f>
        <v>0</v>
      </c>
      <c r="AB206" s="161"/>
      <c r="AC206" s="162">
        <f t="shared" si="24"/>
        <v>19589.759628038079</v>
      </c>
      <c r="AD206" s="162">
        <f t="shared" si="26"/>
        <v>52726.681004341546</v>
      </c>
      <c r="AE206" s="163">
        <f t="shared" si="27"/>
        <v>52037.578968852817</v>
      </c>
      <c r="AF206" s="164">
        <f t="shared" si="25"/>
        <v>0.13328003287315363</v>
      </c>
      <c r="AG206" s="165">
        <f t="shared" si="28"/>
        <v>0.9812645202944984</v>
      </c>
    </row>
    <row r="207" spans="1:33">
      <c r="A207" s="157"/>
      <c r="B207" s="161">
        <f>+[2]data1cf!A207</f>
        <v>-105274.68177841727</v>
      </c>
      <c r="C207" s="161">
        <f>+[2]data1cf!B207</f>
        <v>15429.013884059881</v>
      </c>
      <c r="D207" s="161">
        <f>+[2]data1cf!C207</f>
        <v>16979.021141943391</v>
      </c>
      <c r="E207" s="161">
        <f>+[2]data1cf!D207</f>
        <v>16550.745983565193</v>
      </c>
      <c r="F207" s="161">
        <f>+[2]data1cf!E207</f>
        <v>16184.516760546476</v>
      </c>
      <c r="G207" s="161">
        <f>+[2]data1cf!F207</f>
        <v>15843.444946531499</v>
      </c>
      <c r="H207" s="161">
        <f>+[2]data1cf!G207</f>
        <v>15643.87990546308</v>
      </c>
      <c r="I207" s="161">
        <f>+[2]data1cf!H207</f>
        <v>15470.047013017776</v>
      </c>
      <c r="J207" s="161">
        <f>+[2]data1cf!I207</f>
        <v>15260.232278690672</v>
      </c>
      <c r="K207" s="161">
        <f>+[2]data1cf!J207</f>
        <v>15287.243787847676</v>
      </c>
      <c r="L207" s="161">
        <f>+[2]data1cf!K207</f>
        <v>15498.320815451167</v>
      </c>
      <c r="M207" s="161">
        <f>+[2]data1cf!L207</f>
        <v>15390.75656174275</v>
      </c>
      <c r="N207" s="161">
        <f>+[2]data1cf!M207</f>
        <v>15631.741504925754</v>
      </c>
      <c r="O207" s="161">
        <f>+[2]data1cf!N207</f>
        <v>15633.376587928629</v>
      </c>
      <c r="P207" s="161">
        <f>+[2]data1cf!O207</f>
        <v>15404.206039666788</v>
      </c>
      <c r="Q207" s="161">
        <f>+[2]data1cf!P207</f>
        <v>15280.534146025333</v>
      </c>
      <c r="R207" s="161">
        <f>+[2]data1cf!Q207</f>
        <v>1207.4584901257347</v>
      </c>
      <c r="S207" s="161">
        <f>+[2]data1cf!R207</f>
        <v>0</v>
      </c>
      <c r="T207" s="161">
        <f>+[2]data1cf!S207</f>
        <v>0</v>
      </c>
      <c r="U207" s="161">
        <f>+[2]data1cf!T207</f>
        <v>0</v>
      </c>
      <c r="V207" s="161">
        <f>+[2]data1cf!U207</f>
        <v>0</v>
      </c>
      <c r="W207" s="161">
        <f>+[2]data1cf!V207</f>
        <v>0</v>
      </c>
      <c r="X207" s="161">
        <f>+[2]data1cf!W207</f>
        <v>0</v>
      </c>
      <c r="Y207" s="161">
        <f>+[2]data1cf!X207</f>
        <v>0</v>
      </c>
      <c r="Z207" s="161">
        <f>+[2]data1cf!Y207</f>
        <v>0</v>
      </c>
      <c r="AA207" s="161">
        <f>+[2]data1cf!Z207</f>
        <v>0</v>
      </c>
      <c r="AB207" s="161"/>
      <c r="AC207" s="162">
        <f t="shared" si="24"/>
        <v>15285.129289197568</v>
      </c>
      <c r="AD207" s="162">
        <f t="shared" si="26"/>
        <v>48555.241993953096</v>
      </c>
      <c r="AE207" s="163">
        <f t="shared" si="27"/>
        <v>47863.591311007185</v>
      </c>
      <c r="AF207" s="164">
        <f t="shared" si="25"/>
        <v>0.12498428225517272</v>
      </c>
      <c r="AG207" s="165">
        <f t="shared" si="28"/>
        <v>0.97433614574516481</v>
      </c>
    </row>
    <row r="208" spans="1:33">
      <c r="A208" s="157"/>
      <c r="B208" s="161">
        <f>+[2]data1cf!A208</f>
        <v>-93209.1138091912</v>
      </c>
      <c r="C208" s="161">
        <f>+[2]data1cf!B208</f>
        <v>15248.817115086014</v>
      </c>
      <c r="D208" s="161">
        <f>+[2]data1cf!C208</f>
        <v>16436.107995781873</v>
      </c>
      <c r="E208" s="161">
        <f>+[2]data1cf!D208</f>
        <v>16174.025789572992</v>
      </c>
      <c r="F208" s="161">
        <f>+[2]data1cf!E208</f>
        <v>15909.418884704963</v>
      </c>
      <c r="G208" s="161">
        <f>+[2]data1cf!F208</f>
        <v>15562.100793090052</v>
      </c>
      <c r="H208" s="161">
        <f>+[2]data1cf!G208</f>
        <v>15551.179871278347</v>
      </c>
      <c r="I208" s="161">
        <f>+[2]data1cf!H208</f>
        <v>15038.134706790894</v>
      </c>
      <c r="J208" s="161">
        <f>+[2]data1cf!I208</f>
        <v>15271.713778810394</v>
      </c>
      <c r="K208" s="161">
        <f>+[2]data1cf!J208</f>
        <v>15329.483750462823</v>
      </c>
      <c r="L208" s="161">
        <f>+[2]data1cf!K208</f>
        <v>15228.380151468908</v>
      </c>
      <c r="M208" s="161">
        <f>+[2]data1cf!L208</f>
        <v>15308.568978167857</v>
      </c>
      <c r="N208" s="161">
        <f>+[2]data1cf!M208</f>
        <v>15267.847004751171</v>
      </c>
      <c r="O208" s="161">
        <f>+[2]data1cf!N208</f>
        <v>15167.970199728607</v>
      </c>
      <c r="P208" s="161">
        <f>+[2]data1cf!O208</f>
        <v>15220.11891391443</v>
      </c>
      <c r="Q208" s="161">
        <f>+[2]data1cf!P208</f>
        <v>15306.844706187956</v>
      </c>
      <c r="R208" s="161">
        <f>+[2]data1cf!Q208</f>
        <v>1069.0712517458994</v>
      </c>
      <c r="S208" s="161">
        <f>+[2]data1cf!R208</f>
        <v>0</v>
      </c>
      <c r="T208" s="161">
        <f>+[2]data1cf!S208</f>
        <v>0</v>
      </c>
      <c r="U208" s="161">
        <f>+[2]data1cf!T208</f>
        <v>0</v>
      </c>
      <c r="V208" s="161">
        <f>+[2]data1cf!U208</f>
        <v>0</v>
      </c>
      <c r="W208" s="161">
        <f>+[2]data1cf!V208</f>
        <v>0</v>
      </c>
      <c r="X208" s="161">
        <f>+[2]data1cf!W208</f>
        <v>0</v>
      </c>
      <c r="Y208" s="161">
        <f>+[2]data1cf!X208</f>
        <v>0</v>
      </c>
      <c r="Z208" s="161">
        <f>+[2]data1cf!Y208</f>
        <v>0</v>
      </c>
      <c r="AA208" s="161">
        <f>+[2]data1cf!Z208</f>
        <v>0</v>
      </c>
      <c r="AB208" s="161"/>
      <c r="AC208" s="162">
        <f t="shared" si="24"/>
        <v>25386.732212490173</v>
      </c>
      <c r="AD208" s="162">
        <f t="shared" si="26"/>
        <v>58181.818486872537</v>
      </c>
      <c r="AE208" s="163">
        <f t="shared" si="27"/>
        <v>57499.9514093779</v>
      </c>
      <c r="AF208" s="164">
        <f t="shared" si="25"/>
        <v>0.14583238959312442</v>
      </c>
      <c r="AG208" s="165">
        <f t="shared" si="28"/>
        <v>0.9875848042761709</v>
      </c>
    </row>
    <row r="209" spans="1:33">
      <c r="A209" s="157"/>
      <c r="B209" s="161">
        <f>+[2]data1cf!A209</f>
        <v>-106095.7320573813</v>
      </c>
      <c r="C209" s="161">
        <f>+[2]data1cf!B209</f>
        <v>15248.910543773745</v>
      </c>
      <c r="D209" s="161">
        <f>+[2]data1cf!C209</f>
        <v>17144.010465441603</v>
      </c>
      <c r="E209" s="161">
        <f>+[2]data1cf!D209</f>
        <v>16684.737680627692</v>
      </c>
      <c r="F209" s="161">
        <f>+[2]data1cf!E209</f>
        <v>16149.259227103756</v>
      </c>
      <c r="G209" s="161">
        <f>+[2]data1cf!F209</f>
        <v>15796.642552639132</v>
      </c>
      <c r="H209" s="161">
        <f>+[2]data1cf!G209</f>
        <v>15761.141065119267</v>
      </c>
      <c r="I209" s="161">
        <f>+[2]data1cf!H209</f>
        <v>15606.803279992633</v>
      </c>
      <c r="J209" s="161">
        <f>+[2]data1cf!I209</f>
        <v>15562.894099207922</v>
      </c>
      <c r="K209" s="161">
        <f>+[2]data1cf!J209</f>
        <v>15528.5555117188</v>
      </c>
      <c r="L209" s="161">
        <f>+[2]data1cf!K209</f>
        <v>15538.204230554233</v>
      </c>
      <c r="M209" s="161">
        <f>+[2]data1cf!L209</f>
        <v>15624.87459340151</v>
      </c>
      <c r="N209" s="161">
        <f>+[2]data1cf!M209</f>
        <v>15363.889023439231</v>
      </c>
      <c r="O209" s="161">
        <f>+[2]data1cf!N209</f>
        <v>15537.605212855729</v>
      </c>
      <c r="P209" s="161">
        <f>+[2]data1cf!O209</f>
        <v>15469.336398285206</v>
      </c>
      <c r="Q209" s="161">
        <f>+[2]data1cf!P209</f>
        <v>15432.623946772877</v>
      </c>
      <c r="R209" s="161">
        <f>+[2]data1cf!Q209</f>
        <v>1216.8756084053405</v>
      </c>
      <c r="S209" s="161">
        <f>+[2]data1cf!R209</f>
        <v>0</v>
      </c>
      <c r="T209" s="161">
        <f>+[2]data1cf!S209</f>
        <v>0</v>
      </c>
      <c r="U209" s="161">
        <f>+[2]data1cf!T209</f>
        <v>0</v>
      </c>
      <c r="V209" s="161">
        <f>+[2]data1cf!U209</f>
        <v>0</v>
      </c>
      <c r="W209" s="161">
        <f>+[2]data1cf!V209</f>
        <v>0</v>
      </c>
      <c r="X209" s="161">
        <f>+[2]data1cf!W209</f>
        <v>0</v>
      </c>
      <c r="Y209" s="161">
        <f>+[2]data1cf!X209</f>
        <v>0</v>
      </c>
      <c r="Z209" s="161">
        <f>+[2]data1cf!Y209</f>
        <v>0</v>
      </c>
      <c r="AA209" s="161">
        <f>+[2]data1cf!Z209</f>
        <v>0</v>
      </c>
      <c r="AB209" s="161"/>
      <c r="AC209" s="162">
        <f t="shared" si="24"/>
        <v>14903.796986116235</v>
      </c>
      <c r="AD209" s="162">
        <f t="shared" si="26"/>
        <v>48341.242981997857</v>
      </c>
      <c r="AE209" s="163">
        <f t="shared" si="27"/>
        <v>47646.285127759969</v>
      </c>
      <c r="AF209" s="164">
        <f t="shared" si="25"/>
        <v>0.12416017651557923</v>
      </c>
      <c r="AG209" s="165">
        <f t="shared" si="28"/>
        <v>0.97391850240620381</v>
      </c>
    </row>
    <row r="210" spans="1:33">
      <c r="A210" s="157"/>
      <c r="B210" s="161">
        <f>+[2]data1cf!A210</f>
        <v>-97443.740601597223</v>
      </c>
      <c r="C210" s="161">
        <f>+[2]data1cf!B210</f>
        <v>15195.166808570495</v>
      </c>
      <c r="D210" s="161">
        <f>+[2]data1cf!C210</f>
        <v>16551.570193530322</v>
      </c>
      <c r="E210" s="161">
        <f>+[2]data1cf!D210</f>
        <v>16319.183512924526</v>
      </c>
      <c r="F210" s="161">
        <f>+[2]data1cf!E210</f>
        <v>16025.373760857843</v>
      </c>
      <c r="G210" s="161">
        <f>+[2]data1cf!F210</f>
        <v>15618.202851632783</v>
      </c>
      <c r="H210" s="161">
        <f>+[2]data1cf!G210</f>
        <v>15250.02791245166</v>
      </c>
      <c r="I210" s="161">
        <f>+[2]data1cf!H210</f>
        <v>15154.472393382865</v>
      </c>
      <c r="J210" s="161">
        <f>+[2]data1cf!I210</f>
        <v>15237.729386717136</v>
      </c>
      <c r="K210" s="161">
        <f>+[2]data1cf!J210</f>
        <v>15294.655061990943</v>
      </c>
      <c r="L210" s="161">
        <f>+[2]data1cf!K210</f>
        <v>15238.783408636904</v>
      </c>
      <c r="M210" s="161">
        <f>+[2]data1cf!L210</f>
        <v>15179.737553815579</v>
      </c>
      <c r="N210" s="161">
        <f>+[2]data1cf!M210</f>
        <v>15455.198213693911</v>
      </c>
      <c r="O210" s="161">
        <f>+[2]data1cf!N210</f>
        <v>15303.730083755829</v>
      </c>
      <c r="P210" s="161">
        <f>+[2]data1cf!O210</f>
        <v>15372.851628619523</v>
      </c>
      <c r="Q210" s="161">
        <f>+[2]data1cf!P210</f>
        <v>15135.883843462791</v>
      </c>
      <c r="R210" s="161">
        <f>+[2]data1cf!Q210</f>
        <v>1117.6407272040794</v>
      </c>
      <c r="S210" s="161">
        <f>+[2]data1cf!R210</f>
        <v>0</v>
      </c>
      <c r="T210" s="161">
        <f>+[2]data1cf!S210</f>
        <v>0</v>
      </c>
      <c r="U210" s="161">
        <f>+[2]data1cf!T210</f>
        <v>0</v>
      </c>
      <c r="V210" s="161">
        <f>+[2]data1cf!U210</f>
        <v>0</v>
      </c>
      <c r="W210" s="161">
        <f>+[2]data1cf!V210</f>
        <v>0</v>
      </c>
      <c r="X210" s="161">
        <f>+[2]data1cf!W210</f>
        <v>0</v>
      </c>
      <c r="Y210" s="161">
        <f>+[2]data1cf!X210</f>
        <v>0</v>
      </c>
      <c r="Z210" s="161">
        <f>+[2]data1cf!Y210</f>
        <v>0</v>
      </c>
      <c r="AA210" s="161">
        <f>+[2]data1cf!Z210</f>
        <v>0</v>
      </c>
      <c r="AB210" s="161"/>
      <c r="AC210" s="162">
        <f t="shared" si="24"/>
        <v>21348.605538121523</v>
      </c>
      <c r="AD210" s="162">
        <f t="shared" si="26"/>
        <v>54184.539108356024</v>
      </c>
      <c r="AE210" s="163">
        <f t="shared" si="27"/>
        <v>53501.761954992537</v>
      </c>
      <c r="AF210" s="164">
        <f t="shared" si="25"/>
        <v>0.13718252778053283</v>
      </c>
      <c r="AG210" s="165">
        <f t="shared" si="28"/>
        <v>0.98321562655403583</v>
      </c>
    </row>
    <row r="211" spans="1:33">
      <c r="A211" s="157"/>
      <c r="B211" s="161">
        <f>+[2]data1cf!A211</f>
        <v>-95803.99716112949</v>
      </c>
      <c r="C211" s="161">
        <f>+[2]data1cf!B211</f>
        <v>15197.746058047658</v>
      </c>
      <c r="D211" s="161">
        <f>+[2]data1cf!C211</f>
        <v>16850.029550923588</v>
      </c>
      <c r="E211" s="161">
        <f>+[2]data1cf!D211</f>
        <v>16317.943657405038</v>
      </c>
      <c r="F211" s="161">
        <f>+[2]data1cf!E211</f>
        <v>15900.833067343872</v>
      </c>
      <c r="G211" s="161">
        <f>+[2]data1cf!F211</f>
        <v>15643.107495425687</v>
      </c>
      <c r="H211" s="161">
        <f>+[2]data1cf!G211</f>
        <v>15330.397634633635</v>
      </c>
      <c r="I211" s="161">
        <f>+[2]data1cf!H211</f>
        <v>15183.527019146266</v>
      </c>
      <c r="J211" s="161">
        <f>+[2]data1cf!I211</f>
        <v>15253.271069921062</v>
      </c>
      <c r="K211" s="161">
        <f>+[2]data1cf!J211</f>
        <v>15355.440137139763</v>
      </c>
      <c r="L211" s="161">
        <f>+[2]data1cf!K211</f>
        <v>15300.729289853723</v>
      </c>
      <c r="M211" s="161">
        <f>+[2]data1cf!L211</f>
        <v>15149.426850805492</v>
      </c>
      <c r="N211" s="161">
        <f>+[2]data1cf!M211</f>
        <v>15180.002265043728</v>
      </c>
      <c r="O211" s="161">
        <f>+[2]data1cf!N211</f>
        <v>15283.846650776422</v>
      </c>
      <c r="P211" s="161">
        <f>+[2]data1cf!O211</f>
        <v>15152.595354081835</v>
      </c>
      <c r="Q211" s="161">
        <f>+[2]data1cf!P211</f>
        <v>15050.327014700018</v>
      </c>
      <c r="R211" s="161">
        <f>+[2]data1cf!Q211</f>
        <v>1098.8335258392906</v>
      </c>
      <c r="S211" s="161">
        <f>+[2]data1cf!R211</f>
        <v>0</v>
      </c>
      <c r="T211" s="161">
        <f>+[2]data1cf!S211</f>
        <v>0</v>
      </c>
      <c r="U211" s="161">
        <f>+[2]data1cf!T211</f>
        <v>0</v>
      </c>
      <c r="V211" s="161">
        <f>+[2]data1cf!U211</f>
        <v>0</v>
      </c>
      <c r="W211" s="161">
        <f>+[2]data1cf!V211</f>
        <v>0</v>
      </c>
      <c r="X211" s="161">
        <f>+[2]data1cf!W211</f>
        <v>0</v>
      </c>
      <c r="Y211" s="161">
        <f>+[2]data1cf!X211</f>
        <v>0</v>
      </c>
      <c r="Z211" s="161">
        <f>+[2]data1cf!Y211</f>
        <v>0</v>
      </c>
      <c r="AA211" s="161">
        <f>+[2]data1cf!Z211</f>
        <v>0</v>
      </c>
      <c r="AB211" s="161"/>
      <c r="AC211" s="162">
        <f t="shared" si="24"/>
        <v>23097.422038503486</v>
      </c>
      <c r="AD211" s="162">
        <f t="shared" si="26"/>
        <v>55882.960389226319</v>
      </c>
      <c r="AE211" s="163">
        <f t="shared" si="27"/>
        <v>55201.690069783486</v>
      </c>
      <c r="AF211" s="164">
        <f t="shared" si="25"/>
        <v>0.14089315533638003</v>
      </c>
      <c r="AG211" s="165">
        <f t="shared" ref="AG211:AG226" si="29">1-EXP(-(1/0.25)*(AD211/ABS($AD$1010)))</f>
        <v>0.98523394236819362</v>
      </c>
    </row>
    <row r="212" spans="1:33">
      <c r="A212" s="157"/>
      <c r="B212" s="161">
        <f>+[2]data1cf!A212</f>
        <v>-101962.42243088894</v>
      </c>
      <c r="C212" s="161">
        <f>+[2]data1cf!B212</f>
        <v>15173.048525856186</v>
      </c>
      <c r="D212" s="161">
        <f>+[2]data1cf!C212</f>
        <v>16828.315991252879</v>
      </c>
      <c r="E212" s="161">
        <f>+[2]data1cf!D212</f>
        <v>16404.747411454966</v>
      </c>
      <c r="F212" s="161">
        <f>+[2]data1cf!E212</f>
        <v>16169.89915656712</v>
      </c>
      <c r="G212" s="161">
        <f>+[2]data1cf!F212</f>
        <v>15783.466313624189</v>
      </c>
      <c r="H212" s="161">
        <f>+[2]data1cf!G212</f>
        <v>15444.676913481615</v>
      </c>
      <c r="I212" s="161">
        <f>+[2]data1cf!H212</f>
        <v>15344.089031741754</v>
      </c>
      <c r="J212" s="161">
        <f>+[2]data1cf!I212</f>
        <v>15379.563288127476</v>
      </c>
      <c r="K212" s="161">
        <f>+[2]data1cf!J212</f>
        <v>15460.004808033907</v>
      </c>
      <c r="L212" s="161">
        <f>+[2]data1cf!K212</f>
        <v>15477.945503593151</v>
      </c>
      <c r="M212" s="161">
        <f>+[2]data1cf!L212</f>
        <v>15752.205297706379</v>
      </c>
      <c r="N212" s="161">
        <f>+[2]data1cf!M212</f>
        <v>15344.096352205264</v>
      </c>
      <c r="O212" s="161">
        <f>+[2]data1cf!N212</f>
        <v>15394.380283020775</v>
      </c>
      <c r="P212" s="161">
        <f>+[2]data1cf!O212</f>
        <v>15177.786889617557</v>
      </c>
      <c r="Q212" s="161">
        <f>+[2]data1cf!P212</f>
        <v>15346.636329518929</v>
      </c>
      <c r="R212" s="161">
        <f>+[2]data1cf!Q212</f>
        <v>1169.4682003133237</v>
      </c>
      <c r="S212" s="161">
        <f>+[2]data1cf!R212</f>
        <v>0</v>
      </c>
      <c r="T212" s="161">
        <f>+[2]data1cf!S212</f>
        <v>0</v>
      </c>
      <c r="U212" s="161">
        <f>+[2]data1cf!T212</f>
        <v>0</v>
      </c>
      <c r="V212" s="161">
        <f>+[2]data1cf!U212</f>
        <v>0</v>
      </c>
      <c r="W212" s="161">
        <f>+[2]data1cf!V212</f>
        <v>0</v>
      </c>
      <c r="X212" s="161">
        <f>+[2]data1cf!W212</f>
        <v>0</v>
      </c>
      <c r="Y212" s="161">
        <f>+[2]data1cf!X212</f>
        <v>0</v>
      </c>
      <c r="Z212" s="161">
        <f>+[2]data1cf!Y212</f>
        <v>0</v>
      </c>
      <c r="AA212" s="161">
        <f>+[2]data1cf!Z212</f>
        <v>0</v>
      </c>
      <c r="AB212" s="161"/>
      <c r="AC212" s="162">
        <f t="shared" si="24"/>
        <v>17941.149201111508</v>
      </c>
      <c r="AD212" s="162">
        <f t="shared" si="26"/>
        <v>51105.170392750842</v>
      </c>
      <c r="AE212" s="163">
        <f t="shared" si="27"/>
        <v>50415.736012466885</v>
      </c>
      <c r="AF212" s="164">
        <f t="shared" si="25"/>
        <v>0.13005062937736511</v>
      </c>
      <c r="AG212" s="165">
        <f t="shared" si="29"/>
        <v>0.97882683484132327</v>
      </c>
    </row>
    <row r="213" spans="1:33">
      <c r="A213" s="157"/>
      <c r="B213" s="161">
        <f>+[2]data1cf!A213</f>
        <v>-107762.0205864506</v>
      </c>
      <c r="C213" s="161">
        <f>+[2]data1cf!B213</f>
        <v>15236.533788954484</v>
      </c>
      <c r="D213" s="161">
        <f>+[2]data1cf!C213</f>
        <v>17078.762744080595</v>
      </c>
      <c r="E213" s="161">
        <f>+[2]data1cf!D213</f>
        <v>16548.280234647638</v>
      </c>
      <c r="F213" s="161">
        <f>+[2]data1cf!E213</f>
        <v>16374.855806465588</v>
      </c>
      <c r="G213" s="161">
        <f>+[2]data1cf!F213</f>
        <v>15904.350964599827</v>
      </c>
      <c r="H213" s="161">
        <f>+[2]data1cf!G213</f>
        <v>15593.849977325528</v>
      </c>
      <c r="I213" s="161">
        <f>+[2]data1cf!H213</f>
        <v>15480.964528433746</v>
      </c>
      <c r="J213" s="161">
        <f>+[2]data1cf!I213</f>
        <v>15311.922732260962</v>
      </c>
      <c r="K213" s="161">
        <f>+[2]data1cf!J213</f>
        <v>15442.202258161144</v>
      </c>
      <c r="L213" s="161">
        <f>+[2]data1cf!K213</f>
        <v>15448.545991388972</v>
      </c>
      <c r="M213" s="161">
        <f>+[2]data1cf!L213</f>
        <v>15467.652802483295</v>
      </c>
      <c r="N213" s="161">
        <f>+[2]data1cf!M213</f>
        <v>15437.909675758787</v>
      </c>
      <c r="O213" s="161">
        <f>+[2]data1cf!N213</f>
        <v>15727.522390868078</v>
      </c>
      <c r="P213" s="161">
        <f>+[2]data1cf!O213</f>
        <v>15779.616931963248</v>
      </c>
      <c r="Q213" s="161">
        <f>+[2]data1cf!P213</f>
        <v>15640.504271468306</v>
      </c>
      <c r="R213" s="161">
        <f>+[2]data1cf!Q213</f>
        <v>1235.9872713183538</v>
      </c>
      <c r="S213" s="161">
        <f>+[2]data1cf!R213</f>
        <v>0</v>
      </c>
      <c r="T213" s="161">
        <f>+[2]data1cf!S213</f>
        <v>0</v>
      </c>
      <c r="U213" s="161">
        <f>+[2]data1cf!T213</f>
        <v>0</v>
      </c>
      <c r="V213" s="161">
        <f>+[2]data1cf!U213</f>
        <v>0</v>
      </c>
      <c r="W213" s="161">
        <f>+[2]data1cf!V213</f>
        <v>0</v>
      </c>
      <c r="X213" s="161">
        <f>+[2]data1cf!W213</f>
        <v>0</v>
      </c>
      <c r="Y213" s="161">
        <f>+[2]data1cf!X213</f>
        <v>0</v>
      </c>
      <c r="Z213" s="161">
        <f>+[2]data1cf!Y213</f>
        <v>0</v>
      </c>
      <c r="AA213" s="161">
        <f>+[2]data1cf!Z213</f>
        <v>0</v>
      </c>
      <c r="AB213" s="161"/>
      <c r="AC213" s="162">
        <f t="shared" si="24"/>
        <v>13102.635046126903</v>
      </c>
      <c r="AD213" s="162">
        <f t="shared" si="26"/>
        <v>46536.527834009394</v>
      </c>
      <c r="AE213" s="163">
        <f t="shared" si="27"/>
        <v>45841.0445714936</v>
      </c>
      <c r="AF213" s="164">
        <f t="shared" si="25"/>
        <v>0.12095133662223814</v>
      </c>
      <c r="AG213" s="165">
        <f t="shared" si="29"/>
        <v>0.97011485928692931</v>
      </c>
    </row>
    <row r="214" spans="1:33">
      <c r="A214" s="157"/>
      <c r="B214" s="161">
        <f>+[2]data1cf!A214</f>
        <v>-98284.145541118516</v>
      </c>
      <c r="C214" s="161">
        <f>+[2]data1cf!B214</f>
        <v>15388.018359447058</v>
      </c>
      <c r="D214" s="161">
        <f>+[2]data1cf!C214</f>
        <v>16603.454391169045</v>
      </c>
      <c r="E214" s="161">
        <f>+[2]data1cf!D214</f>
        <v>16513.437007404485</v>
      </c>
      <c r="F214" s="161">
        <f>+[2]data1cf!E214</f>
        <v>16029.102438903801</v>
      </c>
      <c r="G214" s="161">
        <f>+[2]data1cf!F214</f>
        <v>15689.767018802786</v>
      </c>
      <c r="H214" s="161">
        <f>+[2]data1cf!G214</f>
        <v>15455.935282212904</v>
      </c>
      <c r="I214" s="161">
        <f>+[2]data1cf!H214</f>
        <v>15381.048381079601</v>
      </c>
      <c r="J214" s="161">
        <f>+[2]data1cf!I214</f>
        <v>15257.554499448102</v>
      </c>
      <c r="K214" s="161">
        <f>+[2]data1cf!J214</f>
        <v>15286.406332978311</v>
      </c>
      <c r="L214" s="161">
        <f>+[2]data1cf!K214</f>
        <v>15277.736368237198</v>
      </c>
      <c r="M214" s="161">
        <f>+[2]data1cf!L214</f>
        <v>15276.984154895508</v>
      </c>
      <c r="N214" s="161">
        <f>+[2]data1cf!M214</f>
        <v>15668.034053325762</v>
      </c>
      <c r="O214" s="161">
        <f>+[2]data1cf!N214</f>
        <v>15503.313741061103</v>
      </c>
      <c r="P214" s="161">
        <f>+[2]data1cf!O214</f>
        <v>15532.562210628417</v>
      </c>
      <c r="Q214" s="161">
        <f>+[2]data1cf!P214</f>
        <v>15307.926591052903</v>
      </c>
      <c r="R214" s="161">
        <f>+[2]data1cf!Q214</f>
        <v>1127.2798356984129</v>
      </c>
      <c r="S214" s="161">
        <f>+[2]data1cf!R214</f>
        <v>0</v>
      </c>
      <c r="T214" s="161">
        <f>+[2]data1cf!S214</f>
        <v>0</v>
      </c>
      <c r="U214" s="161">
        <f>+[2]data1cf!T214</f>
        <v>0</v>
      </c>
      <c r="V214" s="161">
        <f>+[2]data1cf!U214</f>
        <v>0</v>
      </c>
      <c r="W214" s="161">
        <f>+[2]data1cf!V214</f>
        <v>0</v>
      </c>
      <c r="X214" s="161">
        <f>+[2]data1cf!W214</f>
        <v>0</v>
      </c>
      <c r="Y214" s="161">
        <f>+[2]data1cf!X214</f>
        <v>0</v>
      </c>
      <c r="Z214" s="161">
        <f>+[2]data1cf!Y214</f>
        <v>0</v>
      </c>
      <c r="AA214" s="161">
        <f>+[2]data1cf!Z214</f>
        <v>0</v>
      </c>
      <c r="AB214" s="161"/>
      <c r="AC214" s="162">
        <f t="shared" si="24"/>
        <v>21417.235672946608</v>
      </c>
      <c r="AD214" s="162">
        <f t="shared" si="26"/>
        <v>54508.810884432911</v>
      </c>
      <c r="AE214" s="163">
        <f t="shared" si="27"/>
        <v>53820.575162250534</v>
      </c>
      <c r="AF214" s="164">
        <f t="shared" si="25"/>
        <v>0.13698487877845764</v>
      </c>
      <c r="AG214" s="165">
        <f t="shared" si="29"/>
        <v>0.98362120548347787</v>
      </c>
    </row>
    <row r="215" spans="1:33">
      <c r="A215" s="157"/>
      <c r="B215" s="161">
        <f>+[2]data1cf!A215</f>
        <v>-107492.69568313504</v>
      </c>
      <c r="C215" s="161">
        <f>+[2]data1cf!B215</f>
        <v>15451.657357572178</v>
      </c>
      <c r="D215" s="161">
        <f>+[2]data1cf!C215</f>
        <v>17170.960883060285</v>
      </c>
      <c r="E215" s="161">
        <f>+[2]data1cf!D215</f>
        <v>16507.048623031136</v>
      </c>
      <c r="F215" s="161">
        <f>+[2]data1cf!E215</f>
        <v>16250.345434177634</v>
      </c>
      <c r="G215" s="161">
        <f>+[2]data1cf!F215</f>
        <v>15974.12177347887</v>
      </c>
      <c r="H215" s="161">
        <f>+[2]data1cf!G215</f>
        <v>15530.994554987836</v>
      </c>
      <c r="I215" s="161">
        <f>+[2]data1cf!H215</f>
        <v>15481.725516809136</v>
      </c>
      <c r="J215" s="161">
        <f>+[2]data1cf!I215</f>
        <v>15481.90345739343</v>
      </c>
      <c r="K215" s="161">
        <f>+[2]data1cf!J215</f>
        <v>15340.454491696806</v>
      </c>
      <c r="L215" s="161">
        <f>+[2]data1cf!K215</f>
        <v>15509.275099483833</v>
      </c>
      <c r="M215" s="161">
        <f>+[2]data1cf!L215</f>
        <v>15819.66698952247</v>
      </c>
      <c r="N215" s="161">
        <f>+[2]data1cf!M215</f>
        <v>15526.667270372302</v>
      </c>
      <c r="O215" s="161">
        <f>+[2]data1cf!N215</f>
        <v>15522.846036511241</v>
      </c>
      <c r="P215" s="161">
        <f>+[2]data1cf!O215</f>
        <v>15475.398542911165</v>
      </c>
      <c r="Q215" s="161">
        <f>+[2]data1cf!P215</f>
        <v>15522.19163037579</v>
      </c>
      <c r="R215" s="161">
        <f>+[2]data1cf!Q215</f>
        <v>1232.8982224072856</v>
      </c>
      <c r="S215" s="161">
        <f>+[2]data1cf!R215</f>
        <v>0</v>
      </c>
      <c r="T215" s="161">
        <f>+[2]data1cf!S215</f>
        <v>0</v>
      </c>
      <c r="U215" s="161">
        <f>+[2]data1cf!T215</f>
        <v>0</v>
      </c>
      <c r="V215" s="161">
        <f>+[2]data1cf!U215</f>
        <v>0</v>
      </c>
      <c r="W215" s="161">
        <f>+[2]data1cf!V215</f>
        <v>0</v>
      </c>
      <c r="X215" s="161">
        <f>+[2]data1cf!W215</f>
        <v>0</v>
      </c>
      <c r="Y215" s="161">
        <f>+[2]data1cf!X215</f>
        <v>0</v>
      </c>
      <c r="Z215" s="161">
        <f>+[2]data1cf!Y215</f>
        <v>0</v>
      </c>
      <c r="AA215" s="161">
        <f>+[2]data1cf!Z215</f>
        <v>0</v>
      </c>
      <c r="AB215" s="161"/>
      <c r="AC215" s="162">
        <f t="shared" si="24"/>
        <v>13578.784345776421</v>
      </c>
      <c r="AD215" s="162">
        <f t="shared" si="26"/>
        <v>47009.748157666872</v>
      </c>
      <c r="AE215" s="163">
        <f t="shared" si="27"/>
        <v>46314.656835146001</v>
      </c>
      <c r="AF215" s="164">
        <f t="shared" si="25"/>
        <v>0.12179494500160218</v>
      </c>
      <c r="AG215" s="165">
        <f t="shared" si="29"/>
        <v>0.97116283745266552</v>
      </c>
    </row>
    <row r="216" spans="1:33">
      <c r="A216" s="157"/>
      <c r="B216" s="161">
        <f>+[2]data1cf!A216</f>
        <v>-107172.46799760149</v>
      </c>
      <c r="C216" s="161">
        <f>+[2]data1cf!B216</f>
        <v>15160.336067464954</v>
      </c>
      <c r="D216" s="161">
        <f>+[2]data1cf!C216</f>
        <v>16881.866967692295</v>
      </c>
      <c r="E216" s="161">
        <f>+[2]data1cf!D216</f>
        <v>16590.606904100739</v>
      </c>
      <c r="F216" s="161">
        <f>+[2]data1cf!E216</f>
        <v>16117.911640574644</v>
      </c>
      <c r="G216" s="161">
        <f>+[2]data1cf!F216</f>
        <v>16009.35526207522</v>
      </c>
      <c r="H216" s="161">
        <f>+[2]data1cf!G216</f>
        <v>15480.297606622509</v>
      </c>
      <c r="I216" s="161">
        <f>+[2]data1cf!H216</f>
        <v>15393.639068331146</v>
      </c>
      <c r="J216" s="161">
        <f>+[2]data1cf!I216</f>
        <v>15533.593770770596</v>
      </c>
      <c r="K216" s="161">
        <f>+[2]data1cf!J216</f>
        <v>15414.404846101366</v>
      </c>
      <c r="L216" s="161">
        <f>+[2]data1cf!K216</f>
        <v>15498.990812238688</v>
      </c>
      <c r="M216" s="161">
        <f>+[2]data1cf!L216</f>
        <v>15443.568963172465</v>
      </c>
      <c r="N216" s="161">
        <f>+[2]data1cf!M216</f>
        <v>15606.600002165287</v>
      </c>
      <c r="O216" s="161">
        <f>+[2]data1cf!N216</f>
        <v>15550.132154834402</v>
      </c>
      <c r="P216" s="161">
        <f>+[2]data1cf!O216</f>
        <v>15615.737192477129</v>
      </c>
      <c r="Q216" s="161">
        <f>+[2]data1cf!P216</f>
        <v>15557.112818034595</v>
      </c>
      <c r="R216" s="161">
        <f>+[2]data1cf!Q216</f>
        <v>1229.2253389452899</v>
      </c>
      <c r="S216" s="161">
        <f>+[2]data1cf!R216</f>
        <v>0</v>
      </c>
      <c r="T216" s="161">
        <f>+[2]data1cf!S216</f>
        <v>0</v>
      </c>
      <c r="U216" s="161">
        <f>+[2]data1cf!T216</f>
        <v>0</v>
      </c>
      <c r="V216" s="161">
        <f>+[2]data1cf!U216</f>
        <v>0</v>
      </c>
      <c r="W216" s="161">
        <f>+[2]data1cf!V216</f>
        <v>0</v>
      </c>
      <c r="X216" s="161">
        <f>+[2]data1cf!W216</f>
        <v>0</v>
      </c>
      <c r="Y216" s="161">
        <f>+[2]data1cf!X216</f>
        <v>0</v>
      </c>
      <c r="Z216" s="161">
        <f>+[2]data1cf!Y216</f>
        <v>0</v>
      </c>
      <c r="AA216" s="161">
        <f>+[2]data1cf!Z216</f>
        <v>0</v>
      </c>
      <c r="AB216" s="161"/>
      <c r="AC216" s="162">
        <f t="shared" si="24"/>
        <v>13313.323359316199</v>
      </c>
      <c r="AD216" s="162">
        <f t="shared" si="26"/>
        <v>46685.749269389067</v>
      </c>
      <c r="AE216" s="163">
        <f t="shared" si="27"/>
        <v>45991.617183196133</v>
      </c>
      <c r="AF216" s="164">
        <f t="shared" si="25"/>
        <v>0.12136850953102113</v>
      </c>
      <c r="AG216" s="165">
        <f t="shared" si="29"/>
        <v>0.97044936722171071</v>
      </c>
    </row>
    <row r="217" spans="1:33">
      <c r="A217" s="157"/>
      <c r="B217" s="161">
        <f>+[2]data1cf!A217</f>
        <v>-93469.089153366673</v>
      </c>
      <c r="C217" s="161">
        <f>+[2]data1cf!B217</f>
        <v>15160.277090477131</v>
      </c>
      <c r="D217" s="161">
        <f>+[2]data1cf!C217</f>
        <v>16524.753247231463</v>
      </c>
      <c r="E217" s="161">
        <f>+[2]data1cf!D217</f>
        <v>16161.634454953377</v>
      </c>
      <c r="F217" s="161">
        <f>+[2]data1cf!E217</f>
        <v>15864.01346290525</v>
      </c>
      <c r="G217" s="161">
        <f>+[2]data1cf!F217</f>
        <v>15478.491014155847</v>
      </c>
      <c r="H217" s="161">
        <f>+[2]data1cf!G217</f>
        <v>15345.877160027627</v>
      </c>
      <c r="I217" s="161">
        <f>+[2]data1cf!H217</f>
        <v>15177.024375672585</v>
      </c>
      <c r="J217" s="161">
        <f>+[2]data1cf!I217</f>
        <v>15086.525484075635</v>
      </c>
      <c r="K217" s="161">
        <f>+[2]data1cf!J217</f>
        <v>15140.009642536683</v>
      </c>
      <c r="L217" s="161">
        <f>+[2]data1cf!K217</f>
        <v>15201.726701425292</v>
      </c>
      <c r="M217" s="161">
        <f>+[2]data1cf!L217</f>
        <v>15300.775823501619</v>
      </c>
      <c r="N217" s="161">
        <f>+[2]data1cf!M217</f>
        <v>15266.895180793843</v>
      </c>
      <c r="O217" s="161">
        <f>+[2]data1cf!N217</f>
        <v>15157.152473254328</v>
      </c>
      <c r="P217" s="161">
        <f>+[2]data1cf!O217</f>
        <v>15516.264813253441</v>
      </c>
      <c r="Q217" s="161">
        <f>+[2]data1cf!P217</f>
        <v>15354.606492984683</v>
      </c>
      <c r="R217" s="161">
        <f>+[2]data1cf!Q217</f>
        <v>1072.0530649534544</v>
      </c>
      <c r="S217" s="161">
        <f>+[2]data1cf!R217</f>
        <v>0</v>
      </c>
      <c r="T217" s="161">
        <f>+[2]data1cf!S217</f>
        <v>0</v>
      </c>
      <c r="U217" s="161">
        <f>+[2]data1cf!T217</f>
        <v>0</v>
      </c>
      <c r="V217" s="161">
        <f>+[2]data1cf!U217</f>
        <v>0</v>
      </c>
      <c r="W217" s="161">
        <f>+[2]data1cf!V217</f>
        <v>0</v>
      </c>
      <c r="X217" s="161">
        <f>+[2]data1cf!W217</f>
        <v>0</v>
      </c>
      <c r="Y217" s="161">
        <f>+[2]data1cf!X217</f>
        <v>0</v>
      </c>
      <c r="Z217" s="161">
        <f>+[2]data1cf!Y217</f>
        <v>0</v>
      </c>
      <c r="AA217" s="161">
        <f>+[2]data1cf!Z217</f>
        <v>0</v>
      </c>
      <c r="AB217" s="161"/>
      <c r="AC217" s="162">
        <f t="shared" si="24"/>
        <v>24889.583233319663</v>
      </c>
      <c r="AD217" s="162">
        <f t="shared" si="26"/>
        <v>57639.515685802638</v>
      </c>
      <c r="AE217" s="163">
        <f t="shared" si="27"/>
        <v>56958.234250292167</v>
      </c>
      <c r="AF217" s="164">
        <f t="shared" si="25"/>
        <v>0.14481710791587829</v>
      </c>
      <c r="AG217" s="165">
        <f t="shared" si="29"/>
        <v>0.98706639765564352</v>
      </c>
    </row>
    <row r="218" spans="1:33">
      <c r="A218" s="157"/>
      <c r="B218" s="161">
        <f>+[2]data1cf!A218</f>
        <v>-99034.962402076912</v>
      </c>
      <c r="C218" s="161">
        <f>+[2]data1cf!B218</f>
        <v>15368.511620214034</v>
      </c>
      <c r="D218" s="161">
        <f>+[2]data1cf!C218</f>
        <v>16728.557697985132</v>
      </c>
      <c r="E218" s="161">
        <f>+[2]data1cf!D218</f>
        <v>16315.621431084357</v>
      </c>
      <c r="F218" s="161">
        <f>+[2]data1cf!E218</f>
        <v>16006.44712701931</v>
      </c>
      <c r="G218" s="161">
        <f>+[2]data1cf!F218</f>
        <v>15765.298052092567</v>
      </c>
      <c r="H218" s="161">
        <f>+[2]data1cf!G218</f>
        <v>15405.625497874025</v>
      </c>
      <c r="I218" s="161">
        <f>+[2]data1cf!H218</f>
        <v>15235.92624495085</v>
      </c>
      <c r="J218" s="161">
        <f>+[2]data1cf!I218</f>
        <v>15329.680462261709</v>
      </c>
      <c r="K218" s="161">
        <f>+[2]data1cf!J218</f>
        <v>15192.418629058811</v>
      </c>
      <c r="L218" s="161">
        <f>+[2]data1cf!K218</f>
        <v>15337.77395105641</v>
      </c>
      <c r="M218" s="161">
        <f>+[2]data1cf!L218</f>
        <v>15619.982866943979</v>
      </c>
      <c r="N218" s="161">
        <f>+[2]data1cf!M218</f>
        <v>15341.094942204905</v>
      </c>
      <c r="O218" s="161">
        <f>+[2]data1cf!N218</f>
        <v>15233.225785130373</v>
      </c>
      <c r="P218" s="161">
        <f>+[2]data1cf!O218</f>
        <v>15491.610339517654</v>
      </c>
      <c r="Q218" s="161">
        <f>+[2]data1cf!P218</f>
        <v>15425.097663318495</v>
      </c>
      <c r="R218" s="161">
        <f>+[2]data1cf!Q218</f>
        <v>1135.8914047668613</v>
      </c>
      <c r="S218" s="161">
        <f>+[2]data1cf!R218</f>
        <v>0</v>
      </c>
      <c r="T218" s="161">
        <f>+[2]data1cf!S218</f>
        <v>0</v>
      </c>
      <c r="U218" s="161">
        <f>+[2]data1cf!T218</f>
        <v>0</v>
      </c>
      <c r="V218" s="161">
        <f>+[2]data1cf!U218</f>
        <v>0</v>
      </c>
      <c r="W218" s="161">
        <f>+[2]data1cf!V218</f>
        <v>0</v>
      </c>
      <c r="X218" s="161">
        <f>+[2]data1cf!W218</f>
        <v>0</v>
      </c>
      <c r="Y218" s="161">
        <f>+[2]data1cf!X218</f>
        <v>0</v>
      </c>
      <c r="Z218" s="161">
        <f>+[2]data1cf!Y218</f>
        <v>0</v>
      </c>
      <c r="AA218" s="161">
        <f>+[2]data1cf!Z218</f>
        <v>0</v>
      </c>
      <c r="AB218" s="161"/>
      <c r="AC218" s="162">
        <f t="shared" si="24"/>
        <v>20505.967418743701</v>
      </c>
      <c r="AD218" s="162">
        <f t="shared" si="26"/>
        <v>53542.449059104663</v>
      </c>
      <c r="AE218" s="163">
        <f t="shared" si="27"/>
        <v>52855.406947668947</v>
      </c>
      <c r="AF218" s="164">
        <f t="shared" si="25"/>
        <v>0.1352173984050751</v>
      </c>
      <c r="AG218" s="165">
        <f t="shared" si="29"/>
        <v>0.9823826689693228</v>
      </c>
    </row>
    <row r="219" spans="1:33">
      <c r="A219" s="157"/>
      <c r="B219" s="161">
        <f>+[2]data1cf!A219</f>
        <v>-107099.53865722731</v>
      </c>
      <c r="C219" s="161">
        <f>+[2]data1cf!B219</f>
        <v>15382.839344355227</v>
      </c>
      <c r="D219" s="161">
        <f>+[2]data1cf!C219</f>
        <v>17030.055706942869</v>
      </c>
      <c r="E219" s="161">
        <f>+[2]data1cf!D219</f>
        <v>16467.22983911723</v>
      </c>
      <c r="F219" s="161">
        <f>+[2]data1cf!E219</f>
        <v>16166.15965434282</v>
      </c>
      <c r="G219" s="161">
        <f>+[2]data1cf!F219</f>
        <v>15792.526033743483</v>
      </c>
      <c r="H219" s="161">
        <f>+[2]data1cf!G219</f>
        <v>15441.264301080646</v>
      </c>
      <c r="I219" s="161">
        <f>+[2]data1cf!H219</f>
        <v>15456.747734592343</v>
      </c>
      <c r="J219" s="161">
        <f>+[2]data1cf!I219</f>
        <v>15560.338479016013</v>
      </c>
      <c r="K219" s="161">
        <f>+[2]data1cf!J219</f>
        <v>15621.628151697023</v>
      </c>
      <c r="L219" s="161">
        <f>+[2]data1cf!K219</f>
        <v>15385.219602898669</v>
      </c>
      <c r="M219" s="161">
        <f>+[2]data1cf!L219</f>
        <v>15561.177436757545</v>
      </c>
      <c r="N219" s="161">
        <f>+[2]data1cf!M219</f>
        <v>15526.626777915662</v>
      </c>
      <c r="O219" s="161">
        <f>+[2]data1cf!N219</f>
        <v>15407.228048261342</v>
      </c>
      <c r="P219" s="161">
        <f>+[2]data1cf!O219</f>
        <v>15456.671795722965</v>
      </c>
      <c r="Q219" s="161">
        <f>+[2]data1cf!P219</f>
        <v>15465.135654439051</v>
      </c>
      <c r="R219" s="161">
        <f>+[2]data1cf!Q219</f>
        <v>1228.3888685829343</v>
      </c>
      <c r="S219" s="161">
        <f>+[2]data1cf!R219</f>
        <v>0</v>
      </c>
      <c r="T219" s="161">
        <f>+[2]data1cf!S219</f>
        <v>0</v>
      </c>
      <c r="U219" s="161">
        <f>+[2]data1cf!T219</f>
        <v>0</v>
      </c>
      <c r="V219" s="161">
        <f>+[2]data1cf!U219</f>
        <v>0</v>
      </c>
      <c r="W219" s="161">
        <f>+[2]data1cf!V219</f>
        <v>0</v>
      </c>
      <c r="X219" s="161">
        <f>+[2]data1cf!W219</f>
        <v>0</v>
      </c>
      <c r="Y219" s="161">
        <f>+[2]data1cf!X219</f>
        <v>0</v>
      </c>
      <c r="Z219" s="161">
        <f>+[2]data1cf!Y219</f>
        <v>0</v>
      </c>
      <c r="AA219" s="161">
        <f>+[2]data1cf!Z219</f>
        <v>0</v>
      </c>
      <c r="AB219" s="161"/>
      <c r="AC219" s="162">
        <f t="shared" si="24"/>
        <v>13493.810472466392</v>
      </c>
      <c r="AD219" s="162">
        <f t="shared" si="26"/>
        <v>46821.021476740854</v>
      </c>
      <c r="AE219" s="163">
        <f t="shared" si="27"/>
        <v>46128.103157360521</v>
      </c>
      <c r="AF219" s="164">
        <f t="shared" si="25"/>
        <v>0.12172144055366516</v>
      </c>
      <c r="AG219" s="165">
        <f t="shared" si="29"/>
        <v>0.97074936866810013</v>
      </c>
    </row>
    <row r="220" spans="1:33">
      <c r="A220" s="157"/>
      <c r="B220" s="161">
        <f>+[2]data1cf!A220</f>
        <v>-102477.8274844018</v>
      </c>
      <c r="C220" s="161">
        <f>+[2]data1cf!B220</f>
        <v>15238.054367810924</v>
      </c>
      <c r="D220" s="161">
        <f>+[2]data1cf!C220</f>
        <v>16850.259242207387</v>
      </c>
      <c r="E220" s="161">
        <f>+[2]data1cf!D220</f>
        <v>16243.81420055226</v>
      </c>
      <c r="F220" s="161">
        <f>+[2]data1cf!E220</f>
        <v>16189.418452717207</v>
      </c>
      <c r="G220" s="161">
        <f>+[2]data1cf!F220</f>
        <v>15673.204518632505</v>
      </c>
      <c r="H220" s="161">
        <f>+[2]data1cf!G220</f>
        <v>15513.46673306746</v>
      </c>
      <c r="I220" s="161">
        <f>+[2]data1cf!H220</f>
        <v>15336.054361686765</v>
      </c>
      <c r="J220" s="161">
        <f>+[2]data1cf!I220</f>
        <v>15422.65695854654</v>
      </c>
      <c r="K220" s="161">
        <f>+[2]data1cf!J220</f>
        <v>15596.166655456518</v>
      </c>
      <c r="L220" s="161">
        <f>+[2]data1cf!K220</f>
        <v>15301.326123941784</v>
      </c>
      <c r="M220" s="161">
        <f>+[2]data1cf!L220</f>
        <v>15322.858187365391</v>
      </c>
      <c r="N220" s="161">
        <f>+[2]data1cf!M220</f>
        <v>15406.487584406368</v>
      </c>
      <c r="O220" s="161">
        <f>+[2]data1cf!N220</f>
        <v>15376.781521610617</v>
      </c>
      <c r="P220" s="161">
        <f>+[2]data1cf!O220</f>
        <v>15480.108054123688</v>
      </c>
      <c r="Q220" s="161">
        <f>+[2]data1cf!P220</f>
        <v>15641.179576222126</v>
      </c>
      <c r="R220" s="161">
        <f>+[2]data1cf!Q220</f>
        <v>1175.3796901150947</v>
      </c>
      <c r="S220" s="161">
        <f>+[2]data1cf!R220</f>
        <v>0</v>
      </c>
      <c r="T220" s="161">
        <f>+[2]data1cf!S220</f>
        <v>0</v>
      </c>
      <c r="U220" s="161">
        <f>+[2]data1cf!T220</f>
        <v>0</v>
      </c>
      <c r="V220" s="161">
        <f>+[2]data1cf!U220</f>
        <v>0</v>
      </c>
      <c r="W220" s="161">
        <f>+[2]data1cf!V220</f>
        <v>0</v>
      </c>
      <c r="X220" s="161">
        <f>+[2]data1cf!W220</f>
        <v>0</v>
      </c>
      <c r="Y220" s="161">
        <f>+[2]data1cf!X220</f>
        <v>0</v>
      </c>
      <c r="Z220" s="161">
        <f>+[2]data1cf!Y220</f>
        <v>0</v>
      </c>
      <c r="AA220" s="161">
        <f>+[2]data1cf!Z220</f>
        <v>0</v>
      </c>
      <c r="AB220" s="161"/>
      <c r="AC220" s="162">
        <f t="shared" si="24"/>
        <v>17387.084753500982</v>
      </c>
      <c r="AD220" s="162">
        <f t="shared" si="26"/>
        <v>50563.5027853641</v>
      </c>
      <c r="AE220" s="163">
        <f t="shared" si="27"/>
        <v>49873.488941521886</v>
      </c>
      <c r="AF220" s="164">
        <f t="shared" si="25"/>
        <v>0.12898544669151304</v>
      </c>
      <c r="AG220" s="165">
        <f t="shared" si="29"/>
        <v>0.97794378890626787</v>
      </c>
    </row>
    <row r="221" spans="1:33">
      <c r="A221" s="157"/>
      <c r="B221" s="161">
        <f>+[2]data1cf!A221</f>
        <v>-105931.87979812355</v>
      </c>
      <c r="C221" s="161">
        <f>+[2]data1cf!B221</f>
        <v>15572.677094600644</v>
      </c>
      <c r="D221" s="161">
        <f>+[2]data1cf!C221</f>
        <v>17099.677204838135</v>
      </c>
      <c r="E221" s="161">
        <f>+[2]data1cf!D221</f>
        <v>16387.540886100887</v>
      </c>
      <c r="F221" s="161">
        <f>+[2]data1cf!E221</f>
        <v>16098.027191208159</v>
      </c>
      <c r="G221" s="161">
        <f>+[2]data1cf!F221</f>
        <v>15803.45942208586</v>
      </c>
      <c r="H221" s="161">
        <f>+[2]data1cf!G221</f>
        <v>15739.808209608613</v>
      </c>
      <c r="I221" s="161">
        <f>+[2]data1cf!H221</f>
        <v>15574.066410596835</v>
      </c>
      <c r="J221" s="161">
        <f>+[2]data1cf!I221</f>
        <v>15347.577734273444</v>
      </c>
      <c r="K221" s="161">
        <f>+[2]data1cf!J221</f>
        <v>15521.748031527677</v>
      </c>
      <c r="L221" s="161">
        <f>+[2]data1cf!K221</f>
        <v>15380.239543854315</v>
      </c>
      <c r="M221" s="161">
        <f>+[2]data1cf!L221</f>
        <v>15457.631066680644</v>
      </c>
      <c r="N221" s="161">
        <f>+[2]data1cf!M221</f>
        <v>15446.119700132054</v>
      </c>
      <c r="O221" s="161">
        <f>+[2]data1cf!N221</f>
        <v>15465.302197264402</v>
      </c>
      <c r="P221" s="161">
        <f>+[2]data1cf!O221</f>
        <v>15459.958339905057</v>
      </c>
      <c r="Q221" s="161">
        <f>+[2]data1cf!P221</f>
        <v>15350.212296939739</v>
      </c>
      <c r="R221" s="161">
        <f>+[2]data1cf!Q221</f>
        <v>1214.9962885325579</v>
      </c>
      <c r="S221" s="161">
        <f>+[2]data1cf!R221</f>
        <v>0</v>
      </c>
      <c r="T221" s="161">
        <f>+[2]data1cf!S221</f>
        <v>0</v>
      </c>
      <c r="U221" s="161">
        <f>+[2]data1cf!T221</f>
        <v>0</v>
      </c>
      <c r="V221" s="161">
        <f>+[2]data1cf!U221</f>
        <v>0</v>
      </c>
      <c r="W221" s="161">
        <f>+[2]data1cf!V221</f>
        <v>0</v>
      </c>
      <c r="X221" s="161">
        <f>+[2]data1cf!W221</f>
        <v>0</v>
      </c>
      <c r="Y221" s="161">
        <f>+[2]data1cf!X221</f>
        <v>0</v>
      </c>
      <c r="Z221" s="161">
        <f>+[2]data1cf!Y221</f>
        <v>0</v>
      </c>
      <c r="AA221" s="161">
        <f>+[2]data1cf!Z221</f>
        <v>0</v>
      </c>
      <c r="AB221" s="161"/>
      <c r="AC221" s="162">
        <f t="shared" si="24"/>
        <v>14802.509209102562</v>
      </c>
      <c r="AD221" s="162">
        <f t="shared" si="26"/>
        <v>48098.126538633209</v>
      </c>
      <c r="AE221" s="163">
        <f t="shared" si="27"/>
        <v>47406.085666131337</v>
      </c>
      <c r="AF221" s="164">
        <f t="shared" si="25"/>
        <v>0.1240889012813568</v>
      </c>
      <c r="AG221" s="165">
        <f t="shared" si="29"/>
        <v>0.97343578041329604</v>
      </c>
    </row>
    <row r="222" spans="1:33">
      <c r="A222" s="157"/>
      <c r="B222" s="161">
        <f>+[2]data1cf!A222</f>
        <v>-100352.14179917803</v>
      </c>
      <c r="C222" s="161">
        <f>+[2]data1cf!B222</f>
        <v>15370.50546911437</v>
      </c>
      <c r="D222" s="161">
        <f>+[2]data1cf!C222</f>
        <v>16938.704036437091</v>
      </c>
      <c r="E222" s="161">
        <f>+[2]data1cf!D222</f>
        <v>16371.650818103666</v>
      </c>
      <c r="F222" s="161">
        <f>+[2]data1cf!E222</f>
        <v>16176.752873320751</v>
      </c>
      <c r="G222" s="161">
        <f>+[2]data1cf!F222</f>
        <v>15707.386880831709</v>
      </c>
      <c r="H222" s="161">
        <f>+[2]data1cf!G222</f>
        <v>15350.826625639369</v>
      </c>
      <c r="I222" s="161">
        <f>+[2]data1cf!H222</f>
        <v>15213.555784598138</v>
      </c>
      <c r="J222" s="161">
        <f>+[2]data1cf!I222</f>
        <v>15228.679731466138</v>
      </c>
      <c r="K222" s="161">
        <f>+[2]data1cf!J222</f>
        <v>15334.784468265399</v>
      </c>
      <c r="L222" s="161">
        <f>+[2]data1cf!K222</f>
        <v>15247.520247301905</v>
      </c>
      <c r="M222" s="161">
        <f>+[2]data1cf!L222</f>
        <v>15357.485141907822</v>
      </c>
      <c r="N222" s="161">
        <f>+[2]data1cf!M222</f>
        <v>15281.711025884593</v>
      </c>
      <c r="O222" s="161">
        <f>+[2]data1cf!N222</f>
        <v>15302.888623587294</v>
      </c>
      <c r="P222" s="161">
        <f>+[2]data1cf!O222</f>
        <v>15330.498502300125</v>
      </c>
      <c r="Q222" s="161">
        <f>+[2]data1cf!P222</f>
        <v>15377.274082074982</v>
      </c>
      <c r="R222" s="161">
        <f>+[2]data1cf!Q222</f>
        <v>1150.9989255798523</v>
      </c>
      <c r="S222" s="161">
        <f>+[2]data1cf!R222</f>
        <v>0</v>
      </c>
      <c r="T222" s="161">
        <f>+[2]data1cf!S222</f>
        <v>0</v>
      </c>
      <c r="U222" s="161">
        <f>+[2]data1cf!T222</f>
        <v>0</v>
      </c>
      <c r="V222" s="161">
        <f>+[2]data1cf!U222</f>
        <v>0</v>
      </c>
      <c r="W222" s="161">
        <f>+[2]data1cf!V222</f>
        <v>0</v>
      </c>
      <c r="X222" s="161">
        <f>+[2]data1cf!W222</f>
        <v>0</v>
      </c>
      <c r="Y222" s="161">
        <f>+[2]data1cf!X222</f>
        <v>0</v>
      </c>
      <c r="Z222" s="161">
        <f>+[2]data1cf!Y222</f>
        <v>0</v>
      </c>
      <c r="AA222" s="161">
        <f>+[2]data1cf!Z222</f>
        <v>0</v>
      </c>
      <c r="AB222" s="161"/>
      <c r="AC222" s="162">
        <f t="shared" si="24"/>
        <v>19281.540350561943</v>
      </c>
      <c r="AD222" s="162">
        <f t="shared" si="26"/>
        <v>52258.348559617916</v>
      </c>
      <c r="AE222" s="163">
        <f t="shared" si="27"/>
        <v>51572.83156821115</v>
      </c>
      <c r="AF222" s="164">
        <f t="shared" si="25"/>
        <v>0.13285023570060733</v>
      </c>
      <c r="AG222" s="165">
        <f t="shared" si="29"/>
        <v>0.98059080742149751</v>
      </c>
    </row>
    <row r="223" spans="1:33">
      <c r="A223" s="157"/>
      <c r="B223" s="161">
        <f>+[2]data1cf!A223</f>
        <v>-102545.5981408924</v>
      </c>
      <c r="C223" s="161">
        <f>+[2]data1cf!B223</f>
        <v>15187.157808727405</v>
      </c>
      <c r="D223" s="161">
        <f>+[2]data1cf!C223</f>
        <v>16893.21338093749</v>
      </c>
      <c r="E223" s="161">
        <f>+[2]data1cf!D223</f>
        <v>16418.013611861679</v>
      </c>
      <c r="F223" s="161">
        <f>+[2]data1cf!E223</f>
        <v>15948.597750409373</v>
      </c>
      <c r="G223" s="161">
        <f>+[2]data1cf!F223</f>
        <v>15784.874451220876</v>
      </c>
      <c r="H223" s="161">
        <f>+[2]data1cf!G223</f>
        <v>15361.156134585388</v>
      </c>
      <c r="I223" s="161">
        <f>+[2]data1cf!H223</f>
        <v>15244.24210631596</v>
      </c>
      <c r="J223" s="161">
        <f>+[2]data1cf!I223</f>
        <v>15410.436167988517</v>
      </c>
      <c r="K223" s="161">
        <f>+[2]data1cf!J223</f>
        <v>15435.260286863642</v>
      </c>
      <c r="L223" s="161">
        <f>+[2]data1cf!K223</f>
        <v>15417.533679893153</v>
      </c>
      <c r="M223" s="161">
        <f>+[2]data1cf!L223</f>
        <v>15514.239383414071</v>
      </c>
      <c r="N223" s="161">
        <f>+[2]data1cf!M223</f>
        <v>15394.336257357263</v>
      </c>
      <c r="O223" s="161">
        <f>+[2]data1cf!N223</f>
        <v>15298.308210590621</v>
      </c>
      <c r="P223" s="161">
        <f>+[2]data1cf!O223</f>
        <v>15688.525202358285</v>
      </c>
      <c r="Q223" s="161">
        <f>+[2]data1cf!P223</f>
        <v>15546.609065871966</v>
      </c>
      <c r="R223" s="161">
        <f>+[2]data1cf!Q223</f>
        <v>1176.1569924367793</v>
      </c>
      <c r="S223" s="161">
        <f>+[2]data1cf!R223</f>
        <v>0</v>
      </c>
      <c r="T223" s="161">
        <f>+[2]data1cf!S223</f>
        <v>0</v>
      </c>
      <c r="U223" s="161">
        <f>+[2]data1cf!T223</f>
        <v>0</v>
      </c>
      <c r="V223" s="161">
        <f>+[2]data1cf!U223</f>
        <v>0</v>
      </c>
      <c r="W223" s="161">
        <f>+[2]data1cf!V223</f>
        <v>0</v>
      </c>
      <c r="X223" s="161">
        <f>+[2]data1cf!W223</f>
        <v>0</v>
      </c>
      <c r="Y223" s="161">
        <f>+[2]data1cf!X223</f>
        <v>0</v>
      </c>
      <c r="Z223" s="161">
        <f>+[2]data1cf!Y223</f>
        <v>0</v>
      </c>
      <c r="AA223" s="161">
        <f>+[2]data1cf!Z223</f>
        <v>0</v>
      </c>
      <c r="AB223" s="161"/>
      <c r="AC223" s="162">
        <f t="shared" si="24"/>
        <v>17254.925820198659</v>
      </c>
      <c r="AD223" s="162">
        <f t="shared" si="26"/>
        <v>50420.871496641856</v>
      </c>
      <c r="AE223" s="163">
        <f t="shared" si="27"/>
        <v>49730.887995253746</v>
      </c>
      <c r="AF223" s="164">
        <f t="shared" si="25"/>
        <v>0.1287428677082062</v>
      </c>
      <c r="AG223" s="165">
        <f t="shared" si="29"/>
        <v>0.97770520233474345</v>
      </c>
    </row>
    <row r="224" spans="1:33">
      <c r="A224" s="157"/>
      <c r="B224" s="161">
        <f>+[2]data1cf!A224</f>
        <v>-94022.763345978587</v>
      </c>
      <c r="C224" s="161">
        <f>+[2]data1cf!B224</f>
        <v>15111.162260622237</v>
      </c>
      <c r="D224" s="161">
        <f>+[2]data1cf!C224</f>
        <v>16735.949709861801</v>
      </c>
      <c r="E224" s="161">
        <f>+[2]data1cf!D224</f>
        <v>16356.422836105812</v>
      </c>
      <c r="F224" s="161">
        <f>+[2]data1cf!E224</f>
        <v>15818.698517567835</v>
      </c>
      <c r="G224" s="161">
        <f>+[2]data1cf!F224</f>
        <v>15734.342342607972</v>
      </c>
      <c r="H224" s="161">
        <f>+[2]data1cf!G224</f>
        <v>15321.927779753289</v>
      </c>
      <c r="I224" s="161">
        <f>+[2]data1cf!H224</f>
        <v>15416.437021778898</v>
      </c>
      <c r="J224" s="161">
        <f>+[2]data1cf!I224</f>
        <v>15260.954546001642</v>
      </c>
      <c r="K224" s="161">
        <f>+[2]data1cf!J224</f>
        <v>15146.961002380162</v>
      </c>
      <c r="L224" s="161">
        <f>+[2]data1cf!K224</f>
        <v>15216.753331719949</v>
      </c>
      <c r="M224" s="161">
        <f>+[2]data1cf!L224</f>
        <v>15235.682135099169</v>
      </c>
      <c r="N224" s="161">
        <f>+[2]data1cf!M224</f>
        <v>15166.13499740071</v>
      </c>
      <c r="O224" s="161">
        <f>+[2]data1cf!N224</f>
        <v>15273.799089229138</v>
      </c>
      <c r="P224" s="161">
        <f>+[2]data1cf!O224</f>
        <v>15419.67122574365</v>
      </c>
      <c r="Q224" s="161">
        <f>+[2]data1cf!P224</f>
        <v>15458.998720855872</v>
      </c>
      <c r="R224" s="161">
        <f>+[2]data1cf!Q224</f>
        <v>1078.4034864730359</v>
      </c>
      <c r="S224" s="161">
        <f>+[2]data1cf!R224</f>
        <v>0</v>
      </c>
      <c r="T224" s="161">
        <f>+[2]data1cf!S224</f>
        <v>0</v>
      </c>
      <c r="U224" s="161">
        <f>+[2]data1cf!T224</f>
        <v>0</v>
      </c>
      <c r="V224" s="161">
        <f>+[2]data1cf!U224</f>
        <v>0</v>
      </c>
      <c r="W224" s="161">
        <f>+[2]data1cf!V224</f>
        <v>0</v>
      </c>
      <c r="X224" s="161">
        <f>+[2]data1cf!W224</f>
        <v>0</v>
      </c>
      <c r="Y224" s="161">
        <f>+[2]data1cf!X224</f>
        <v>0</v>
      </c>
      <c r="Z224" s="161">
        <f>+[2]data1cf!Y224</f>
        <v>0</v>
      </c>
      <c r="AA224" s="161">
        <f>+[2]data1cf!Z224</f>
        <v>0</v>
      </c>
      <c r="AB224" s="161"/>
      <c r="AC224" s="162">
        <f t="shared" si="24"/>
        <v>24919.111075997978</v>
      </c>
      <c r="AD224" s="162">
        <f t="shared" si="26"/>
        <v>57799.801434703535</v>
      </c>
      <c r="AE224" s="163">
        <f t="shared" si="27"/>
        <v>57116.152821287105</v>
      </c>
      <c r="AF224" s="164">
        <f t="shared" si="25"/>
        <v>0.1446659505367279</v>
      </c>
      <c r="AG224" s="165">
        <f t="shared" si="29"/>
        <v>0.98722183430958144</v>
      </c>
    </row>
    <row r="225" spans="1:33">
      <c r="A225" s="157"/>
      <c r="B225" s="161">
        <f>+[2]data1cf!A225</f>
        <v>-103438.33558687862</v>
      </c>
      <c r="C225" s="161">
        <f>+[2]data1cf!B225</f>
        <v>15645.152328140008</v>
      </c>
      <c r="D225" s="161">
        <f>+[2]data1cf!C225</f>
        <v>17059.169029998462</v>
      </c>
      <c r="E225" s="161">
        <f>+[2]data1cf!D225</f>
        <v>16570.060218117411</v>
      </c>
      <c r="F225" s="161">
        <f>+[2]data1cf!E225</f>
        <v>16261.559960864204</v>
      </c>
      <c r="G225" s="161">
        <f>+[2]data1cf!F225</f>
        <v>15831.705547780777</v>
      </c>
      <c r="H225" s="161">
        <f>+[2]data1cf!G225</f>
        <v>15486.20740294407</v>
      </c>
      <c r="I225" s="161">
        <f>+[2]data1cf!H225</f>
        <v>15307.57975352593</v>
      </c>
      <c r="J225" s="161">
        <f>+[2]data1cf!I225</f>
        <v>15398.145285292805</v>
      </c>
      <c r="K225" s="161">
        <f>+[2]data1cf!J225</f>
        <v>15433.278104674355</v>
      </c>
      <c r="L225" s="161">
        <f>+[2]data1cf!K225</f>
        <v>15425.047245365764</v>
      </c>
      <c r="M225" s="161">
        <f>+[2]data1cf!L225</f>
        <v>15734.645679616991</v>
      </c>
      <c r="N225" s="161">
        <f>+[2]data1cf!M225</f>
        <v>15505.350100573753</v>
      </c>
      <c r="O225" s="161">
        <f>+[2]data1cf!N225</f>
        <v>15507.894972966624</v>
      </c>
      <c r="P225" s="161">
        <f>+[2]data1cf!O225</f>
        <v>15497.219963075415</v>
      </c>
      <c r="Q225" s="161">
        <f>+[2]data1cf!P225</f>
        <v>15466.815739901622</v>
      </c>
      <c r="R225" s="161">
        <f>+[2]data1cf!Q225</f>
        <v>1186.3963338472629</v>
      </c>
      <c r="S225" s="161">
        <f>+[2]data1cf!R225</f>
        <v>0</v>
      </c>
      <c r="T225" s="161">
        <f>+[2]data1cf!S225</f>
        <v>0</v>
      </c>
      <c r="U225" s="161">
        <f>+[2]data1cf!T225</f>
        <v>0</v>
      </c>
      <c r="V225" s="161">
        <f>+[2]data1cf!U225</f>
        <v>0</v>
      </c>
      <c r="W225" s="161">
        <f>+[2]data1cf!V225</f>
        <v>0</v>
      </c>
      <c r="X225" s="161">
        <f>+[2]data1cf!W225</f>
        <v>0</v>
      </c>
      <c r="Y225" s="161">
        <f>+[2]data1cf!X225</f>
        <v>0</v>
      </c>
      <c r="Z225" s="161">
        <f>+[2]data1cf!Y225</f>
        <v>0</v>
      </c>
      <c r="AA225" s="161">
        <f>+[2]data1cf!Z225</f>
        <v>0</v>
      </c>
      <c r="AB225" s="161"/>
      <c r="AC225" s="162">
        <f t="shared" si="24"/>
        <v>17478.019870678487</v>
      </c>
      <c r="AD225" s="162">
        <f t="shared" si="26"/>
        <v>50813.019655747492</v>
      </c>
      <c r="AE225" s="163">
        <f t="shared" si="27"/>
        <v>50119.895573065267</v>
      </c>
      <c r="AF225" s="164">
        <f t="shared" si="25"/>
        <v>0.12899249196052548</v>
      </c>
      <c r="AG225" s="165">
        <f t="shared" si="29"/>
        <v>0.97835504467212064</v>
      </c>
    </row>
    <row r="226" spans="1:33">
      <c r="A226" s="157"/>
      <c r="B226" s="161">
        <f>+[2]data1cf!A226</f>
        <v>-92644.877539372479</v>
      </c>
      <c r="C226" s="161">
        <f>+[2]data1cf!B226</f>
        <v>15037.169615416562</v>
      </c>
      <c r="D226" s="161">
        <f>+[2]data1cf!C226</f>
        <v>16363.159147474784</v>
      </c>
      <c r="E226" s="161">
        <f>+[2]data1cf!D226</f>
        <v>16389.44654647987</v>
      </c>
      <c r="F226" s="161">
        <f>+[2]data1cf!E226</f>
        <v>15782.842104656811</v>
      </c>
      <c r="G226" s="161">
        <f>+[2]data1cf!F226</f>
        <v>15591.870398497602</v>
      </c>
      <c r="H226" s="161">
        <f>+[2]data1cf!G226</f>
        <v>15207.849974047132</v>
      </c>
      <c r="I226" s="161">
        <f>+[2]data1cf!H226</f>
        <v>15091.912824443145</v>
      </c>
      <c r="J226" s="161">
        <f>+[2]data1cf!I226</f>
        <v>15140.223028878157</v>
      </c>
      <c r="K226" s="161">
        <f>+[2]data1cf!J226</f>
        <v>15267.847341612549</v>
      </c>
      <c r="L226" s="161">
        <f>+[2]data1cf!K226</f>
        <v>15174.274862685141</v>
      </c>
      <c r="M226" s="161">
        <f>+[2]data1cf!L226</f>
        <v>15359.006692591842</v>
      </c>
      <c r="N226" s="161">
        <f>+[2]data1cf!M226</f>
        <v>15194.518198020975</v>
      </c>
      <c r="O226" s="161">
        <f>+[2]data1cf!N226</f>
        <v>15439.603638198405</v>
      </c>
      <c r="P226" s="161">
        <f>+[2]data1cf!O226</f>
        <v>15391.000029598788</v>
      </c>
      <c r="Q226" s="161">
        <f>+[2]data1cf!P226</f>
        <v>15253.080215357935</v>
      </c>
      <c r="R226" s="161">
        <f>+[2]data1cf!Q226</f>
        <v>1062.5996874255866</v>
      </c>
      <c r="S226" s="161">
        <f>+[2]data1cf!R226</f>
        <v>0</v>
      </c>
      <c r="T226" s="161">
        <f>+[2]data1cf!S226</f>
        <v>0</v>
      </c>
      <c r="U226" s="161">
        <f>+[2]data1cf!T226</f>
        <v>0</v>
      </c>
      <c r="V226" s="161">
        <f>+[2]data1cf!U226</f>
        <v>0</v>
      </c>
      <c r="W226" s="161">
        <f>+[2]data1cf!V226</f>
        <v>0</v>
      </c>
      <c r="X226" s="161">
        <f>+[2]data1cf!W226</f>
        <v>0</v>
      </c>
      <c r="Y226" s="161">
        <f>+[2]data1cf!X226</f>
        <v>0</v>
      </c>
      <c r="Z226" s="161">
        <f>+[2]data1cf!Y226</f>
        <v>0</v>
      </c>
      <c r="AA226" s="161">
        <f>+[2]data1cf!Z226</f>
        <v>0</v>
      </c>
      <c r="AB226" s="161"/>
      <c r="AC226" s="162">
        <f t="shared" si="24"/>
        <v>25621.373570310177</v>
      </c>
      <c r="AD226" s="162">
        <f t="shared" si="26"/>
        <v>58380.207699660372</v>
      </c>
      <c r="AE226" s="163">
        <f t="shared" si="27"/>
        <v>57698.711313505024</v>
      </c>
      <c r="AF226" s="164">
        <f t="shared" si="25"/>
        <v>0.14641349911689763</v>
      </c>
      <c r="AG226" s="165">
        <f t="shared" si="29"/>
        <v>0.98776921574111232</v>
      </c>
    </row>
    <row r="227" spans="1:33">
      <c r="A227" s="157"/>
      <c r="B227" s="161">
        <f>+[2]data1cf!A227</f>
        <v>-107448.20067802825</v>
      </c>
      <c r="C227" s="161">
        <f>+[2]data1cf!B227</f>
        <v>15438.454175153851</v>
      </c>
      <c r="D227" s="161">
        <f>+[2]data1cf!C227</f>
        <v>17126.744173628074</v>
      </c>
      <c r="E227" s="161">
        <f>+[2]data1cf!D227</f>
        <v>16745.175478063844</v>
      </c>
      <c r="F227" s="161">
        <f>+[2]data1cf!E227</f>
        <v>16237.104659301312</v>
      </c>
      <c r="G227" s="161">
        <f>+[2]data1cf!F227</f>
        <v>15780.56481149763</v>
      </c>
      <c r="H227" s="161">
        <f>+[2]data1cf!G227</f>
        <v>15703.948603131066</v>
      </c>
      <c r="I227" s="161">
        <f>+[2]data1cf!H227</f>
        <v>15357.346565826007</v>
      </c>
      <c r="J227" s="161">
        <f>+[2]data1cf!I227</f>
        <v>15567.981922870844</v>
      </c>
      <c r="K227" s="161">
        <f>+[2]data1cf!J227</f>
        <v>15715.27273836361</v>
      </c>
      <c r="L227" s="161">
        <f>+[2]data1cf!K227</f>
        <v>15513.834937995587</v>
      </c>
      <c r="M227" s="161">
        <f>+[2]data1cf!L227</f>
        <v>15597.252149284674</v>
      </c>
      <c r="N227" s="161">
        <f>+[2]data1cf!M227</f>
        <v>15493.454158323064</v>
      </c>
      <c r="O227" s="161">
        <f>+[2]data1cf!N227</f>
        <v>15534.259819991947</v>
      </c>
      <c r="P227" s="161">
        <f>+[2]data1cf!O227</f>
        <v>15678.987313533822</v>
      </c>
      <c r="Q227" s="161">
        <f>+[2]data1cf!P227</f>
        <v>15553.660407082803</v>
      </c>
      <c r="R227" s="161">
        <f>+[2]data1cf!Q227</f>
        <v>1232.3878824967128</v>
      </c>
      <c r="S227" s="161">
        <f>+[2]data1cf!R227</f>
        <v>0</v>
      </c>
      <c r="T227" s="161">
        <f>+[2]data1cf!S227</f>
        <v>0</v>
      </c>
      <c r="U227" s="161">
        <f>+[2]data1cf!T227</f>
        <v>0</v>
      </c>
      <c r="V227" s="161">
        <f>+[2]data1cf!U227</f>
        <v>0</v>
      </c>
      <c r="W227" s="161">
        <f>+[2]data1cf!V227</f>
        <v>0</v>
      </c>
      <c r="X227" s="161">
        <f>+[2]data1cf!W227</f>
        <v>0</v>
      </c>
      <c r="Y227" s="161">
        <f>+[2]data1cf!X227</f>
        <v>0</v>
      </c>
      <c r="Z227" s="161">
        <f>+[2]data1cf!Y227</f>
        <v>0</v>
      </c>
      <c r="AA227" s="161">
        <f>+[2]data1cf!Z227</f>
        <v>0</v>
      </c>
      <c r="AB227" s="161"/>
      <c r="AC227" s="162">
        <f t="shared" si="24"/>
        <v>13834.769051421234</v>
      </c>
      <c r="AD227" s="162">
        <f t="shared" si="26"/>
        <v>47337.037381001792</v>
      </c>
      <c r="AE227" s="163">
        <f t="shared" si="27"/>
        <v>46640.402479074633</v>
      </c>
      <c r="AF227" s="164">
        <f t="shared" si="25"/>
        <v>0.12219553589820861</v>
      </c>
      <c r="AG227" s="165">
        <f t="shared" ref="AG227:AG242" si="30">1-EXP(-(1/0.25)*(AD227/ABS($AD$1010)))</f>
        <v>0.97186606537708731</v>
      </c>
    </row>
    <row r="228" spans="1:33">
      <c r="A228" s="157"/>
      <c r="B228" s="161">
        <f>+[2]data1cf!A228</f>
        <v>-100108.35375114733</v>
      </c>
      <c r="C228" s="161">
        <f>+[2]data1cf!B228</f>
        <v>15168.322699569682</v>
      </c>
      <c r="D228" s="161">
        <f>+[2]data1cf!C228</f>
        <v>16607.833513324782</v>
      </c>
      <c r="E228" s="161">
        <f>+[2]data1cf!D228</f>
        <v>16328.055823257091</v>
      </c>
      <c r="F228" s="161">
        <f>+[2]data1cf!E228</f>
        <v>16141.603155286994</v>
      </c>
      <c r="G228" s="161">
        <f>+[2]data1cf!F228</f>
        <v>15835.51621122787</v>
      </c>
      <c r="H228" s="161">
        <f>+[2]data1cf!G228</f>
        <v>15545.883793671688</v>
      </c>
      <c r="I228" s="161">
        <f>+[2]data1cf!H228</f>
        <v>15357.056646970963</v>
      </c>
      <c r="J228" s="161">
        <f>+[2]data1cf!I228</f>
        <v>15513.240693870226</v>
      </c>
      <c r="K228" s="161">
        <f>+[2]data1cf!J228</f>
        <v>15250.818284562358</v>
      </c>
      <c r="L228" s="161">
        <f>+[2]data1cf!K228</f>
        <v>15223.55854445112</v>
      </c>
      <c r="M228" s="161">
        <f>+[2]data1cf!L228</f>
        <v>15387.799835802023</v>
      </c>
      <c r="N228" s="161">
        <f>+[2]data1cf!M228</f>
        <v>15264.793037715104</v>
      </c>
      <c r="O228" s="161">
        <f>+[2]data1cf!N228</f>
        <v>15175.873891270312</v>
      </c>
      <c r="P228" s="161">
        <f>+[2]data1cf!O228</f>
        <v>15288.625438477491</v>
      </c>
      <c r="Q228" s="161">
        <f>+[2]data1cf!P228</f>
        <v>15367.277552917507</v>
      </c>
      <c r="R228" s="161">
        <f>+[2]data1cf!Q228</f>
        <v>1148.2027741841594</v>
      </c>
      <c r="S228" s="161">
        <f>+[2]data1cf!R228</f>
        <v>0</v>
      </c>
      <c r="T228" s="161">
        <f>+[2]data1cf!S228</f>
        <v>0</v>
      </c>
      <c r="U228" s="161">
        <f>+[2]data1cf!T228</f>
        <v>0</v>
      </c>
      <c r="V228" s="161">
        <f>+[2]data1cf!U228</f>
        <v>0</v>
      </c>
      <c r="W228" s="161">
        <f>+[2]data1cf!V228</f>
        <v>0</v>
      </c>
      <c r="X228" s="161">
        <f>+[2]data1cf!W228</f>
        <v>0</v>
      </c>
      <c r="Y228" s="161">
        <f>+[2]data1cf!X228</f>
        <v>0</v>
      </c>
      <c r="Z228" s="161">
        <f>+[2]data1cf!Y228</f>
        <v>0</v>
      </c>
      <c r="AA228" s="161">
        <f>+[2]data1cf!Z228</f>
        <v>0</v>
      </c>
      <c r="AB228" s="161"/>
      <c r="AC228" s="162">
        <f t="shared" si="24"/>
        <v>19316.901240177904</v>
      </c>
      <c r="AD228" s="162">
        <f t="shared" si="26"/>
        <v>52334.763154702014</v>
      </c>
      <c r="AE228" s="163">
        <f t="shared" si="27"/>
        <v>51648.61661308851</v>
      </c>
      <c r="AF228" s="164">
        <f t="shared" si="25"/>
        <v>0.13288426995277405</v>
      </c>
      <c r="AG228" s="165">
        <f t="shared" si="30"/>
        <v>0.98070236384488296</v>
      </c>
    </row>
    <row r="229" spans="1:33">
      <c r="A229" s="157"/>
      <c r="B229" s="161">
        <f>+[2]data1cf!A229</f>
        <v>-107927.18133299015</v>
      </c>
      <c r="C229" s="161">
        <f>+[2]data1cf!B229</f>
        <v>15712.750718859346</v>
      </c>
      <c r="D229" s="161">
        <f>+[2]data1cf!C229</f>
        <v>17170.023121984323</v>
      </c>
      <c r="E229" s="161">
        <f>+[2]data1cf!D229</f>
        <v>16484.251656543682</v>
      </c>
      <c r="F229" s="161">
        <f>+[2]data1cf!E229</f>
        <v>16205.607081012076</v>
      </c>
      <c r="G229" s="161">
        <f>+[2]data1cf!F229</f>
        <v>15878.328255767392</v>
      </c>
      <c r="H229" s="161">
        <f>+[2]data1cf!G229</f>
        <v>15450.58263388767</v>
      </c>
      <c r="I229" s="161">
        <f>+[2]data1cf!H229</f>
        <v>15505.636562065731</v>
      </c>
      <c r="J229" s="161">
        <f>+[2]data1cf!I229</f>
        <v>15435.517208540128</v>
      </c>
      <c r="K229" s="161">
        <f>+[2]data1cf!J229</f>
        <v>15322.083834979945</v>
      </c>
      <c r="L229" s="161">
        <f>+[2]data1cf!K229</f>
        <v>15400.085860419327</v>
      </c>
      <c r="M229" s="161">
        <f>+[2]data1cf!L229</f>
        <v>15654.32353084533</v>
      </c>
      <c r="N229" s="161">
        <f>+[2]data1cf!M229</f>
        <v>15454.797425584424</v>
      </c>
      <c r="O229" s="161">
        <f>+[2]data1cf!N229</f>
        <v>15515.350173398248</v>
      </c>
      <c r="P229" s="161">
        <f>+[2]data1cf!O229</f>
        <v>15496.414828473586</v>
      </c>
      <c r="Q229" s="161">
        <f>+[2]data1cf!P229</f>
        <v>15702.523451475772</v>
      </c>
      <c r="R229" s="161">
        <f>+[2]data1cf!Q229</f>
        <v>1237.8815990168637</v>
      </c>
      <c r="S229" s="161">
        <f>+[2]data1cf!R229</f>
        <v>0</v>
      </c>
      <c r="T229" s="161">
        <f>+[2]data1cf!S229</f>
        <v>0</v>
      </c>
      <c r="U229" s="161">
        <f>+[2]data1cf!T229</f>
        <v>0</v>
      </c>
      <c r="V229" s="161">
        <f>+[2]data1cf!U229</f>
        <v>0</v>
      </c>
      <c r="W229" s="161">
        <f>+[2]data1cf!V229</f>
        <v>0</v>
      </c>
      <c r="X229" s="161">
        <f>+[2]data1cf!W229</f>
        <v>0</v>
      </c>
      <c r="Y229" s="161">
        <f>+[2]data1cf!X229</f>
        <v>0</v>
      </c>
      <c r="Z229" s="161">
        <f>+[2]data1cf!Y229</f>
        <v>0</v>
      </c>
      <c r="AA229" s="161">
        <f>+[2]data1cf!Z229</f>
        <v>0</v>
      </c>
      <c r="AB229" s="161"/>
      <c r="AC229" s="162">
        <f t="shared" si="24"/>
        <v>13135.94102310886</v>
      </c>
      <c r="AD229" s="162">
        <f t="shared" si="26"/>
        <v>46508.300499199184</v>
      </c>
      <c r="AE229" s="163">
        <f t="shared" si="27"/>
        <v>45814.335114153531</v>
      </c>
      <c r="AF229" s="164">
        <f t="shared" si="25"/>
        <v>0.12105454802513124</v>
      </c>
      <c r="AG229" s="165">
        <f t="shared" si="30"/>
        <v>0.97005115781012008</v>
      </c>
    </row>
    <row r="230" spans="1:33">
      <c r="A230" s="157"/>
      <c r="B230" s="161">
        <f>+[2]data1cf!A230</f>
        <v>-100959.30538831247</v>
      </c>
      <c r="C230" s="161">
        <f>+[2]data1cf!B230</f>
        <v>15299.023848493052</v>
      </c>
      <c r="D230" s="161">
        <f>+[2]data1cf!C230</f>
        <v>16754.785404041686</v>
      </c>
      <c r="E230" s="161">
        <f>+[2]data1cf!D230</f>
        <v>16527.618525883048</v>
      </c>
      <c r="F230" s="161">
        <f>+[2]data1cf!E230</f>
        <v>16154.380728440326</v>
      </c>
      <c r="G230" s="161">
        <f>+[2]data1cf!F230</f>
        <v>16014.041243282521</v>
      </c>
      <c r="H230" s="161">
        <f>+[2]data1cf!G230</f>
        <v>15560.329948280927</v>
      </c>
      <c r="I230" s="161">
        <f>+[2]data1cf!H230</f>
        <v>15304.604519330198</v>
      </c>
      <c r="J230" s="161">
        <f>+[2]data1cf!I230</f>
        <v>15360.958782316115</v>
      </c>
      <c r="K230" s="161">
        <f>+[2]data1cf!J230</f>
        <v>15460.630187901595</v>
      </c>
      <c r="L230" s="161">
        <f>+[2]data1cf!K230</f>
        <v>15551.612708758043</v>
      </c>
      <c r="M230" s="161">
        <f>+[2]data1cf!L230</f>
        <v>15330.903941624465</v>
      </c>
      <c r="N230" s="161">
        <f>+[2]data1cf!M230</f>
        <v>15418.440549726041</v>
      </c>
      <c r="O230" s="161">
        <f>+[2]data1cf!N230</f>
        <v>15486.13680265431</v>
      </c>
      <c r="P230" s="161">
        <f>+[2]data1cf!O230</f>
        <v>15414.758999391259</v>
      </c>
      <c r="Q230" s="161">
        <f>+[2]data1cf!P230</f>
        <v>15515.52214601995</v>
      </c>
      <c r="R230" s="161">
        <f>+[2]data1cf!Q230</f>
        <v>1157.9628490817886</v>
      </c>
      <c r="S230" s="161">
        <f>+[2]data1cf!R230</f>
        <v>0</v>
      </c>
      <c r="T230" s="161">
        <f>+[2]data1cf!S230</f>
        <v>0</v>
      </c>
      <c r="U230" s="161">
        <f>+[2]data1cf!T230</f>
        <v>0</v>
      </c>
      <c r="V230" s="161">
        <f>+[2]data1cf!U230</f>
        <v>0</v>
      </c>
      <c r="W230" s="161">
        <f>+[2]data1cf!V230</f>
        <v>0</v>
      </c>
      <c r="X230" s="161">
        <f>+[2]data1cf!W230</f>
        <v>0</v>
      </c>
      <c r="Y230" s="161">
        <f>+[2]data1cf!X230</f>
        <v>0</v>
      </c>
      <c r="Z230" s="161">
        <f>+[2]data1cf!Y230</f>
        <v>0</v>
      </c>
      <c r="AA230" s="161">
        <f>+[2]data1cf!Z230</f>
        <v>0</v>
      </c>
      <c r="AB230" s="161"/>
      <c r="AC230" s="162">
        <f t="shared" si="24"/>
        <v>19290.732875776026</v>
      </c>
      <c r="AD230" s="162">
        <f t="shared" si="26"/>
        <v>52533.592999959874</v>
      </c>
      <c r="AE230" s="163">
        <f t="shared" si="27"/>
        <v>51842.428343574771</v>
      </c>
      <c r="AF230" s="164">
        <f t="shared" si="25"/>
        <v>0.13256792426109312</v>
      </c>
      <c r="AG230" s="165">
        <f t="shared" si="30"/>
        <v>0.98098963682644724</v>
      </c>
    </row>
    <row r="231" spans="1:33">
      <c r="A231" s="157"/>
      <c r="B231" s="161">
        <f>+[2]data1cf!A231</f>
        <v>-93010.572240655572</v>
      </c>
      <c r="C231" s="161">
        <f>+[2]data1cf!B231</f>
        <v>15179.891917069832</v>
      </c>
      <c r="D231" s="161">
        <f>+[2]data1cf!C231</f>
        <v>16570.361574261853</v>
      </c>
      <c r="E231" s="161">
        <f>+[2]data1cf!D231</f>
        <v>16284.325919890296</v>
      </c>
      <c r="F231" s="161">
        <f>+[2]data1cf!E231</f>
        <v>15967.510583914587</v>
      </c>
      <c r="G231" s="161">
        <f>+[2]data1cf!F231</f>
        <v>15581.352723322259</v>
      </c>
      <c r="H231" s="161">
        <f>+[2]data1cf!G231</f>
        <v>15199.336838418165</v>
      </c>
      <c r="I231" s="161">
        <f>+[2]data1cf!H231</f>
        <v>15032.560453402351</v>
      </c>
      <c r="J231" s="161">
        <f>+[2]data1cf!I231</f>
        <v>15245.833396064771</v>
      </c>
      <c r="K231" s="161">
        <f>+[2]data1cf!J231</f>
        <v>15197.854035650766</v>
      </c>
      <c r="L231" s="161">
        <f>+[2]data1cf!K231</f>
        <v>15137.634405273857</v>
      </c>
      <c r="M231" s="161">
        <f>+[2]data1cf!L231</f>
        <v>15226.712485686365</v>
      </c>
      <c r="N231" s="161">
        <f>+[2]data1cf!M231</f>
        <v>15059.239261376282</v>
      </c>
      <c r="O231" s="161">
        <f>+[2]data1cf!N231</f>
        <v>15111.333681788492</v>
      </c>
      <c r="P231" s="161">
        <f>+[2]data1cf!O231</f>
        <v>15080.482305685495</v>
      </c>
      <c r="Q231" s="161">
        <f>+[2]data1cf!P231</f>
        <v>15147.581068479201</v>
      </c>
      <c r="R231" s="161">
        <f>+[2]data1cf!Q231</f>
        <v>1066.7940593714229</v>
      </c>
      <c r="S231" s="161">
        <f>+[2]data1cf!R231</f>
        <v>0</v>
      </c>
      <c r="T231" s="161">
        <f>+[2]data1cf!S231</f>
        <v>0</v>
      </c>
      <c r="U231" s="161">
        <f>+[2]data1cf!T231</f>
        <v>0</v>
      </c>
      <c r="V231" s="161">
        <f>+[2]data1cf!U231</f>
        <v>0</v>
      </c>
      <c r="W231" s="161">
        <f>+[2]data1cf!V231</f>
        <v>0</v>
      </c>
      <c r="X231" s="161">
        <f>+[2]data1cf!W231</f>
        <v>0</v>
      </c>
      <c r="Y231" s="161">
        <f>+[2]data1cf!X231</f>
        <v>0</v>
      </c>
      <c r="Z231" s="161">
        <f>+[2]data1cf!Y231</f>
        <v>0</v>
      </c>
      <c r="AA231" s="161">
        <f>+[2]data1cf!Z231</f>
        <v>0</v>
      </c>
      <c r="AB231" s="161"/>
      <c r="AC231" s="162">
        <f t="shared" si="24"/>
        <v>25277.031666080937</v>
      </c>
      <c r="AD231" s="162">
        <f t="shared" si="26"/>
        <v>57900.371112566616</v>
      </c>
      <c r="AE231" s="163">
        <f t="shared" si="27"/>
        <v>57222.417564449155</v>
      </c>
      <c r="AF231" s="164">
        <f t="shared" si="25"/>
        <v>0.14587454199790958</v>
      </c>
      <c r="AG231" s="165">
        <f t="shared" si="30"/>
        <v>0.98731840629244971</v>
      </c>
    </row>
    <row r="232" spans="1:33">
      <c r="A232" s="157"/>
      <c r="B232" s="161">
        <f>+[2]data1cf!A232</f>
        <v>-95269.167756675364</v>
      </c>
      <c r="C232" s="161">
        <f>+[2]data1cf!B232</f>
        <v>15151.976026369484</v>
      </c>
      <c r="D232" s="161">
        <f>+[2]data1cf!C232</f>
        <v>16647.223679208051</v>
      </c>
      <c r="E232" s="161">
        <f>+[2]data1cf!D232</f>
        <v>16256.860984649778</v>
      </c>
      <c r="F232" s="161">
        <f>+[2]data1cf!E232</f>
        <v>15729.195868016828</v>
      </c>
      <c r="G232" s="161">
        <f>+[2]data1cf!F232</f>
        <v>15828.736200404437</v>
      </c>
      <c r="H232" s="161">
        <f>+[2]data1cf!G232</f>
        <v>15449.592003755572</v>
      </c>
      <c r="I232" s="161">
        <f>+[2]data1cf!H232</f>
        <v>15063.568798886577</v>
      </c>
      <c r="J232" s="161">
        <f>+[2]data1cf!I232</f>
        <v>15313.825715833253</v>
      </c>
      <c r="K232" s="161">
        <f>+[2]data1cf!J232</f>
        <v>15347.67281710588</v>
      </c>
      <c r="L232" s="161">
        <f>+[2]data1cf!K232</f>
        <v>15016.129857298758</v>
      </c>
      <c r="M232" s="161">
        <f>+[2]data1cf!L232</f>
        <v>15276.190435760862</v>
      </c>
      <c r="N232" s="161">
        <f>+[2]data1cf!M232</f>
        <v>15593.985756265301</v>
      </c>
      <c r="O232" s="161">
        <f>+[2]data1cf!N232</f>
        <v>15251.699194983277</v>
      </c>
      <c r="P232" s="161">
        <f>+[2]data1cf!O232</f>
        <v>14997.816576775298</v>
      </c>
      <c r="Q232" s="161">
        <f>+[2]data1cf!P232</f>
        <v>15151.316839449224</v>
      </c>
      <c r="R232" s="161">
        <f>+[2]data1cf!Q232</f>
        <v>1092.6992465019637</v>
      </c>
      <c r="S232" s="161">
        <f>+[2]data1cf!R232</f>
        <v>0</v>
      </c>
      <c r="T232" s="161">
        <f>+[2]data1cf!S232</f>
        <v>0</v>
      </c>
      <c r="U232" s="161">
        <f>+[2]data1cf!T232</f>
        <v>0</v>
      </c>
      <c r="V232" s="161">
        <f>+[2]data1cf!U232</f>
        <v>0</v>
      </c>
      <c r="W232" s="161">
        <f>+[2]data1cf!V232</f>
        <v>0</v>
      </c>
      <c r="X232" s="161">
        <f>+[2]data1cf!W232</f>
        <v>0</v>
      </c>
      <c r="Y232" s="161">
        <f>+[2]data1cf!X232</f>
        <v>0</v>
      </c>
      <c r="Z232" s="161">
        <f>+[2]data1cf!Y232</f>
        <v>0</v>
      </c>
      <c r="AA232" s="161">
        <f>+[2]data1cf!Z232</f>
        <v>0</v>
      </c>
      <c r="AB232" s="161"/>
      <c r="AC232" s="162">
        <f t="shared" si="24"/>
        <v>23445.249354133459</v>
      </c>
      <c r="AD232" s="162">
        <f t="shared" si="26"/>
        <v>56246.383219553565</v>
      </c>
      <c r="AE232" s="163">
        <f t="shared" si="27"/>
        <v>55564.587194181753</v>
      </c>
      <c r="AF232" s="164">
        <f t="shared" si="25"/>
        <v>0.14161333441734311</v>
      </c>
      <c r="AG232" s="165">
        <f t="shared" si="30"/>
        <v>0.9856332423960491</v>
      </c>
    </row>
    <row r="233" spans="1:33">
      <c r="A233" s="157"/>
      <c r="B233" s="161">
        <f>+[2]data1cf!A233</f>
        <v>-91920.860846992975</v>
      </c>
      <c r="C233" s="161">
        <f>+[2]data1cf!B233</f>
        <v>15065.158990587681</v>
      </c>
      <c r="D233" s="161">
        <f>+[2]data1cf!C233</f>
        <v>16559.731270484623</v>
      </c>
      <c r="E233" s="161">
        <f>+[2]data1cf!D233</f>
        <v>16121.786445293441</v>
      </c>
      <c r="F233" s="161">
        <f>+[2]data1cf!E233</f>
        <v>15890.365313068025</v>
      </c>
      <c r="G233" s="161">
        <f>+[2]data1cf!F233</f>
        <v>15559.069531589617</v>
      </c>
      <c r="H233" s="161">
        <f>+[2]data1cf!G233</f>
        <v>15252.567231811037</v>
      </c>
      <c r="I233" s="161">
        <f>+[2]data1cf!H233</f>
        <v>15087.893045546381</v>
      </c>
      <c r="J233" s="161">
        <f>+[2]data1cf!I233</f>
        <v>14994.281211350703</v>
      </c>
      <c r="K233" s="161">
        <f>+[2]data1cf!J233</f>
        <v>15065.128216468922</v>
      </c>
      <c r="L233" s="161">
        <f>+[2]data1cf!K233</f>
        <v>15234.958237594277</v>
      </c>
      <c r="M233" s="161">
        <f>+[2]data1cf!L233</f>
        <v>15083.390287691062</v>
      </c>
      <c r="N233" s="161">
        <f>+[2]data1cf!M233</f>
        <v>15094.91083017342</v>
      </c>
      <c r="O233" s="161">
        <f>+[2]data1cf!N233</f>
        <v>15191.517126592968</v>
      </c>
      <c r="P233" s="161">
        <f>+[2]data1cf!O233</f>
        <v>15143.382179943368</v>
      </c>
      <c r="Q233" s="161">
        <f>+[2]data1cf!P233</f>
        <v>15240.913711756599</v>
      </c>
      <c r="R233" s="161">
        <f>+[2]data1cf!Q233</f>
        <v>1054.2955055706705</v>
      </c>
      <c r="S233" s="161">
        <f>+[2]data1cf!R233</f>
        <v>0</v>
      </c>
      <c r="T233" s="161">
        <f>+[2]data1cf!S233</f>
        <v>0</v>
      </c>
      <c r="U233" s="161">
        <f>+[2]data1cf!T233</f>
        <v>0</v>
      </c>
      <c r="V233" s="161">
        <f>+[2]data1cf!U233</f>
        <v>0</v>
      </c>
      <c r="W233" s="161">
        <f>+[2]data1cf!V233</f>
        <v>0</v>
      </c>
      <c r="X233" s="161">
        <f>+[2]data1cf!W233</f>
        <v>0</v>
      </c>
      <c r="Y233" s="161">
        <f>+[2]data1cf!X233</f>
        <v>0</v>
      </c>
      <c r="Z233" s="161">
        <f>+[2]data1cf!Y233</f>
        <v>0</v>
      </c>
      <c r="AA233" s="161">
        <f>+[2]data1cf!Z233</f>
        <v>0</v>
      </c>
      <c r="AB233" s="161"/>
      <c r="AC233" s="162">
        <f t="shared" si="24"/>
        <v>26007.935899519456</v>
      </c>
      <c r="AD233" s="162">
        <f t="shared" si="26"/>
        <v>58578.438301333728</v>
      </c>
      <c r="AE233" s="163">
        <f t="shared" si="27"/>
        <v>57901.270412804581</v>
      </c>
      <c r="AF233" s="164">
        <f t="shared" si="25"/>
        <v>0.14760089516639716</v>
      </c>
      <c r="AG233" s="165">
        <f t="shared" si="30"/>
        <v>0.98795074385260173</v>
      </c>
    </row>
    <row r="234" spans="1:33">
      <c r="A234" s="157"/>
      <c r="B234" s="161">
        <f>+[2]data1cf!A234</f>
        <v>-101994.17520833861</v>
      </c>
      <c r="C234" s="161">
        <f>+[2]data1cf!B234</f>
        <v>15389.381730331021</v>
      </c>
      <c r="D234" s="161">
        <f>+[2]data1cf!C234</f>
        <v>16888.149666404428</v>
      </c>
      <c r="E234" s="161">
        <f>+[2]data1cf!D234</f>
        <v>16460.267874374716</v>
      </c>
      <c r="F234" s="161">
        <f>+[2]data1cf!E234</f>
        <v>15941.433346562922</v>
      </c>
      <c r="G234" s="161">
        <f>+[2]data1cf!F234</f>
        <v>15774.122003923618</v>
      </c>
      <c r="H234" s="161">
        <f>+[2]data1cf!G234</f>
        <v>15457.81904728243</v>
      </c>
      <c r="I234" s="161">
        <f>+[2]data1cf!H234</f>
        <v>15267.753586830779</v>
      </c>
      <c r="J234" s="161">
        <f>+[2]data1cf!I234</f>
        <v>15379.975452880197</v>
      </c>
      <c r="K234" s="161">
        <f>+[2]data1cf!J234</f>
        <v>15326.368457911078</v>
      </c>
      <c r="L234" s="161">
        <f>+[2]data1cf!K234</f>
        <v>15404.154852486026</v>
      </c>
      <c r="M234" s="161">
        <f>+[2]data1cf!L234</f>
        <v>15295.108224730971</v>
      </c>
      <c r="N234" s="161">
        <f>+[2]data1cf!M234</f>
        <v>15223.363755839729</v>
      </c>
      <c r="O234" s="161">
        <f>+[2]data1cf!N234</f>
        <v>15305.898690681468</v>
      </c>
      <c r="P234" s="161">
        <f>+[2]data1cf!O234</f>
        <v>15432.996514331347</v>
      </c>
      <c r="Q234" s="161">
        <f>+[2]data1cf!P234</f>
        <v>15558.540753322643</v>
      </c>
      <c r="R234" s="161">
        <f>+[2]data1cf!Q234</f>
        <v>1169.8323919695604</v>
      </c>
      <c r="S234" s="161">
        <f>+[2]data1cf!R234</f>
        <v>0</v>
      </c>
      <c r="T234" s="161">
        <f>+[2]data1cf!S234</f>
        <v>0</v>
      </c>
      <c r="U234" s="161">
        <f>+[2]data1cf!T234</f>
        <v>0</v>
      </c>
      <c r="V234" s="161">
        <f>+[2]data1cf!U234</f>
        <v>0</v>
      </c>
      <c r="W234" s="161">
        <f>+[2]data1cf!V234</f>
        <v>0</v>
      </c>
      <c r="X234" s="161">
        <f>+[2]data1cf!W234</f>
        <v>0</v>
      </c>
      <c r="Y234" s="161">
        <f>+[2]data1cf!X234</f>
        <v>0</v>
      </c>
      <c r="Z234" s="161">
        <f>+[2]data1cf!Y234</f>
        <v>0</v>
      </c>
      <c r="AA234" s="161">
        <f>+[2]data1cf!Z234</f>
        <v>0</v>
      </c>
      <c r="AB234" s="161"/>
      <c r="AC234" s="162">
        <f t="shared" si="24"/>
        <v>17812.535090042158</v>
      </c>
      <c r="AD234" s="162">
        <f t="shared" si="26"/>
        <v>50880.666612280191</v>
      </c>
      <c r="AE234" s="163">
        <f t="shared" si="27"/>
        <v>50193.116787115847</v>
      </c>
      <c r="AF234" s="164">
        <f t="shared" si="25"/>
        <v>0.12990269064903262</v>
      </c>
      <c r="AG234" s="165">
        <f t="shared" si="30"/>
        <v>0.97846521362898053</v>
      </c>
    </row>
    <row r="235" spans="1:33">
      <c r="A235" s="157"/>
      <c r="B235" s="161">
        <f>+[2]data1cf!A235</f>
        <v>-105523.43939179715</v>
      </c>
      <c r="C235" s="161">
        <f>+[2]data1cf!B235</f>
        <v>15196.864733779195</v>
      </c>
      <c r="D235" s="161">
        <f>+[2]data1cf!C235</f>
        <v>16924.169933914069</v>
      </c>
      <c r="E235" s="161">
        <f>+[2]data1cf!D235</f>
        <v>16613.582490526562</v>
      </c>
      <c r="F235" s="161">
        <f>+[2]data1cf!E235</f>
        <v>16024.118257233864</v>
      </c>
      <c r="G235" s="161">
        <f>+[2]data1cf!F235</f>
        <v>15910.18992490243</v>
      </c>
      <c r="H235" s="161">
        <f>+[2]data1cf!G235</f>
        <v>15600.029155032356</v>
      </c>
      <c r="I235" s="161">
        <f>+[2]data1cf!H235</f>
        <v>15506.143073423962</v>
      </c>
      <c r="J235" s="161">
        <f>+[2]data1cf!I235</f>
        <v>15372.51637218846</v>
      </c>
      <c r="K235" s="161">
        <f>+[2]data1cf!J235</f>
        <v>15564.398767467697</v>
      </c>
      <c r="L235" s="161">
        <f>+[2]data1cf!K235</f>
        <v>15822.505470509499</v>
      </c>
      <c r="M235" s="161">
        <f>+[2]data1cf!L235</f>
        <v>15663.598322706841</v>
      </c>
      <c r="N235" s="161">
        <f>+[2]data1cf!M235</f>
        <v>15487.222584354831</v>
      </c>
      <c r="O235" s="161">
        <f>+[2]data1cf!N235</f>
        <v>15499.670033078251</v>
      </c>
      <c r="P235" s="161">
        <f>+[2]data1cf!O235</f>
        <v>15586.41892123143</v>
      </c>
      <c r="Q235" s="161">
        <f>+[2]data1cf!P235</f>
        <v>15620.809213209493</v>
      </c>
      <c r="R235" s="161">
        <f>+[2]data1cf!Q235</f>
        <v>1210.3116404481564</v>
      </c>
      <c r="S235" s="161">
        <f>+[2]data1cf!R235</f>
        <v>0</v>
      </c>
      <c r="T235" s="161">
        <f>+[2]data1cf!S235</f>
        <v>0</v>
      </c>
      <c r="U235" s="161">
        <f>+[2]data1cf!T235</f>
        <v>0</v>
      </c>
      <c r="V235" s="161">
        <f>+[2]data1cf!U235</f>
        <v>0</v>
      </c>
      <c r="W235" s="161">
        <f>+[2]data1cf!V235</f>
        <v>0</v>
      </c>
      <c r="X235" s="161">
        <f>+[2]data1cf!W235</f>
        <v>0</v>
      </c>
      <c r="Y235" s="161">
        <f>+[2]data1cf!X235</f>
        <v>0</v>
      </c>
      <c r="Z235" s="161">
        <f>+[2]data1cf!Y235</f>
        <v>0</v>
      </c>
      <c r="AA235" s="161">
        <f>+[2]data1cf!Z235</f>
        <v>0</v>
      </c>
      <c r="AB235" s="161"/>
      <c r="AC235" s="162">
        <f t="shared" si="24"/>
        <v>15188.377446915008</v>
      </c>
      <c r="AD235" s="162">
        <f t="shared" si="26"/>
        <v>48641.711590602114</v>
      </c>
      <c r="AE235" s="163">
        <f t="shared" si="27"/>
        <v>47945.819764362175</v>
      </c>
      <c r="AF235" s="164">
        <f t="shared" si="25"/>
        <v>0.12465842366218566</v>
      </c>
      <c r="AG235" s="165">
        <f t="shared" si="30"/>
        <v>0.97450299780666205</v>
      </c>
    </row>
    <row r="236" spans="1:33">
      <c r="A236" s="157"/>
      <c r="B236" s="161">
        <f>+[2]data1cf!A236</f>
        <v>-98985.659363412138</v>
      </c>
      <c r="C236" s="161">
        <f>+[2]data1cf!B236</f>
        <v>15291.861555623593</v>
      </c>
      <c r="D236" s="161">
        <f>+[2]data1cf!C236</f>
        <v>16746.132043498077</v>
      </c>
      <c r="E236" s="161">
        <f>+[2]data1cf!D236</f>
        <v>16354.036315951496</v>
      </c>
      <c r="F236" s="161">
        <f>+[2]data1cf!E236</f>
        <v>15954.495710491916</v>
      </c>
      <c r="G236" s="161">
        <f>+[2]data1cf!F236</f>
        <v>15774.777162925082</v>
      </c>
      <c r="H236" s="161">
        <f>+[2]data1cf!G236</f>
        <v>15437.456465077459</v>
      </c>
      <c r="I236" s="161">
        <f>+[2]data1cf!H236</f>
        <v>15245.076841123937</v>
      </c>
      <c r="J236" s="161">
        <f>+[2]data1cf!I236</f>
        <v>15275.347570164608</v>
      </c>
      <c r="K236" s="161">
        <f>+[2]data1cf!J236</f>
        <v>15566.443323567537</v>
      </c>
      <c r="L236" s="161">
        <f>+[2]data1cf!K236</f>
        <v>15374.594928008271</v>
      </c>
      <c r="M236" s="161">
        <f>+[2]data1cf!L236</f>
        <v>15219.267638911544</v>
      </c>
      <c r="N236" s="161">
        <f>+[2]data1cf!M236</f>
        <v>15306.763829019617</v>
      </c>
      <c r="O236" s="161">
        <f>+[2]data1cf!N236</f>
        <v>15369.674427856515</v>
      </c>
      <c r="P236" s="161">
        <f>+[2]data1cf!O236</f>
        <v>15307.267723582572</v>
      </c>
      <c r="Q236" s="161">
        <f>+[2]data1cf!P236</f>
        <v>15415.16453146361</v>
      </c>
      <c r="R236" s="161">
        <f>+[2]data1cf!Q236</f>
        <v>1135.3259186345917</v>
      </c>
      <c r="S236" s="161">
        <f>+[2]data1cf!R236</f>
        <v>0</v>
      </c>
      <c r="T236" s="161">
        <f>+[2]data1cf!S236</f>
        <v>0</v>
      </c>
      <c r="U236" s="161">
        <f>+[2]data1cf!T236</f>
        <v>0</v>
      </c>
      <c r="V236" s="161">
        <f>+[2]data1cf!U236</f>
        <v>0</v>
      </c>
      <c r="W236" s="161">
        <f>+[2]data1cf!V236</f>
        <v>0</v>
      </c>
      <c r="X236" s="161">
        <f>+[2]data1cf!W236</f>
        <v>0</v>
      </c>
      <c r="Y236" s="161">
        <f>+[2]data1cf!X236</f>
        <v>0</v>
      </c>
      <c r="Z236" s="161">
        <f>+[2]data1cf!Y236</f>
        <v>0</v>
      </c>
      <c r="AA236" s="161">
        <f>+[2]data1cf!Z236</f>
        <v>0</v>
      </c>
      <c r="AB236" s="161"/>
      <c r="AC236" s="162">
        <f t="shared" si="24"/>
        <v>20506.650307262011</v>
      </c>
      <c r="AD236" s="162">
        <f t="shared" si="26"/>
        <v>53525.625826441392</v>
      </c>
      <c r="AE236" s="163">
        <f t="shared" si="27"/>
        <v>52839.102486790987</v>
      </c>
      <c r="AF236" s="164">
        <f t="shared" si="25"/>
        <v>0.13523918986320493</v>
      </c>
      <c r="AG236" s="165">
        <f t="shared" si="30"/>
        <v>0.98236029788502965</v>
      </c>
    </row>
    <row r="237" spans="1:33">
      <c r="A237" s="157"/>
      <c r="B237" s="161">
        <f>+[2]data1cf!A237</f>
        <v>-99070.158309335893</v>
      </c>
      <c r="C237" s="161">
        <f>+[2]data1cf!B237</f>
        <v>15148.217907521266</v>
      </c>
      <c r="D237" s="161">
        <f>+[2]data1cf!C237</f>
        <v>16727.27114891927</v>
      </c>
      <c r="E237" s="161">
        <f>+[2]data1cf!D237</f>
        <v>16203.210808455986</v>
      </c>
      <c r="F237" s="161">
        <f>+[2]data1cf!E237</f>
        <v>16203.277807703798</v>
      </c>
      <c r="G237" s="161">
        <f>+[2]data1cf!F237</f>
        <v>15679.756551168299</v>
      </c>
      <c r="H237" s="161">
        <f>+[2]data1cf!G237</f>
        <v>15362.804791838869</v>
      </c>
      <c r="I237" s="161">
        <f>+[2]data1cf!H237</f>
        <v>15153.484341791198</v>
      </c>
      <c r="J237" s="161">
        <f>+[2]data1cf!I237</f>
        <v>15490.408696329054</v>
      </c>
      <c r="K237" s="161">
        <f>+[2]data1cf!J237</f>
        <v>15409.253414430428</v>
      </c>
      <c r="L237" s="161">
        <f>+[2]data1cf!K237</f>
        <v>15312.140709667759</v>
      </c>
      <c r="M237" s="161">
        <f>+[2]data1cf!L237</f>
        <v>15433.862409392519</v>
      </c>
      <c r="N237" s="161">
        <f>+[2]data1cf!M237</f>
        <v>15245.339841441189</v>
      </c>
      <c r="O237" s="161">
        <f>+[2]data1cf!N237</f>
        <v>15441.09514095691</v>
      </c>
      <c r="P237" s="161">
        <f>+[2]data1cf!O237</f>
        <v>15594.931793036947</v>
      </c>
      <c r="Q237" s="161">
        <f>+[2]data1cf!P237</f>
        <v>15308.837258707292</v>
      </c>
      <c r="R237" s="161">
        <f>+[2]data1cf!Q237</f>
        <v>1136.2950877447588</v>
      </c>
      <c r="S237" s="161">
        <f>+[2]data1cf!R237</f>
        <v>0</v>
      </c>
      <c r="T237" s="161">
        <f>+[2]data1cf!S237</f>
        <v>0</v>
      </c>
      <c r="U237" s="161">
        <f>+[2]data1cf!T237</f>
        <v>0</v>
      </c>
      <c r="V237" s="161">
        <f>+[2]data1cf!U237</f>
        <v>0</v>
      </c>
      <c r="W237" s="161">
        <f>+[2]data1cf!V237</f>
        <v>0</v>
      </c>
      <c r="X237" s="161">
        <f>+[2]data1cf!W237</f>
        <v>0</v>
      </c>
      <c r="Y237" s="161">
        <f>+[2]data1cf!X237</f>
        <v>0</v>
      </c>
      <c r="Z237" s="161">
        <f>+[2]data1cf!Y237</f>
        <v>0</v>
      </c>
      <c r="AA237" s="161">
        <f>+[2]data1cf!Z237</f>
        <v>0</v>
      </c>
      <c r="AB237" s="161"/>
      <c r="AC237" s="162">
        <f t="shared" si="24"/>
        <v>20320.805635004228</v>
      </c>
      <c r="AD237" s="162">
        <f t="shared" si="26"/>
        <v>53374.738503842716</v>
      </c>
      <c r="AE237" s="163">
        <f t="shared" si="27"/>
        <v>52687.297834155572</v>
      </c>
      <c r="AF237" s="164">
        <f t="shared" si="25"/>
        <v>0.13482832312583923</v>
      </c>
      <c r="AG237" s="165">
        <f t="shared" si="30"/>
        <v>0.98215837768685021</v>
      </c>
    </row>
    <row r="238" spans="1:33">
      <c r="A238" s="157"/>
      <c r="B238" s="161">
        <f>+[2]data1cf!A238</f>
        <v>-106762.06362664797</v>
      </c>
      <c r="C238" s="161">
        <f>+[2]data1cf!B238</f>
        <v>15249.775541687057</v>
      </c>
      <c r="D238" s="161">
        <f>+[2]data1cf!C238</f>
        <v>16920.369434341887</v>
      </c>
      <c r="E238" s="161">
        <f>+[2]data1cf!D238</f>
        <v>16563.392504692707</v>
      </c>
      <c r="F238" s="161">
        <f>+[2]data1cf!E238</f>
        <v>16114.042661337195</v>
      </c>
      <c r="G238" s="161">
        <f>+[2]data1cf!F238</f>
        <v>15956.53627437785</v>
      </c>
      <c r="H238" s="161">
        <f>+[2]data1cf!G238</f>
        <v>15659.274135419573</v>
      </c>
      <c r="I238" s="161">
        <f>+[2]data1cf!H238</f>
        <v>15433.111359719303</v>
      </c>
      <c r="J238" s="161">
        <f>+[2]data1cf!I238</f>
        <v>15649.818354086568</v>
      </c>
      <c r="K238" s="161">
        <f>+[2]data1cf!J238</f>
        <v>15623.130201978744</v>
      </c>
      <c r="L238" s="161">
        <f>+[2]data1cf!K238</f>
        <v>15581.873331131115</v>
      </c>
      <c r="M238" s="161">
        <f>+[2]data1cf!L238</f>
        <v>15582.713716052018</v>
      </c>
      <c r="N238" s="161">
        <f>+[2]data1cf!M238</f>
        <v>15620.98785253763</v>
      </c>
      <c r="O238" s="161">
        <f>+[2]data1cf!N238</f>
        <v>15605.670662132627</v>
      </c>
      <c r="P238" s="161">
        <f>+[2]data1cf!O238</f>
        <v>15542.343406534761</v>
      </c>
      <c r="Q238" s="161">
        <f>+[2]data1cf!P238</f>
        <v>15686.304457180842</v>
      </c>
      <c r="R238" s="161">
        <f>+[2]data1cf!Q238</f>
        <v>1224.5181649722015</v>
      </c>
      <c r="S238" s="161">
        <f>+[2]data1cf!R238</f>
        <v>0</v>
      </c>
      <c r="T238" s="161">
        <f>+[2]data1cf!S238</f>
        <v>0</v>
      </c>
      <c r="U238" s="161">
        <f>+[2]data1cf!T238</f>
        <v>0</v>
      </c>
      <c r="V238" s="161">
        <f>+[2]data1cf!U238</f>
        <v>0</v>
      </c>
      <c r="W238" s="161">
        <f>+[2]data1cf!V238</f>
        <v>0</v>
      </c>
      <c r="X238" s="161">
        <f>+[2]data1cf!W238</f>
        <v>0</v>
      </c>
      <c r="Y238" s="161">
        <f>+[2]data1cf!X238</f>
        <v>0</v>
      </c>
      <c r="Z238" s="161">
        <f>+[2]data1cf!Y238</f>
        <v>0</v>
      </c>
      <c r="AA238" s="161">
        <f>+[2]data1cf!Z238</f>
        <v>0</v>
      </c>
      <c r="AB238" s="161"/>
      <c r="AC238" s="162">
        <f t="shared" si="24"/>
        <v>14156.743919937417</v>
      </c>
      <c r="AD238" s="162">
        <f t="shared" si="26"/>
        <v>47672.168932863082</v>
      </c>
      <c r="AE238" s="163">
        <f t="shared" si="27"/>
        <v>46975.046514994472</v>
      </c>
      <c r="AF238" s="164">
        <f t="shared" si="25"/>
        <v>0.12276083827018736</v>
      </c>
      <c r="AG238" s="165">
        <f t="shared" si="30"/>
        <v>0.97256837682108543</v>
      </c>
    </row>
    <row r="239" spans="1:33">
      <c r="A239" s="157"/>
      <c r="B239" s="161">
        <f>+[2]data1cf!A239</f>
        <v>-99656.602000229337</v>
      </c>
      <c r="C239" s="161">
        <f>+[2]data1cf!B239</f>
        <v>15179.325222086763</v>
      </c>
      <c r="D239" s="161">
        <f>+[2]data1cf!C239</f>
        <v>16719.251683045863</v>
      </c>
      <c r="E239" s="161">
        <f>+[2]data1cf!D239</f>
        <v>16166.142566523209</v>
      </c>
      <c r="F239" s="161">
        <f>+[2]data1cf!E239</f>
        <v>15960.78596004433</v>
      </c>
      <c r="G239" s="161">
        <f>+[2]data1cf!F239</f>
        <v>15611.622760180137</v>
      </c>
      <c r="H239" s="161">
        <f>+[2]data1cf!G239</f>
        <v>15348.098424308288</v>
      </c>
      <c r="I239" s="161">
        <f>+[2]data1cf!H239</f>
        <v>15226.791652329954</v>
      </c>
      <c r="J239" s="161">
        <f>+[2]data1cf!I239</f>
        <v>15361.340184564782</v>
      </c>
      <c r="K239" s="161">
        <f>+[2]data1cf!J239</f>
        <v>15429.264206289896</v>
      </c>
      <c r="L239" s="161">
        <f>+[2]data1cf!K239</f>
        <v>15270.84115213678</v>
      </c>
      <c r="M239" s="161">
        <f>+[2]data1cf!L239</f>
        <v>15356.114111130553</v>
      </c>
      <c r="N239" s="161">
        <f>+[2]data1cf!M239</f>
        <v>15462.117496296662</v>
      </c>
      <c r="O239" s="161">
        <f>+[2]data1cf!N239</f>
        <v>15484.938816843664</v>
      </c>
      <c r="P239" s="161">
        <f>+[2]data1cf!O239</f>
        <v>15537.379991818176</v>
      </c>
      <c r="Q239" s="161">
        <f>+[2]data1cf!P239</f>
        <v>15229.832124204766</v>
      </c>
      <c r="R239" s="161">
        <f>+[2]data1cf!Q239</f>
        <v>1143.0213623018303</v>
      </c>
      <c r="S239" s="161">
        <f>+[2]data1cf!R239</f>
        <v>0</v>
      </c>
      <c r="T239" s="161">
        <f>+[2]data1cf!S239</f>
        <v>0</v>
      </c>
      <c r="U239" s="161">
        <f>+[2]data1cf!T239</f>
        <v>0</v>
      </c>
      <c r="V239" s="161">
        <f>+[2]data1cf!U239</f>
        <v>0</v>
      </c>
      <c r="W239" s="161">
        <f>+[2]data1cf!V239</f>
        <v>0</v>
      </c>
      <c r="X239" s="161">
        <f>+[2]data1cf!W239</f>
        <v>0</v>
      </c>
      <c r="Y239" s="161">
        <f>+[2]data1cf!X239</f>
        <v>0</v>
      </c>
      <c r="Z239" s="161">
        <f>+[2]data1cf!Y239</f>
        <v>0</v>
      </c>
      <c r="AA239" s="161">
        <f>+[2]data1cf!Z239</f>
        <v>0</v>
      </c>
      <c r="AB239" s="161"/>
      <c r="AC239" s="162">
        <f t="shared" si="24"/>
        <v>19503.897989620586</v>
      </c>
      <c r="AD239" s="162">
        <f t="shared" si="26"/>
        <v>52507.610612508695</v>
      </c>
      <c r="AE239" s="163">
        <f t="shared" si="27"/>
        <v>51821.050960373999</v>
      </c>
      <c r="AF239" s="164">
        <f t="shared" si="25"/>
        <v>0.13326600193977353</v>
      </c>
      <c r="AG239" s="165">
        <f t="shared" si="30"/>
        <v>0.98095234127742681</v>
      </c>
    </row>
    <row r="240" spans="1:33">
      <c r="A240" s="157"/>
      <c r="B240" s="161">
        <f>+[2]data1cf!A240</f>
        <v>-107658.33926261326</v>
      </c>
      <c r="C240" s="161">
        <f>+[2]data1cf!B240</f>
        <v>15443.835695356847</v>
      </c>
      <c r="D240" s="161">
        <f>+[2]data1cf!C240</f>
        <v>17092.690351782134</v>
      </c>
      <c r="E240" s="161">
        <f>+[2]data1cf!D240</f>
        <v>16585.720333150442</v>
      </c>
      <c r="F240" s="161">
        <f>+[2]data1cf!E240</f>
        <v>16145.639386931951</v>
      </c>
      <c r="G240" s="161">
        <f>+[2]data1cf!F240</f>
        <v>15920.82271740205</v>
      </c>
      <c r="H240" s="161">
        <f>+[2]data1cf!G240</f>
        <v>15662.19727545394</v>
      </c>
      <c r="I240" s="161">
        <f>+[2]data1cf!H240</f>
        <v>15486.915714073177</v>
      </c>
      <c r="J240" s="161">
        <f>+[2]data1cf!I240</f>
        <v>15511.695976680792</v>
      </c>
      <c r="K240" s="161">
        <f>+[2]data1cf!J240</f>
        <v>15504.668678886976</v>
      </c>
      <c r="L240" s="161">
        <f>+[2]data1cf!K240</f>
        <v>15549.296463979765</v>
      </c>
      <c r="M240" s="161">
        <f>+[2]data1cf!L240</f>
        <v>15572.130465320439</v>
      </c>
      <c r="N240" s="161">
        <f>+[2]data1cf!M240</f>
        <v>15358.599155502994</v>
      </c>
      <c r="O240" s="161">
        <f>+[2]data1cf!N240</f>
        <v>15813.365059590533</v>
      </c>
      <c r="P240" s="161">
        <f>+[2]data1cf!O240</f>
        <v>15498.95874473681</v>
      </c>
      <c r="Q240" s="161">
        <f>+[2]data1cf!P240</f>
        <v>15676.781199248921</v>
      </c>
      <c r="R240" s="161">
        <f>+[2]data1cf!Q240</f>
        <v>1234.7980880064688</v>
      </c>
      <c r="S240" s="161">
        <f>+[2]data1cf!R240</f>
        <v>0</v>
      </c>
      <c r="T240" s="161">
        <f>+[2]data1cf!S240</f>
        <v>0</v>
      </c>
      <c r="U240" s="161">
        <f>+[2]data1cf!T240</f>
        <v>0</v>
      </c>
      <c r="V240" s="161">
        <f>+[2]data1cf!U240</f>
        <v>0</v>
      </c>
      <c r="W240" s="161">
        <f>+[2]data1cf!V240</f>
        <v>0</v>
      </c>
      <c r="X240" s="161">
        <f>+[2]data1cf!W240</f>
        <v>0</v>
      </c>
      <c r="Y240" s="161">
        <f>+[2]data1cf!X240</f>
        <v>0</v>
      </c>
      <c r="Z240" s="161">
        <f>+[2]data1cf!Y240</f>
        <v>0</v>
      </c>
      <c r="AA240" s="161">
        <f>+[2]data1cf!Z240</f>
        <v>0</v>
      </c>
      <c r="AB240" s="161"/>
      <c r="AC240" s="162">
        <f t="shared" si="24"/>
        <v>13458.933838202882</v>
      </c>
      <c r="AD240" s="162">
        <f t="shared" si="26"/>
        <v>46936.848818983679</v>
      </c>
      <c r="AE240" s="163">
        <f t="shared" si="27"/>
        <v>46240.623581278924</v>
      </c>
      <c r="AF240" s="164">
        <f t="shared" si="25"/>
        <v>0.12155039906501769</v>
      </c>
      <c r="AG240" s="165">
        <f t="shared" si="30"/>
        <v>0.97100382445248978</v>
      </c>
    </row>
    <row r="241" spans="1:33">
      <c r="A241" s="157"/>
      <c r="B241" s="161">
        <f>+[2]data1cf!A241</f>
        <v>-91274.998724700417</v>
      </c>
      <c r="C241" s="161">
        <f>+[2]data1cf!B241</f>
        <v>15052.375342930594</v>
      </c>
      <c r="D241" s="161">
        <f>+[2]data1cf!C241</f>
        <v>16461.670578022175</v>
      </c>
      <c r="E241" s="161">
        <f>+[2]data1cf!D241</f>
        <v>15960.76178878529</v>
      </c>
      <c r="F241" s="161">
        <f>+[2]data1cf!E241</f>
        <v>15895.780747255842</v>
      </c>
      <c r="G241" s="161">
        <f>+[2]data1cf!F241</f>
        <v>15410.936296026572</v>
      </c>
      <c r="H241" s="161">
        <f>+[2]data1cf!G241</f>
        <v>15256.227614285983</v>
      </c>
      <c r="I241" s="161">
        <f>+[2]data1cf!H241</f>
        <v>15120.314938302625</v>
      </c>
      <c r="J241" s="161">
        <f>+[2]data1cf!I241</f>
        <v>15321.690917370512</v>
      </c>
      <c r="K241" s="161">
        <f>+[2]data1cf!J241</f>
        <v>15313.986977281082</v>
      </c>
      <c r="L241" s="161">
        <f>+[2]data1cf!K241</f>
        <v>15130.336037945099</v>
      </c>
      <c r="M241" s="161">
        <f>+[2]data1cf!L241</f>
        <v>15322.116472538055</v>
      </c>
      <c r="N241" s="161">
        <f>+[2]data1cf!M241</f>
        <v>15087.809967565521</v>
      </c>
      <c r="O241" s="161">
        <f>+[2]data1cf!N241</f>
        <v>15169.004668077225</v>
      </c>
      <c r="P241" s="161">
        <f>+[2]data1cf!O241</f>
        <v>15168.317153002419</v>
      </c>
      <c r="Q241" s="161">
        <f>+[2]data1cf!P241</f>
        <v>15193.012510422039</v>
      </c>
      <c r="R241" s="161">
        <f>+[2]data1cf!Q241</f>
        <v>1046.8877253728238</v>
      </c>
      <c r="S241" s="161">
        <f>+[2]data1cf!R241</f>
        <v>0</v>
      </c>
      <c r="T241" s="161">
        <f>+[2]data1cf!S241</f>
        <v>0</v>
      </c>
      <c r="U241" s="161">
        <f>+[2]data1cf!T241</f>
        <v>0</v>
      </c>
      <c r="V241" s="161">
        <f>+[2]data1cf!U241</f>
        <v>0</v>
      </c>
      <c r="W241" s="161">
        <f>+[2]data1cf!V241</f>
        <v>0</v>
      </c>
      <c r="X241" s="161">
        <f>+[2]data1cf!W241</f>
        <v>0</v>
      </c>
      <c r="Y241" s="161">
        <f>+[2]data1cf!X241</f>
        <v>0</v>
      </c>
      <c r="Z241" s="161">
        <f>+[2]data1cf!Y241</f>
        <v>0</v>
      </c>
      <c r="AA241" s="161">
        <f>+[2]data1cf!Z241</f>
        <v>0</v>
      </c>
      <c r="AB241" s="161"/>
      <c r="AC241" s="162">
        <f t="shared" si="24"/>
        <v>26656.807188786919</v>
      </c>
      <c r="AD241" s="162">
        <f t="shared" si="26"/>
        <v>59304.747005947109</v>
      </c>
      <c r="AE241" s="163">
        <f t="shared" si="27"/>
        <v>58625.930037974169</v>
      </c>
      <c r="AF241" s="164">
        <f t="shared" si="25"/>
        <v>0.14894489645957951</v>
      </c>
      <c r="AG241" s="165">
        <f t="shared" si="30"/>
        <v>0.98859313666892812</v>
      </c>
    </row>
    <row r="242" spans="1:33">
      <c r="A242" s="157"/>
      <c r="B242" s="161">
        <f>+[2]data1cf!A242</f>
        <v>-96275.444854197776</v>
      </c>
      <c r="C242" s="161">
        <f>+[2]data1cf!B242</f>
        <v>15309.306861778525</v>
      </c>
      <c r="D242" s="161">
        <f>+[2]data1cf!C242</f>
        <v>16683.292634130121</v>
      </c>
      <c r="E242" s="161">
        <f>+[2]data1cf!D242</f>
        <v>16213.60570213565</v>
      </c>
      <c r="F242" s="161">
        <f>+[2]data1cf!E242</f>
        <v>15853.656504469302</v>
      </c>
      <c r="G242" s="161">
        <f>+[2]data1cf!F242</f>
        <v>15709.849870575754</v>
      </c>
      <c r="H242" s="161">
        <f>+[2]data1cf!G242</f>
        <v>15299.151201488905</v>
      </c>
      <c r="I242" s="161">
        <f>+[2]data1cf!H242</f>
        <v>15128.108612409444</v>
      </c>
      <c r="J242" s="161">
        <f>+[2]data1cf!I242</f>
        <v>15245.079802093496</v>
      </c>
      <c r="K242" s="161">
        <f>+[2]data1cf!J242</f>
        <v>15361.805770635052</v>
      </c>
      <c r="L242" s="161">
        <f>+[2]data1cf!K242</f>
        <v>15095.958141249645</v>
      </c>
      <c r="M242" s="161">
        <f>+[2]data1cf!L242</f>
        <v>15258.177891332374</v>
      </c>
      <c r="N242" s="161">
        <f>+[2]data1cf!M242</f>
        <v>15345.461968222829</v>
      </c>
      <c r="O242" s="161">
        <f>+[2]data1cf!N242</f>
        <v>15140.967347697846</v>
      </c>
      <c r="P242" s="161">
        <f>+[2]data1cf!O242</f>
        <v>15317.390295085774</v>
      </c>
      <c r="Q242" s="161">
        <f>+[2]data1cf!P242</f>
        <v>15226.974961916632</v>
      </c>
      <c r="R242" s="161">
        <f>+[2]data1cf!Q242</f>
        <v>1104.2408422997066</v>
      </c>
      <c r="S242" s="161">
        <f>+[2]data1cf!R242</f>
        <v>0</v>
      </c>
      <c r="T242" s="161">
        <f>+[2]data1cf!S242</f>
        <v>0</v>
      </c>
      <c r="U242" s="161">
        <f>+[2]data1cf!T242</f>
        <v>0</v>
      </c>
      <c r="V242" s="161">
        <f>+[2]data1cf!U242</f>
        <v>0</v>
      </c>
      <c r="W242" s="161">
        <f>+[2]data1cf!V242</f>
        <v>0</v>
      </c>
      <c r="X242" s="161">
        <f>+[2]data1cf!W242</f>
        <v>0</v>
      </c>
      <c r="Y242" s="161">
        <f>+[2]data1cf!X242</f>
        <v>0</v>
      </c>
      <c r="Z242" s="161">
        <f>+[2]data1cf!Y242</f>
        <v>0</v>
      </c>
      <c r="AA242" s="161">
        <f>+[2]data1cf!Z242</f>
        <v>0</v>
      </c>
      <c r="AB242" s="161"/>
      <c r="AC242" s="162">
        <f t="shared" si="24"/>
        <v>22530.598813797766</v>
      </c>
      <c r="AD242" s="162">
        <f t="shared" si="26"/>
        <v>55326.530602756589</v>
      </c>
      <c r="AE242" s="163">
        <f t="shared" si="27"/>
        <v>54644.703775125177</v>
      </c>
      <c r="AF242" s="164">
        <f t="shared" si="25"/>
        <v>0.13968786597251895</v>
      </c>
      <c r="AG242" s="165">
        <f t="shared" si="30"/>
        <v>0.98460097248025635</v>
      </c>
    </row>
    <row r="243" spans="1:33">
      <c r="A243" s="157"/>
      <c r="B243" s="161">
        <f>+[2]data1cf!A243</f>
        <v>-99672.287475519013</v>
      </c>
      <c r="C243" s="161">
        <f>+[2]data1cf!B243</f>
        <v>15070.152998077465</v>
      </c>
      <c r="D243" s="161">
        <f>+[2]data1cf!C243</f>
        <v>16710.638548007111</v>
      </c>
      <c r="E243" s="161">
        <f>+[2]data1cf!D243</f>
        <v>16307.010808022485</v>
      </c>
      <c r="F243" s="161">
        <f>+[2]data1cf!E243</f>
        <v>16331.874745677818</v>
      </c>
      <c r="G243" s="161">
        <f>+[2]data1cf!F243</f>
        <v>15561.396218196373</v>
      </c>
      <c r="H243" s="161">
        <f>+[2]data1cf!G243</f>
        <v>15371.416937392143</v>
      </c>
      <c r="I243" s="161">
        <f>+[2]data1cf!H243</f>
        <v>15405.489559071613</v>
      </c>
      <c r="J243" s="161">
        <f>+[2]data1cf!I243</f>
        <v>15291.985648614673</v>
      </c>
      <c r="K243" s="161">
        <f>+[2]data1cf!J243</f>
        <v>15310.675342360593</v>
      </c>
      <c r="L243" s="161">
        <f>+[2]data1cf!K243</f>
        <v>15330.158944118186</v>
      </c>
      <c r="M243" s="161">
        <f>+[2]data1cf!L243</f>
        <v>15082.908084406819</v>
      </c>
      <c r="N243" s="161">
        <f>+[2]data1cf!M243</f>
        <v>15266.420265783729</v>
      </c>
      <c r="O243" s="161">
        <f>+[2]data1cf!N243</f>
        <v>15457.44677980218</v>
      </c>
      <c r="P243" s="161">
        <f>+[2]data1cf!O243</f>
        <v>15352.8694284872</v>
      </c>
      <c r="Q243" s="161">
        <f>+[2]data1cf!P243</f>
        <v>15467.097051648016</v>
      </c>
      <c r="R243" s="161">
        <f>+[2]data1cf!Q243</f>
        <v>1143.2012684292129</v>
      </c>
      <c r="S243" s="161">
        <f>+[2]data1cf!R243</f>
        <v>0</v>
      </c>
      <c r="T243" s="161">
        <f>+[2]data1cf!S243</f>
        <v>0</v>
      </c>
      <c r="U243" s="161">
        <f>+[2]data1cf!T243</f>
        <v>0</v>
      </c>
      <c r="V243" s="161">
        <f>+[2]data1cf!U243</f>
        <v>0</v>
      </c>
      <c r="W243" s="161">
        <f>+[2]data1cf!V243</f>
        <v>0</v>
      </c>
      <c r="X243" s="161">
        <f>+[2]data1cf!W243</f>
        <v>0</v>
      </c>
      <c r="Y243" s="161">
        <f>+[2]data1cf!X243</f>
        <v>0</v>
      </c>
      <c r="Z243" s="161">
        <f>+[2]data1cf!Y243</f>
        <v>0</v>
      </c>
      <c r="AA243" s="161">
        <f>+[2]data1cf!Z243</f>
        <v>0</v>
      </c>
      <c r="AB243" s="161"/>
      <c r="AC243" s="162">
        <f t="shared" si="24"/>
        <v>19597.223469177185</v>
      </c>
      <c r="AD243" s="162">
        <f t="shared" si="26"/>
        <v>52587.510141710634</v>
      </c>
      <c r="AE243" s="163">
        <f t="shared" si="27"/>
        <v>51901.588838066789</v>
      </c>
      <c r="AF243" s="164">
        <f t="shared" si="25"/>
        <v>0.13346557021141053</v>
      </c>
      <c r="AG243" s="165">
        <f t="shared" ref="AG243:AG258" si="31">1-EXP(-(1/0.25)*(AD243/ABS($AD$1010)))</f>
        <v>0.98106679754795967</v>
      </c>
    </row>
    <row r="244" spans="1:33">
      <c r="A244" s="157"/>
      <c r="B244" s="161">
        <f>+[2]data1cf!A244</f>
        <v>-101235.33272001676</v>
      </c>
      <c r="C244" s="161">
        <f>+[2]data1cf!B244</f>
        <v>15027.898019594501</v>
      </c>
      <c r="D244" s="161">
        <f>+[2]data1cf!C244</f>
        <v>16766.557638881746</v>
      </c>
      <c r="E244" s="161">
        <f>+[2]data1cf!D244</f>
        <v>16475.942804618066</v>
      </c>
      <c r="F244" s="161">
        <f>+[2]data1cf!E244</f>
        <v>16067.257272222934</v>
      </c>
      <c r="G244" s="161">
        <f>+[2]data1cf!F244</f>
        <v>15644.26879881796</v>
      </c>
      <c r="H244" s="161">
        <f>+[2]data1cf!G244</f>
        <v>15467.322989591461</v>
      </c>
      <c r="I244" s="161">
        <f>+[2]data1cf!H244</f>
        <v>15340.334661711717</v>
      </c>
      <c r="J244" s="161">
        <f>+[2]data1cf!I244</f>
        <v>15408.721512179256</v>
      </c>
      <c r="K244" s="161">
        <f>+[2]data1cf!J244</f>
        <v>15420.789105033651</v>
      </c>
      <c r="L244" s="161">
        <f>+[2]data1cf!K244</f>
        <v>15282.47038688405</v>
      </c>
      <c r="M244" s="161">
        <f>+[2]data1cf!L244</f>
        <v>15371.060313635895</v>
      </c>
      <c r="N244" s="161">
        <f>+[2]data1cf!M244</f>
        <v>15474.508067928422</v>
      </c>
      <c r="O244" s="161">
        <f>+[2]data1cf!N244</f>
        <v>15351.605647996897</v>
      </c>
      <c r="P244" s="161">
        <f>+[2]data1cf!O244</f>
        <v>15578.593506595236</v>
      </c>
      <c r="Q244" s="161">
        <f>+[2]data1cf!P244</f>
        <v>15418.450187523129</v>
      </c>
      <c r="R244" s="161">
        <f>+[2]data1cf!Q244</f>
        <v>1161.1287721655042</v>
      </c>
      <c r="S244" s="161">
        <f>+[2]data1cf!R244</f>
        <v>0</v>
      </c>
      <c r="T244" s="161">
        <f>+[2]data1cf!S244</f>
        <v>0</v>
      </c>
      <c r="U244" s="161">
        <f>+[2]data1cf!T244</f>
        <v>0</v>
      </c>
      <c r="V244" s="161">
        <f>+[2]data1cf!U244</f>
        <v>0</v>
      </c>
      <c r="W244" s="161">
        <f>+[2]data1cf!V244</f>
        <v>0</v>
      </c>
      <c r="X244" s="161">
        <f>+[2]data1cf!W244</f>
        <v>0</v>
      </c>
      <c r="Y244" s="161">
        <f>+[2]data1cf!X244</f>
        <v>0</v>
      </c>
      <c r="Z244" s="161">
        <f>+[2]data1cf!Y244</f>
        <v>0</v>
      </c>
      <c r="AA244" s="161">
        <f>+[2]data1cf!Z244</f>
        <v>0</v>
      </c>
      <c r="AB244" s="161"/>
      <c r="AC244" s="162">
        <f t="shared" si="24"/>
        <v>18331.207539841598</v>
      </c>
      <c r="AD244" s="162">
        <f t="shared" si="26"/>
        <v>51449.762641018431</v>
      </c>
      <c r="AE244" s="163">
        <f t="shared" si="27"/>
        <v>50760.97121501639</v>
      </c>
      <c r="AF244" s="164">
        <f t="shared" si="25"/>
        <v>0.1308492958545685</v>
      </c>
      <c r="AG244" s="165">
        <f t="shared" si="31"/>
        <v>0.97937011136387997</v>
      </c>
    </row>
    <row r="245" spans="1:33">
      <c r="A245" s="157"/>
      <c r="B245" s="161">
        <f>+[2]data1cf!A245</f>
        <v>-93589.316317527235</v>
      </c>
      <c r="C245" s="161">
        <f>+[2]data1cf!B245</f>
        <v>15231.320317240807</v>
      </c>
      <c r="D245" s="161">
        <f>+[2]data1cf!C245</f>
        <v>16371.356064290423</v>
      </c>
      <c r="E245" s="161">
        <f>+[2]data1cf!D245</f>
        <v>16329.179300797256</v>
      </c>
      <c r="F245" s="161">
        <f>+[2]data1cf!E245</f>
        <v>15913.666689836022</v>
      </c>
      <c r="G245" s="161">
        <f>+[2]data1cf!F245</f>
        <v>15647.065100818669</v>
      </c>
      <c r="H245" s="161">
        <f>+[2]data1cf!G245</f>
        <v>15287.099033232738</v>
      </c>
      <c r="I245" s="161">
        <f>+[2]data1cf!H245</f>
        <v>15198.999318596179</v>
      </c>
      <c r="J245" s="161">
        <f>+[2]data1cf!I245</f>
        <v>15278.566530540555</v>
      </c>
      <c r="K245" s="161">
        <f>+[2]data1cf!J245</f>
        <v>15001.051271817541</v>
      </c>
      <c r="L245" s="161">
        <f>+[2]data1cf!K245</f>
        <v>15069.993175283978</v>
      </c>
      <c r="M245" s="161">
        <f>+[2]data1cf!L245</f>
        <v>15184.141648980029</v>
      </c>
      <c r="N245" s="161">
        <f>+[2]data1cf!M245</f>
        <v>15092.540115887969</v>
      </c>
      <c r="O245" s="161">
        <f>+[2]data1cf!N245</f>
        <v>15139.648432408891</v>
      </c>
      <c r="P245" s="161">
        <f>+[2]data1cf!O245</f>
        <v>15116.063314107649</v>
      </c>
      <c r="Q245" s="161">
        <f>+[2]data1cf!P245</f>
        <v>15248.197944326173</v>
      </c>
      <c r="R245" s="161">
        <f>+[2]data1cf!Q245</f>
        <v>1073.4320224355104</v>
      </c>
      <c r="S245" s="161">
        <f>+[2]data1cf!R245</f>
        <v>0</v>
      </c>
      <c r="T245" s="161">
        <f>+[2]data1cf!S245</f>
        <v>0</v>
      </c>
      <c r="U245" s="161">
        <f>+[2]data1cf!T245</f>
        <v>0</v>
      </c>
      <c r="V245" s="161">
        <f>+[2]data1cf!U245</f>
        <v>0</v>
      </c>
      <c r="W245" s="161">
        <f>+[2]data1cf!V245</f>
        <v>0</v>
      </c>
      <c r="X245" s="161">
        <f>+[2]data1cf!W245</f>
        <v>0</v>
      </c>
      <c r="Y245" s="161">
        <f>+[2]data1cf!X245</f>
        <v>0</v>
      </c>
      <c r="Z245" s="161">
        <f>+[2]data1cf!Y245</f>
        <v>0</v>
      </c>
      <c r="AA245" s="161">
        <f>+[2]data1cf!Z245</f>
        <v>0</v>
      </c>
      <c r="AB245" s="161"/>
      <c r="AC245" s="162">
        <f t="shared" si="24"/>
        <v>24697.747303369462</v>
      </c>
      <c r="AD245" s="162">
        <f t="shared" si="26"/>
        <v>57344.22280898902</v>
      </c>
      <c r="AE245" s="163">
        <f t="shared" si="27"/>
        <v>56665.767468636543</v>
      </c>
      <c r="AF245" s="164">
        <f t="shared" si="25"/>
        <v>0.14456642270088199</v>
      </c>
      <c r="AG245" s="165">
        <f t="shared" si="31"/>
        <v>0.98677507098262451</v>
      </c>
    </row>
    <row r="246" spans="1:33">
      <c r="A246" s="157"/>
      <c r="B246" s="161">
        <f>+[2]data1cf!A246</f>
        <v>-92877.572850341705</v>
      </c>
      <c r="C246" s="161">
        <f>+[2]data1cf!B246</f>
        <v>15071.226589573398</v>
      </c>
      <c r="D246" s="161">
        <f>+[2]data1cf!C246</f>
        <v>16290.437221972898</v>
      </c>
      <c r="E246" s="161">
        <f>+[2]data1cf!D246</f>
        <v>16248.452129230805</v>
      </c>
      <c r="F246" s="161">
        <f>+[2]data1cf!E246</f>
        <v>15980.721389989507</v>
      </c>
      <c r="G246" s="161">
        <f>+[2]data1cf!F246</f>
        <v>15633.755294393155</v>
      </c>
      <c r="H246" s="161">
        <f>+[2]data1cf!G246</f>
        <v>15327.112288243248</v>
      </c>
      <c r="I246" s="161">
        <f>+[2]data1cf!H246</f>
        <v>15046.351513752597</v>
      </c>
      <c r="J246" s="161">
        <f>+[2]data1cf!I246</f>
        <v>15344.860631511194</v>
      </c>
      <c r="K246" s="161">
        <f>+[2]data1cf!J246</f>
        <v>15125.399369232568</v>
      </c>
      <c r="L246" s="161">
        <f>+[2]data1cf!K246</f>
        <v>15121.441121725649</v>
      </c>
      <c r="M246" s="161">
        <f>+[2]data1cf!L246</f>
        <v>15221.141582883616</v>
      </c>
      <c r="N246" s="161">
        <f>+[2]data1cf!M246</f>
        <v>15194.937262294858</v>
      </c>
      <c r="O246" s="161">
        <f>+[2]data1cf!N246</f>
        <v>15355.269075853837</v>
      </c>
      <c r="P246" s="161">
        <f>+[2]data1cf!O246</f>
        <v>15218.096284334799</v>
      </c>
      <c r="Q246" s="161">
        <f>+[2]data1cf!P246</f>
        <v>15257.813529900472</v>
      </c>
      <c r="R246" s="161">
        <f>+[2]data1cf!Q246</f>
        <v>1065.2686095642791</v>
      </c>
      <c r="S246" s="161">
        <f>+[2]data1cf!R246</f>
        <v>0</v>
      </c>
      <c r="T246" s="161">
        <f>+[2]data1cf!S246</f>
        <v>0</v>
      </c>
      <c r="U246" s="161">
        <f>+[2]data1cf!T246</f>
        <v>0</v>
      </c>
      <c r="V246" s="161">
        <f>+[2]data1cf!U246</f>
        <v>0</v>
      </c>
      <c r="W246" s="161">
        <f>+[2]data1cf!V246</f>
        <v>0</v>
      </c>
      <c r="X246" s="161">
        <f>+[2]data1cf!W246</f>
        <v>0</v>
      </c>
      <c r="Y246" s="161">
        <f>+[2]data1cf!X246</f>
        <v>0</v>
      </c>
      <c r="Z246" s="161">
        <f>+[2]data1cf!Y246</f>
        <v>0</v>
      </c>
      <c r="AA246" s="161">
        <f>+[2]data1cf!Z246</f>
        <v>0</v>
      </c>
      <c r="AB246" s="161"/>
      <c r="AC246" s="162">
        <f t="shared" si="24"/>
        <v>25357.037855541697</v>
      </c>
      <c r="AD246" s="162">
        <f t="shared" si="26"/>
        <v>58083.078097559279</v>
      </c>
      <c r="AE246" s="163">
        <f t="shared" si="27"/>
        <v>57402.61474676527</v>
      </c>
      <c r="AF246" s="164">
        <f t="shared" si="25"/>
        <v>0.14588831067085273</v>
      </c>
      <c r="AG246" s="165">
        <f t="shared" si="31"/>
        <v>0.98749198703432728</v>
      </c>
    </row>
    <row r="247" spans="1:33">
      <c r="A247" s="157"/>
      <c r="B247" s="161">
        <f>+[2]data1cf!A247</f>
        <v>-109118.74658180341</v>
      </c>
      <c r="C247" s="161">
        <f>+[2]data1cf!B247</f>
        <v>15540.652787755327</v>
      </c>
      <c r="D247" s="161">
        <f>+[2]data1cf!C247</f>
        <v>16998.168135091852</v>
      </c>
      <c r="E247" s="161">
        <f>+[2]data1cf!D247</f>
        <v>16710.47585055872</v>
      </c>
      <c r="F247" s="161">
        <f>+[2]data1cf!E247</f>
        <v>16189.826176888966</v>
      </c>
      <c r="G247" s="161">
        <f>+[2]data1cf!F247</f>
        <v>16028.599123753622</v>
      </c>
      <c r="H247" s="161">
        <f>+[2]data1cf!G247</f>
        <v>15531.471989455589</v>
      </c>
      <c r="I247" s="161">
        <f>+[2]data1cf!H247</f>
        <v>15757.029306803008</v>
      </c>
      <c r="J247" s="161">
        <f>+[2]data1cf!I247</f>
        <v>15648.857668313623</v>
      </c>
      <c r="K247" s="161">
        <f>+[2]data1cf!J247</f>
        <v>15659.684684027994</v>
      </c>
      <c r="L247" s="161">
        <f>+[2]data1cf!K247</f>
        <v>15525.169424951293</v>
      </c>
      <c r="M247" s="161">
        <f>+[2]data1cf!L247</f>
        <v>15673.842851114614</v>
      </c>
      <c r="N247" s="161">
        <f>+[2]data1cf!M247</f>
        <v>15567.046517618646</v>
      </c>
      <c r="O247" s="161">
        <f>+[2]data1cf!N247</f>
        <v>15804.845495836671</v>
      </c>
      <c r="P247" s="161">
        <f>+[2]data1cf!O247</f>
        <v>15611.440021677234</v>
      </c>
      <c r="Q247" s="161">
        <f>+[2]data1cf!P247</f>
        <v>15712.439868042176</v>
      </c>
      <c r="R247" s="161">
        <f>+[2]data1cf!Q247</f>
        <v>1251.5483757946522</v>
      </c>
      <c r="S247" s="161">
        <f>+[2]data1cf!R247</f>
        <v>0</v>
      </c>
      <c r="T247" s="161">
        <f>+[2]data1cf!S247</f>
        <v>0</v>
      </c>
      <c r="U247" s="161">
        <f>+[2]data1cf!T247</f>
        <v>0</v>
      </c>
      <c r="V247" s="161">
        <f>+[2]data1cf!U247</f>
        <v>0</v>
      </c>
      <c r="W247" s="161">
        <f>+[2]data1cf!V247</f>
        <v>0</v>
      </c>
      <c r="X247" s="161">
        <f>+[2]data1cf!W247</f>
        <v>0</v>
      </c>
      <c r="Y247" s="161">
        <f>+[2]data1cf!X247</f>
        <v>0</v>
      </c>
      <c r="Z247" s="161">
        <f>+[2]data1cf!Y247</f>
        <v>0</v>
      </c>
      <c r="AA247" s="161">
        <f>+[2]data1cf!Z247</f>
        <v>0</v>
      </c>
      <c r="AB247" s="161"/>
      <c r="AC247" s="162">
        <f t="shared" si="24"/>
        <v>12525.658585879479</v>
      </c>
      <c r="AD247" s="162">
        <f t="shared" si="26"/>
        <v>46181.874370685044</v>
      </c>
      <c r="AE247" s="163">
        <f t="shared" si="27"/>
        <v>45481.919058562438</v>
      </c>
      <c r="AF247" s="164">
        <f t="shared" si="25"/>
        <v>0.11980411410331723</v>
      </c>
      <c r="AG247" s="165">
        <f t="shared" si="31"/>
        <v>0.9693045634853753</v>
      </c>
    </row>
    <row r="248" spans="1:33">
      <c r="A248" s="157"/>
      <c r="B248" s="161">
        <f>+[2]data1cf!A248</f>
        <v>-96305.968797144465</v>
      </c>
      <c r="C248" s="161">
        <f>+[2]data1cf!B248</f>
        <v>15096.141449388144</v>
      </c>
      <c r="D248" s="161">
        <f>+[2]data1cf!C248</f>
        <v>16727.916384326956</v>
      </c>
      <c r="E248" s="161">
        <f>+[2]data1cf!D248</f>
        <v>16386.821625025623</v>
      </c>
      <c r="F248" s="161">
        <f>+[2]data1cf!E248</f>
        <v>15950.744836256505</v>
      </c>
      <c r="G248" s="161">
        <f>+[2]data1cf!F248</f>
        <v>15672.587583552768</v>
      </c>
      <c r="H248" s="161">
        <f>+[2]data1cf!G248</f>
        <v>15335.803213570902</v>
      </c>
      <c r="I248" s="161">
        <f>+[2]data1cf!H248</f>
        <v>15073.425852529605</v>
      </c>
      <c r="J248" s="161">
        <f>+[2]data1cf!I248</f>
        <v>15266.310467582545</v>
      </c>
      <c r="K248" s="161">
        <f>+[2]data1cf!J248</f>
        <v>15070.21612950599</v>
      </c>
      <c r="L248" s="161">
        <f>+[2]data1cf!K248</f>
        <v>15094.411354709389</v>
      </c>
      <c r="M248" s="161">
        <f>+[2]data1cf!L248</f>
        <v>15347.771551290971</v>
      </c>
      <c r="N248" s="161">
        <f>+[2]data1cf!M248</f>
        <v>15273.552451678814</v>
      </c>
      <c r="O248" s="161">
        <f>+[2]data1cf!N248</f>
        <v>15087.598886109197</v>
      </c>
      <c r="P248" s="161">
        <f>+[2]data1cf!O248</f>
        <v>15239.551920182388</v>
      </c>
      <c r="Q248" s="161">
        <f>+[2]data1cf!P248</f>
        <v>15446.639659752356</v>
      </c>
      <c r="R248" s="161">
        <f>+[2]data1cf!Q248</f>
        <v>1104.5909397157279</v>
      </c>
      <c r="S248" s="161">
        <f>+[2]data1cf!R248</f>
        <v>0</v>
      </c>
      <c r="T248" s="161">
        <f>+[2]data1cf!S248</f>
        <v>0</v>
      </c>
      <c r="U248" s="161">
        <f>+[2]data1cf!T248</f>
        <v>0</v>
      </c>
      <c r="V248" s="161">
        <f>+[2]data1cf!U248</f>
        <v>0</v>
      </c>
      <c r="W248" s="161">
        <f>+[2]data1cf!V248</f>
        <v>0</v>
      </c>
      <c r="X248" s="161">
        <f>+[2]data1cf!W248</f>
        <v>0</v>
      </c>
      <c r="Y248" s="161">
        <f>+[2]data1cf!X248</f>
        <v>0</v>
      </c>
      <c r="Z248" s="161">
        <f>+[2]data1cf!Y248</f>
        <v>0</v>
      </c>
      <c r="AA248" s="161">
        <f>+[2]data1cf!Z248</f>
        <v>0</v>
      </c>
      <c r="AB248" s="161"/>
      <c r="AC248" s="162">
        <f t="shared" si="24"/>
        <v>22419.932386790879</v>
      </c>
      <c r="AD248" s="162">
        <f t="shared" si="26"/>
        <v>55201.630455505539</v>
      </c>
      <c r="AE248" s="163">
        <f t="shared" si="27"/>
        <v>54520.101090758813</v>
      </c>
      <c r="AF248" s="164">
        <f t="shared" si="25"/>
        <v>0.13947615027427676</v>
      </c>
      <c r="AG248" s="165">
        <f t="shared" si="31"/>
        <v>0.98445520333742087</v>
      </c>
    </row>
    <row r="249" spans="1:33">
      <c r="A249" s="157"/>
      <c r="B249" s="161">
        <f>+[2]data1cf!A249</f>
        <v>-95198.067387695453</v>
      </c>
      <c r="C249" s="161">
        <f>+[2]data1cf!B249</f>
        <v>15093.095039032212</v>
      </c>
      <c r="D249" s="161">
        <f>+[2]data1cf!C249</f>
        <v>16624.495834955727</v>
      </c>
      <c r="E249" s="161">
        <f>+[2]data1cf!D249</f>
        <v>16170.702430284226</v>
      </c>
      <c r="F249" s="161">
        <f>+[2]data1cf!E249</f>
        <v>15896.536512827668</v>
      </c>
      <c r="G249" s="161">
        <f>+[2]data1cf!F249</f>
        <v>15520.044445219508</v>
      </c>
      <c r="H249" s="161">
        <f>+[2]data1cf!G249</f>
        <v>15226.178162662123</v>
      </c>
      <c r="I249" s="161">
        <f>+[2]data1cf!H249</f>
        <v>15212.369953648764</v>
      </c>
      <c r="J249" s="161">
        <f>+[2]data1cf!I249</f>
        <v>15250.364248011598</v>
      </c>
      <c r="K249" s="161">
        <f>+[2]data1cf!J249</f>
        <v>15234.832266562327</v>
      </c>
      <c r="L249" s="161">
        <f>+[2]data1cf!K249</f>
        <v>15249.803046520979</v>
      </c>
      <c r="M249" s="161">
        <f>+[2]data1cf!L249</f>
        <v>15304.220129607158</v>
      </c>
      <c r="N249" s="161">
        <f>+[2]data1cf!M249</f>
        <v>15194.98908304936</v>
      </c>
      <c r="O249" s="161">
        <f>+[2]data1cf!N249</f>
        <v>15183.575245884451</v>
      </c>
      <c r="P249" s="161">
        <f>+[2]data1cf!O249</f>
        <v>15321.716363954803</v>
      </c>
      <c r="Q249" s="161">
        <f>+[2]data1cf!P249</f>
        <v>15267.601763703082</v>
      </c>
      <c r="R249" s="161">
        <f>+[2]data1cf!Q249</f>
        <v>1091.8837537099116</v>
      </c>
      <c r="S249" s="161">
        <f>+[2]data1cf!R249</f>
        <v>0</v>
      </c>
      <c r="T249" s="161">
        <f>+[2]data1cf!S249</f>
        <v>0</v>
      </c>
      <c r="U249" s="161">
        <f>+[2]data1cf!T249</f>
        <v>0</v>
      </c>
      <c r="V249" s="161">
        <f>+[2]data1cf!U249</f>
        <v>0</v>
      </c>
      <c r="W249" s="161">
        <f>+[2]data1cf!V249</f>
        <v>0</v>
      </c>
      <c r="X249" s="161">
        <f>+[2]data1cf!W249</f>
        <v>0</v>
      </c>
      <c r="Y249" s="161">
        <f>+[2]data1cf!X249</f>
        <v>0</v>
      </c>
      <c r="Z249" s="161">
        <f>+[2]data1cf!Y249</f>
        <v>0</v>
      </c>
      <c r="AA249" s="161">
        <f>+[2]data1cf!Z249</f>
        <v>0</v>
      </c>
      <c r="AB249" s="161"/>
      <c r="AC249" s="162">
        <f t="shared" si="24"/>
        <v>23240.745284484798</v>
      </c>
      <c r="AD249" s="162">
        <f t="shared" si="26"/>
        <v>56001.455554965964</v>
      </c>
      <c r="AE249" s="163">
        <f t="shared" si="27"/>
        <v>55320.21812425353</v>
      </c>
      <c r="AF249" s="164">
        <f t="shared" si="25"/>
        <v>0.14124482274055483</v>
      </c>
      <c r="AG249" s="165">
        <f t="shared" si="31"/>
        <v>0.98536534000352849</v>
      </c>
    </row>
    <row r="250" spans="1:33">
      <c r="A250" s="157"/>
      <c r="B250" s="161">
        <f>+[2]data1cf!A250</f>
        <v>-98390.655081249148</v>
      </c>
      <c r="C250" s="161">
        <f>+[2]data1cf!B250</f>
        <v>15169.157292931646</v>
      </c>
      <c r="D250" s="161">
        <f>+[2]data1cf!C250</f>
        <v>16707.126786599845</v>
      </c>
      <c r="E250" s="161">
        <f>+[2]data1cf!D250</f>
        <v>16420.206649112421</v>
      </c>
      <c r="F250" s="161">
        <f>+[2]data1cf!E250</f>
        <v>15992.874212851459</v>
      </c>
      <c r="G250" s="161">
        <f>+[2]data1cf!F250</f>
        <v>15839.946314316763</v>
      </c>
      <c r="H250" s="161">
        <f>+[2]data1cf!G250</f>
        <v>15563.344790953732</v>
      </c>
      <c r="I250" s="161">
        <f>+[2]data1cf!H250</f>
        <v>15347.304908153284</v>
      </c>
      <c r="J250" s="161">
        <f>+[2]data1cf!I250</f>
        <v>15153.304978483506</v>
      </c>
      <c r="K250" s="161">
        <f>+[2]data1cf!J250</f>
        <v>15277.148853984287</v>
      </c>
      <c r="L250" s="161">
        <f>+[2]data1cf!K250</f>
        <v>15269.060181257451</v>
      </c>
      <c r="M250" s="161">
        <f>+[2]data1cf!L250</f>
        <v>15281.246324596052</v>
      </c>
      <c r="N250" s="161">
        <f>+[2]data1cf!M250</f>
        <v>15148.803171525931</v>
      </c>
      <c r="O250" s="161">
        <f>+[2]data1cf!N250</f>
        <v>15266.161687646985</v>
      </c>
      <c r="P250" s="161">
        <f>+[2]data1cf!O250</f>
        <v>15217.038955957927</v>
      </c>
      <c r="Q250" s="161">
        <f>+[2]data1cf!P250</f>
        <v>15431.092168504907</v>
      </c>
      <c r="R250" s="161">
        <f>+[2]data1cf!Q250</f>
        <v>1128.501457519895</v>
      </c>
      <c r="S250" s="161">
        <f>+[2]data1cf!R250</f>
        <v>0</v>
      </c>
      <c r="T250" s="161">
        <f>+[2]data1cf!S250</f>
        <v>0</v>
      </c>
      <c r="U250" s="161">
        <f>+[2]data1cf!T250</f>
        <v>0</v>
      </c>
      <c r="V250" s="161">
        <f>+[2]data1cf!U250</f>
        <v>0</v>
      </c>
      <c r="W250" s="161">
        <f>+[2]data1cf!V250</f>
        <v>0</v>
      </c>
      <c r="X250" s="161">
        <f>+[2]data1cf!W250</f>
        <v>0</v>
      </c>
      <c r="Y250" s="161">
        <f>+[2]data1cf!X250</f>
        <v>0</v>
      </c>
      <c r="Z250" s="161">
        <f>+[2]data1cf!Y250</f>
        <v>0</v>
      </c>
      <c r="AA250" s="161">
        <f>+[2]data1cf!Z250</f>
        <v>0</v>
      </c>
      <c r="AB250" s="161"/>
      <c r="AC250" s="162">
        <f t="shared" si="24"/>
        <v>20897.554166125454</v>
      </c>
      <c r="AD250" s="162">
        <f t="shared" si="26"/>
        <v>53834.103129176852</v>
      </c>
      <c r="AE250" s="163">
        <f t="shared" si="27"/>
        <v>53149.560997736924</v>
      </c>
      <c r="AF250" s="164">
        <f t="shared" si="25"/>
        <v>0.13613010048866273</v>
      </c>
      <c r="AG250" s="165">
        <f t="shared" si="31"/>
        <v>0.98276602426674498</v>
      </c>
    </row>
    <row r="251" spans="1:33">
      <c r="A251" s="157"/>
      <c r="B251" s="161">
        <f>+[2]data1cf!A251</f>
        <v>-100081.03371994618</v>
      </c>
      <c r="C251" s="161">
        <f>+[2]data1cf!B251</f>
        <v>15191.452993355353</v>
      </c>
      <c r="D251" s="161">
        <f>+[2]data1cf!C251</f>
        <v>16668.723417455876</v>
      </c>
      <c r="E251" s="161">
        <f>+[2]data1cf!D251</f>
        <v>16408.265920737322</v>
      </c>
      <c r="F251" s="161">
        <f>+[2]data1cf!E251</f>
        <v>15959.776644599424</v>
      </c>
      <c r="G251" s="161">
        <f>+[2]data1cf!F251</f>
        <v>15552.48381751238</v>
      </c>
      <c r="H251" s="161">
        <f>+[2]data1cf!G251</f>
        <v>15452.467867257481</v>
      </c>
      <c r="I251" s="161">
        <f>+[2]data1cf!H251</f>
        <v>15546.378877584553</v>
      </c>
      <c r="J251" s="161">
        <f>+[2]data1cf!I251</f>
        <v>15264.854361382786</v>
      </c>
      <c r="K251" s="161">
        <f>+[2]data1cf!J251</f>
        <v>15152.871241313962</v>
      </c>
      <c r="L251" s="161">
        <f>+[2]data1cf!K251</f>
        <v>15588.264587401436</v>
      </c>
      <c r="M251" s="161">
        <f>+[2]data1cf!L251</f>
        <v>15394.103291119764</v>
      </c>
      <c r="N251" s="161">
        <f>+[2]data1cf!M251</f>
        <v>15328.516642928296</v>
      </c>
      <c r="O251" s="161">
        <f>+[2]data1cf!N251</f>
        <v>15481.275386006442</v>
      </c>
      <c r="P251" s="161">
        <f>+[2]data1cf!O251</f>
        <v>15284.721689670423</v>
      </c>
      <c r="Q251" s="161">
        <f>+[2]data1cf!P251</f>
        <v>15352.503940863691</v>
      </c>
      <c r="R251" s="161">
        <f>+[2]data1cf!Q251</f>
        <v>1147.8894243542945</v>
      </c>
      <c r="S251" s="161">
        <f>+[2]data1cf!R251</f>
        <v>0</v>
      </c>
      <c r="T251" s="161">
        <f>+[2]data1cf!S251</f>
        <v>0</v>
      </c>
      <c r="U251" s="161">
        <f>+[2]data1cf!T251</f>
        <v>0</v>
      </c>
      <c r="V251" s="161">
        <f>+[2]data1cf!U251</f>
        <v>0</v>
      </c>
      <c r="W251" s="161">
        <f>+[2]data1cf!V251</f>
        <v>0</v>
      </c>
      <c r="X251" s="161">
        <f>+[2]data1cf!W251</f>
        <v>0</v>
      </c>
      <c r="Y251" s="161">
        <f>+[2]data1cf!X251</f>
        <v>0</v>
      </c>
      <c r="Z251" s="161">
        <f>+[2]data1cf!Y251</f>
        <v>0</v>
      </c>
      <c r="AA251" s="161">
        <f>+[2]data1cf!Z251</f>
        <v>0</v>
      </c>
      <c r="AB251" s="161"/>
      <c r="AC251" s="162">
        <f t="shared" si="24"/>
        <v>19309.782425506681</v>
      </c>
      <c r="AD251" s="162">
        <f t="shared" si="26"/>
        <v>52352.278824907866</v>
      </c>
      <c r="AE251" s="163">
        <f t="shared" si="27"/>
        <v>51665.189263454464</v>
      </c>
      <c r="AF251" s="164">
        <f t="shared" si="25"/>
        <v>0.13284019827842711</v>
      </c>
      <c r="AG251" s="165">
        <f t="shared" si="31"/>
        <v>0.98072784422307335</v>
      </c>
    </row>
    <row r="252" spans="1:33">
      <c r="A252" s="157"/>
      <c r="B252" s="161">
        <f>+[2]data1cf!A252</f>
        <v>-102395.13133307693</v>
      </c>
      <c r="C252" s="161">
        <f>+[2]data1cf!B252</f>
        <v>15407.156759705951</v>
      </c>
      <c r="D252" s="161">
        <f>+[2]data1cf!C252</f>
        <v>17101.307349979164</v>
      </c>
      <c r="E252" s="161">
        <f>+[2]data1cf!D252</f>
        <v>16313.6418825702</v>
      </c>
      <c r="F252" s="161">
        <f>+[2]data1cf!E252</f>
        <v>15891.254164208383</v>
      </c>
      <c r="G252" s="161">
        <f>+[2]data1cf!F252</f>
        <v>15858.118696109314</v>
      </c>
      <c r="H252" s="161">
        <f>+[2]data1cf!G252</f>
        <v>15508.184742138914</v>
      </c>
      <c r="I252" s="161">
        <f>+[2]data1cf!H252</f>
        <v>15198.04028098936</v>
      </c>
      <c r="J252" s="161">
        <f>+[2]data1cf!I252</f>
        <v>15275.54288110559</v>
      </c>
      <c r="K252" s="161">
        <f>+[2]data1cf!J252</f>
        <v>15302.411836728095</v>
      </c>
      <c r="L252" s="161">
        <f>+[2]data1cf!K252</f>
        <v>15591.991830315206</v>
      </c>
      <c r="M252" s="161">
        <f>+[2]data1cf!L252</f>
        <v>15261.893524837214</v>
      </c>
      <c r="N252" s="161">
        <f>+[2]data1cf!M252</f>
        <v>15132.183432745005</v>
      </c>
      <c r="O252" s="161">
        <f>+[2]data1cf!N252</f>
        <v>15368.522262188517</v>
      </c>
      <c r="P252" s="161">
        <f>+[2]data1cf!O252</f>
        <v>15516.833151124625</v>
      </c>
      <c r="Q252" s="161">
        <f>+[2]data1cf!P252</f>
        <v>15400.648610548473</v>
      </c>
      <c r="R252" s="161">
        <f>+[2]data1cf!Q252</f>
        <v>1174.4311983378591</v>
      </c>
      <c r="S252" s="161">
        <f>+[2]data1cf!R252</f>
        <v>0</v>
      </c>
      <c r="T252" s="161">
        <f>+[2]data1cf!S252</f>
        <v>0</v>
      </c>
      <c r="U252" s="161">
        <f>+[2]data1cf!T252</f>
        <v>0</v>
      </c>
      <c r="V252" s="161">
        <f>+[2]data1cf!U252</f>
        <v>0</v>
      </c>
      <c r="W252" s="161">
        <f>+[2]data1cf!V252</f>
        <v>0</v>
      </c>
      <c r="X252" s="161">
        <f>+[2]data1cf!W252</f>
        <v>0</v>
      </c>
      <c r="Y252" s="161">
        <f>+[2]data1cf!X252</f>
        <v>0</v>
      </c>
      <c r="Z252" s="161">
        <f>+[2]data1cf!Y252</f>
        <v>0</v>
      </c>
      <c r="AA252" s="161">
        <f>+[2]data1cf!Z252</f>
        <v>0</v>
      </c>
      <c r="AB252" s="161"/>
      <c r="AC252" s="162">
        <f t="shared" si="24"/>
        <v>17480.532327434168</v>
      </c>
      <c r="AD252" s="162">
        <f t="shared" si="26"/>
        <v>50539.11233515499</v>
      </c>
      <c r="AE252" s="163">
        <f t="shared" si="27"/>
        <v>49851.778438396032</v>
      </c>
      <c r="AF252" s="164">
        <f t="shared" si="25"/>
        <v>0.12927431464195252</v>
      </c>
      <c r="AG252" s="165">
        <f t="shared" si="31"/>
        <v>0.97790317150080097</v>
      </c>
    </row>
    <row r="253" spans="1:33">
      <c r="A253" s="157"/>
      <c r="B253" s="161">
        <f>+[2]data1cf!A253</f>
        <v>-102637.1955157617</v>
      </c>
      <c r="C253" s="161">
        <f>+[2]data1cf!B253</f>
        <v>15240.898904697136</v>
      </c>
      <c r="D253" s="161">
        <f>+[2]data1cf!C253</f>
        <v>17038.438425731227</v>
      </c>
      <c r="E253" s="161">
        <f>+[2]data1cf!D253</f>
        <v>16567.817374859565</v>
      </c>
      <c r="F253" s="161">
        <f>+[2]data1cf!E253</f>
        <v>16132.901397272202</v>
      </c>
      <c r="G253" s="161">
        <f>+[2]data1cf!F253</f>
        <v>15729.862632647277</v>
      </c>
      <c r="H253" s="161">
        <f>+[2]data1cf!G253</f>
        <v>15410.243457125107</v>
      </c>
      <c r="I253" s="161">
        <f>+[2]data1cf!H253</f>
        <v>15647.534377085267</v>
      </c>
      <c r="J253" s="161">
        <f>+[2]data1cf!I253</f>
        <v>15358.818419130552</v>
      </c>
      <c r="K253" s="161">
        <f>+[2]data1cf!J253</f>
        <v>15382.021924769055</v>
      </c>
      <c r="L253" s="161">
        <f>+[2]data1cf!K253</f>
        <v>15257.413601233417</v>
      </c>
      <c r="M253" s="161">
        <f>+[2]data1cf!L253</f>
        <v>15322.22992913346</v>
      </c>
      <c r="N253" s="161">
        <f>+[2]data1cf!M253</f>
        <v>15393.392278810205</v>
      </c>
      <c r="O253" s="161">
        <f>+[2]data1cf!N253</f>
        <v>15389.74420884143</v>
      </c>
      <c r="P253" s="161">
        <f>+[2]data1cf!O253</f>
        <v>15315.232022223372</v>
      </c>
      <c r="Q253" s="161">
        <f>+[2]data1cf!P253</f>
        <v>15603.199876268554</v>
      </c>
      <c r="R253" s="161">
        <f>+[2]data1cf!Q253</f>
        <v>1177.2075776875804</v>
      </c>
      <c r="S253" s="161">
        <f>+[2]data1cf!R253</f>
        <v>0</v>
      </c>
      <c r="T253" s="161">
        <f>+[2]data1cf!S253</f>
        <v>0</v>
      </c>
      <c r="U253" s="161">
        <f>+[2]data1cf!T253</f>
        <v>0</v>
      </c>
      <c r="V253" s="161">
        <f>+[2]data1cf!U253</f>
        <v>0</v>
      </c>
      <c r="W253" s="161">
        <f>+[2]data1cf!V253</f>
        <v>0</v>
      </c>
      <c r="X253" s="161">
        <f>+[2]data1cf!W253</f>
        <v>0</v>
      </c>
      <c r="Y253" s="161">
        <f>+[2]data1cf!X253</f>
        <v>0</v>
      </c>
      <c r="Z253" s="161">
        <f>+[2]data1cf!Y253</f>
        <v>0</v>
      </c>
      <c r="AA253" s="161">
        <f>+[2]data1cf!Z253</f>
        <v>0</v>
      </c>
      <c r="AB253" s="161"/>
      <c r="AC253" s="162">
        <f t="shared" si="24"/>
        <v>17537.097041576464</v>
      </c>
      <c r="AD253" s="162">
        <f t="shared" si="26"/>
        <v>50713.487197169503</v>
      </c>
      <c r="AE253" s="163">
        <f t="shared" si="27"/>
        <v>50023.879394268937</v>
      </c>
      <c r="AF253" s="164">
        <f t="shared" si="25"/>
        <v>0.1292693793773651</v>
      </c>
      <c r="AG253" s="165">
        <f t="shared" si="31"/>
        <v>0.97819192187154902</v>
      </c>
    </row>
    <row r="254" spans="1:33">
      <c r="A254" s="157"/>
      <c r="B254" s="161">
        <f>+[2]data1cf!A254</f>
        <v>-95658.982992777135</v>
      </c>
      <c r="C254" s="161">
        <f>+[2]data1cf!B254</f>
        <v>15255.18442074276</v>
      </c>
      <c r="D254" s="161">
        <f>+[2]data1cf!C254</f>
        <v>16646.718017094558</v>
      </c>
      <c r="E254" s="161">
        <f>+[2]data1cf!D254</f>
        <v>16101.414282676869</v>
      </c>
      <c r="F254" s="161">
        <f>+[2]data1cf!E254</f>
        <v>16013.321764531338</v>
      </c>
      <c r="G254" s="161">
        <f>+[2]data1cf!F254</f>
        <v>15682.91678952833</v>
      </c>
      <c r="H254" s="161">
        <f>+[2]data1cf!G254</f>
        <v>15261.329586321803</v>
      </c>
      <c r="I254" s="161">
        <f>+[2]data1cf!H254</f>
        <v>15132.71530856975</v>
      </c>
      <c r="J254" s="161">
        <f>+[2]data1cf!I254</f>
        <v>15207.487896832237</v>
      </c>
      <c r="K254" s="161">
        <f>+[2]data1cf!J254</f>
        <v>15368.297512553298</v>
      </c>
      <c r="L254" s="161">
        <f>+[2]data1cf!K254</f>
        <v>15121.94518222164</v>
      </c>
      <c r="M254" s="161">
        <f>+[2]data1cf!L254</f>
        <v>15266.066773489747</v>
      </c>
      <c r="N254" s="161">
        <f>+[2]data1cf!M254</f>
        <v>15268.519031218286</v>
      </c>
      <c r="O254" s="161">
        <f>+[2]data1cf!N254</f>
        <v>15320.293170034653</v>
      </c>
      <c r="P254" s="161">
        <f>+[2]data1cf!O254</f>
        <v>15428.422896095904</v>
      </c>
      <c r="Q254" s="161">
        <f>+[2]data1cf!P254</f>
        <v>15307.529431205363</v>
      </c>
      <c r="R254" s="161">
        <f>+[2]data1cf!Q254</f>
        <v>1097.1702713339566</v>
      </c>
      <c r="S254" s="161">
        <f>+[2]data1cf!R254</f>
        <v>0</v>
      </c>
      <c r="T254" s="161">
        <f>+[2]data1cf!S254</f>
        <v>0</v>
      </c>
      <c r="U254" s="161">
        <f>+[2]data1cf!T254</f>
        <v>0</v>
      </c>
      <c r="V254" s="161">
        <f>+[2]data1cf!U254</f>
        <v>0</v>
      </c>
      <c r="W254" s="161">
        <f>+[2]data1cf!V254</f>
        <v>0</v>
      </c>
      <c r="X254" s="161">
        <f>+[2]data1cf!W254</f>
        <v>0</v>
      </c>
      <c r="Y254" s="161">
        <f>+[2]data1cf!X254</f>
        <v>0</v>
      </c>
      <c r="Z254" s="161">
        <f>+[2]data1cf!Y254</f>
        <v>0</v>
      </c>
      <c r="AA254" s="161">
        <f>+[2]data1cf!Z254</f>
        <v>0</v>
      </c>
      <c r="AB254" s="161"/>
      <c r="AC254" s="162">
        <f t="shared" si="24"/>
        <v>23129.040126207408</v>
      </c>
      <c r="AD254" s="162">
        <f t="shared" si="26"/>
        <v>55963.006531455292</v>
      </c>
      <c r="AE254" s="163">
        <f t="shared" si="27"/>
        <v>55280.150483296056</v>
      </c>
      <c r="AF254" s="164">
        <f t="shared" si="25"/>
        <v>0.14089332222938541</v>
      </c>
      <c r="AG254" s="165">
        <f t="shared" si="31"/>
        <v>0.9853228330700754</v>
      </c>
    </row>
    <row r="255" spans="1:33">
      <c r="A255" s="157"/>
      <c r="B255" s="161">
        <f>+[2]data1cf!A255</f>
        <v>-101830.02724034248</v>
      </c>
      <c r="C255" s="161">
        <f>+[2]data1cf!B255</f>
        <v>15192.29502198967</v>
      </c>
      <c r="D255" s="161">
        <f>+[2]data1cf!C255</f>
        <v>16816.312667954429</v>
      </c>
      <c r="E255" s="161">
        <f>+[2]data1cf!D255</f>
        <v>16375.248729253162</v>
      </c>
      <c r="F255" s="161">
        <f>+[2]data1cf!E255</f>
        <v>16149.513921022593</v>
      </c>
      <c r="G255" s="161">
        <f>+[2]data1cf!F255</f>
        <v>15786.523027032959</v>
      </c>
      <c r="H255" s="161">
        <f>+[2]data1cf!G255</f>
        <v>15574.271791513631</v>
      </c>
      <c r="I255" s="161">
        <f>+[2]data1cf!H255</f>
        <v>15290.197989821945</v>
      </c>
      <c r="J255" s="161">
        <f>+[2]data1cf!I255</f>
        <v>15238.025531242036</v>
      </c>
      <c r="K255" s="161">
        <f>+[2]data1cf!J255</f>
        <v>15268.951831290127</v>
      </c>
      <c r="L255" s="161">
        <f>+[2]data1cf!K255</f>
        <v>15430.802611264695</v>
      </c>
      <c r="M255" s="161">
        <f>+[2]data1cf!L255</f>
        <v>15421.414519695201</v>
      </c>
      <c r="N255" s="161">
        <f>+[2]data1cf!M255</f>
        <v>15275.801914022215</v>
      </c>
      <c r="O255" s="161">
        <f>+[2]data1cf!N255</f>
        <v>15416.73596469429</v>
      </c>
      <c r="P255" s="161">
        <f>+[2]data1cf!O255</f>
        <v>15235.534479345992</v>
      </c>
      <c r="Q255" s="161">
        <f>+[2]data1cf!P255</f>
        <v>15404.249498372865</v>
      </c>
      <c r="R255" s="161">
        <f>+[2]data1cf!Q255</f>
        <v>1167.9496804358319</v>
      </c>
      <c r="S255" s="161">
        <f>+[2]data1cf!R255</f>
        <v>0</v>
      </c>
      <c r="T255" s="161">
        <f>+[2]data1cf!S255</f>
        <v>0</v>
      </c>
      <c r="U255" s="161">
        <f>+[2]data1cf!T255</f>
        <v>0</v>
      </c>
      <c r="V255" s="161">
        <f>+[2]data1cf!U255</f>
        <v>0</v>
      </c>
      <c r="W255" s="161">
        <f>+[2]data1cf!V255</f>
        <v>0</v>
      </c>
      <c r="X255" s="161">
        <f>+[2]data1cf!W255</f>
        <v>0</v>
      </c>
      <c r="Y255" s="161">
        <f>+[2]data1cf!X255</f>
        <v>0</v>
      </c>
      <c r="Z255" s="161">
        <f>+[2]data1cf!Y255</f>
        <v>0</v>
      </c>
      <c r="AA255" s="161">
        <f>+[2]data1cf!Z255</f>
        <v>0</v>
      </c>
      <c r="AB255" s="161"/>
      <c r="AC255" s="162">
        <f t="shared" si="24"/>
        <v>17824.796843725351</v>
      </c>
      <c r="AD255" s="162">
        <f t="shared" si="26"/>
        <v>50883.064966259539</v>
      </c>
      <c r="AE255" s="163">
        <f t="shared" si="27"/>
        <v>50195.83878724886</v>
      </c>
      <c r="AF255" s="164">
        <f t="shared" si="25"/>
        <v>0.12993479371070865</v>
      </c>
      <c r="AG255" s="165">
        <f t="shared" si="31"/>
        <v>0.97846910924764885</v>
      </c>
    </row>
    <row r="256" spans="1:33">
      <c r="A256" s="157"/>
      <c r="B256" s="161">
        <f>+[2]data1cf!A256</f>
        <v>-105273.50882237474</v>
      </c>
      <c r="C256" s="161">
        <f>+[2]data1cf!B256</f>
        <v>15228.171542516428</v>
      </c>
      <c r="D256" s="161">
        <f>+[2]data1cf!C256</f>
        <v>16927.702405158052</v>
      </c>
      <c r="E256" s="161">
        <f>+[2]data1cf!D256</f>
        <v>16668.004361251391</v>
      </c>
      <c r="F256" s="161">
        <f>+[2]data1cf!E256</f>
        <v>16268.181950835948</v>
      </c>
      <c r="G256" s="161">
        <f>+[2]data1cf!F256</f>
        <v>15891.49208399738</v>
      </c>
      <c r="H256" s="161">
        <f>+[2]data1cf!G256</f>
        <v>15546.178146990402</v>
      </c>
      <c r="I256" s="161">
        <f>+[2]data1cf!H256</f>
        <v>15629.624662651309</v>
      </c>
      <c r="J256" s="161">
        <f>+[2]data1cf!I256</f>
        <v>15477.100181594284</v>
      </c>
      <c r="K256" s="161">
        <f>+[2]data1cf!J256</f>
        <v>15460.302743619293</v>
      </c>
      <c r="L256" s="161">
        <f>+[2]data1cf!K256</f>
        <v>15413.295896660456</v>
      </c>
      <c r="M256" s="161">
        <f>+[2]data1cf!L256</f>
        <v>15513.255264009724</v>
      </c>
      <c r="N256" s="161">
        <f>+[2]data1cf!M256</f>
        <v>15442.28494126851</v>
      </c>
      <c r="O256" s="161">
        <f>+[2]data1cf!N256</f>
        <v>15473.45648898089</v>
      </c>
      <c r="P256" s="161">
        <f>+[2]data1cf!O256</f>
        <v>15521.751245643271</v>
      </c>
      <c r="Q256" s="161">
        <f>+[2]data1cf!P256</f>
        <v>15542.526592896585</v>
      </c>
      <c r="R256" s="161">
        <f>+[2]data1cf!Q256</f>
        <v>1207.4450367891091</v>
      </c>
      <c r="S256" s="161">
        <f>+[2]data1cf!R256</f>
        <v>0</v>
      </c>
      <c r="T256" s="161">
        <f>+[2]data1cf!S256</f>
        <v>0</v>
      </c>
      <c r="U256" s="161">
        <f>+[2]data1cf!T256</f>
        <v>0</v>
      </c>
      <c r="V256" s="161">
        <f>+[2]data1cf!U256</f>
        <v>0</v>
      </c>
      <c r="W256" s="161">
        <f>+[2]data1cf!V256</f>
        <v>0</v>
      </c>
      <c r="X256" s="161">
        <f>+[2]data1cf!W256</f>
        <v>0</v>
      </c>
      <c r="Y256" s="161">
        <f>+[2]data1cf!X256</f>
        <v>0</v>
      </c>
      <c r="Z256" s="161">
        <f>+[2]data1cf!Y256</f>
        <v>0</v>
      </c>
      <c r="AA256" s="161">
        <f>+[2]data1cf!Z256</f>
        <v>0</v>
      </c>
      <c r="AB256" s="161"/>
      <c r="AC256" s="162">
        <f t="shared" si="24"/>
        <v>15434.656636131704</v>
      </c>
      <c r="AD256" s="162">
        <f t="shared" si="26"/>
        <v>48810.772765082358</v>
      </c>
      <c r="AE256" s="163">
        <f t="shared" si="27"/>
        <v>48116.9434442782</v>
      </c>
      <c r="AF256" s="164">
        <f t="shared" si="25"/>
        <v>0.12517283558845518</v>
      </c>
      <c r="AG256" s="165">
        <f t="shared" si="31"/>
        <v>0.97482609157553834</v>
      </c>
    </row>
    <row r="257" spans="1:33">
      <c r="A257" s="157"/>
      <c r="B257" s="161">
        <f>+[2]data1cf!A257</f>
        <v>-100350.31202077416</v>
      </c>
      <c r="C257" s="161">
        <f>+[2]data1cf!B257</f>
        <v>15342.53291873964</v>
      </c>
      <c r="D257" s="161">
        <f>+[2]data1cf!C257</f>
        <v>16886.639859071362</v>
      </c>
      <c r="E257" s="161">
        <f>+[2]data1cf!D257</f>
        <v>16461.166066336347</v>
      </c>
      <c r="F257" s="161">
        <f>+[2]data1cf!E257</f>
        <v>15987.165112627197</v>
      </c>
      <c r="G257" s="161">
        <f>+[2]data1cf!F257</f>
        <v>15751.384433989635</v>
      </c>
      <c r="H257" s="161">
        <f>+[2]data1cf!G257</f>
        <v>15457.545799998748</v>
      </c>
      <c r="I257" s="161">
        <f>+[2]data1cf!H257</f>
        <v>15505.837763055793</v>
      </c>
      <c r="J257" s="161">
        <f>+[2]data1cf!I257</f>
        <v>15397.738255610871</v>
      </c>
      <c r="K257" s="161">
        <f>+[2]data1cf!J257</f>
        <v>15261.4298836622</v>
      </c>
      <c r="L257" s="161">
        <f>+[2]data1cf!K257</f>
        <v>15267.1072329126</v>
      </c>
      <c r="M257" s="161">
        <f>+[2]data1cf!L257</f>
        <v>15434.56124375943</v>
      </c>
      <c r="N257" s="161">
        <f>+[2]data1cf!M257</f>
        <v>15598.307910915959</v>
      </c>
      <c r="O257" s="161">
        <f>+[2]data1cf!N257</f>
        <v>15460.533218337005</v>
      </c>
      <c r="P257" s="161">
        <f>+[2]data1cf!O257</f>
        <v>15630.700087251163</v>
      </c>
      <c r="Q257" s="161">
        <f>+[2]data1cf!P257</f>
        <v>15374.635758716297</v>
      </c>
      <c r="R257" s="161">
        <f>+[2]data1cf!Q257</f>
        <v>1150.9779387534713</v>
      </c>
      <c r="S257" s="161">
        <f>+[2]data1cf!R257</f>
        <v>0</v>
      </c>
      <c r="T257" s="161">
        <f>+[2]data1cf!S257</f>
        <v>0</v>
      </c>
      <c r="U257" s="161">
        <f>+[2]data1cf!T257</f>
        <v>0</v>
      </c>
      <c r="V257" s="161">
        <f>+[2]data1cf!U257</f>
        <v>0</v>
      </c>
      <c r="W257" s="161">
        <f>+[2]data1cf!V257</f>
        <v>0</v>
      </c>
      <c r="X257" s="161">
        <f>+[2]data1cf!W257</f>
        <v>0</v>
      </c>
      <c r="Y257" s="161">
        <f>+[2]data1cf!X257</f>
        <v>0</v>
      </c>
      <c r="Z257" s="161">
        <f>+[2]data1cf!Y257</f>
        <v>0</v>
      </c>
      <c r="AA257" s="161">
        <f>+[2]data1cf!Z257</f>
        <v>0</v>
      </c>
      <c r="AB257" s="161"/>
      <c r="AC257" s="162">
        <f t="shared" si="24"/>
        <v>19697.165210468549</v>
      </c>
      <c r="AD257" s="162">
        <f t="shared" si="26"/>
        <v>52884.434439421857</v>
      </c>
      <c r="AE257" s="163">
        <f t="shared" si="27"/>
        <v>52194.260067557661</v>
      </c>
      <c r="AF257" s="164">
        <f t="shared" si="25"/>
        <v>0.13343177437782291</v>
      </c>
      <c r="AG257" s="165">
        <f t="shared" si="31"/>
        <v>0.98148614800632439</v>
      </c>
    </row>
    <row r="258" spans="1:33">
      <c r="A258" s="157"/>
      <c r="B258" s="161">
        <f>+[2]data1cf!A258</f>
        <v>-91020.087096998512</v>
      </c>
      <c r="C258" s="161">
        <f>+[2]data1cf!B258</f>
        <v>15253.254902006778</v>
      </c>
      <c r="D258" s="161">
        <f>+[2]data1cf!C258</f>
        <v>16525.499863118577</v>
      </c>
      <c r="E258" s="161">
        <f>+[2]data1cf!D258</f>
        <v>16032.632157013984</v>
      </c>
      <c r="F258" s="161">
        <f>+[2]data1cf!E258</f>
        <v>15907.862359957926</v>
      </c>
      <c r="G258" s="161">
        <f>+[2]data1cf!F258</f>
        <v>15511.182433870825</v>
      </c>
      <c r="H258" s="161">
        <f>+[2]data1cf!G258</f>
        <v>15169.71504373827</v>
      </c>
      <c r="I258" s="161">
        <f>+[2]data1cf!H258</f>
        <v>15132.973408054255</v>
      </c>
      <c r="J258" s="161">
        <f>+[2]data1cf!I258</f>
        <v>15288.395367379781</v>
      </c>
      <c r="K258" s="161">
        <f>+[2]data1cf!J258</f>
        <v>15226.766177097546</v>
      </c>
      <c r="L258" s="161">
        <f>+[2]data1cf!K258</f>
        <v>14925.576372317608</v>
      </c>
      <c r="M258" s="161">
        <f>+[2]data1cf!L258</f>
        <v>14863.064484799637</v>
      </c>
      <c r="N258" s="161">
        <f>+[2]data1cf!M258</f>
        <v>15182.03850208836</v>
      </c>
      <c r="O258" s="161">
        <f>+[2]data1cf!N258</f>
        <v>15256.120760996448</v>
      </c>
      <c r="P258" s="161">
        <f>+[2]data1cf!O258</f>
        <v>15397.803996385261</v>
      </c>
      <c r="Q258" s="161">
        <f>+[2]data1cf!P258</f>
        <v>15242.732706329087</v>
      </c>
      <c r="R258" s="161">
        <f>+[2]data1cf!Q258</f>
        <v>1043.9639909677339</v>
      </c>
      <c r="S258" s="161">
        <f>+[2]data1cf!R258</f>
        <v>0</v>
      </c>
      <c r="T258" s="161">
        <f>+[2]data1cf!S258</f>
        <v>0</v>
      </c>
      <c r="U258" s="161">
        <f>+[2]data1cf!T258</f>
        <v>0</v>
      </c>
      <c r="V258" s="161">
        <f>+[2]data1cf!U258</f>
        <v>0</v>
      </c>
      <c r="W258" s="161">
        <f>+[2]data1cf!V258</f>
        <v>0</v>
      </c>
      <c r="X258" s="161">
        <f>+[2]data1cf!W258</f>
        <v>0</v>
      </c>
      <c r="Y258" s="161">
        <f>+[2]data1cf!X258</f>
        <v>0</v>
      </c>
      <c r="Z258" s="161">
        <f>+[2]data1cf!Y258</f>
        <v>0</v>
      </c>
      <c r="AA258" s="161">
        <f>+[2]data1cf!Z258</f>
        <v>0</v>
      </c>
      <c r="AB258" s="161"/>
      <c r="AC258" s="162">
        <f t="shared" ref="AC258:AC321" si="32">XNPV(0.1,B258:AA258,$B$1:$AA$1)</f>
        <v>27063.911401660967</v>
      </c>
      <c r="AD258" s="162">
        <f t="shared" si="26"/>
        <v>59675.494633878538</v>
      </c>
      <c r="AE258" s="163">
        <f t="shared" si="27"/>
        <v>58997.427616245252</v>
      </c>
      <c r="AF258" s="164">
        <f t="shared" ref="AF258:AF321" si="33">XIRR(B258:AA258,$B$1:$AA$1)</f>
        <v>0.1499352872371674</v>
      </c>
      <c r="AG258" s="165">
        <f t="shared" si="31"/>
        <v>0.98890772873609645</v>
      </c>
    </row>
    <row r="259" spans="1:33">
      <c r="A259" s="157"/>
      <c r="B259" s="161">
        <f>+[2]data1cf!A259</f>
        <v>-92244.462788237477</v>
      </c>
      <c r="C259" s="161">
        <f>+[2]data1cf!B259</f>
        <v>15232.470219722562</v>
      </c>
      <c r="D259" s="161">
        <f>+[2]data1cf!C259</f>
        <v>16487.424951318997</v>
      </c>
      <c r="E259" s="161">
        <f>+[2]data1cf!D259</f>
        <v>15893.222322659723</v>
      </c>
      <c r="F259" s="161">
        <f>+[2]data1cf!E259</f>
        <v>15906.889042713046</v>
      </c>
      <c r="G259" s="161">
        <f>+[2]data1cf!F259</f>
        <v>15425.38565063066</v>
      </c>
      <c r="H259" s="161">
        <f>+[2]data1cf!G259</f>
        <v>15370.057019457559</v>
      </c>
      <c r="I259" s="161">
        <f>+[2]data1cf!H259</f>
        <v>15159.408088948694</v>
      </c>
      <c r="J259" s="161">
        <f>+[2]data1cf!I259</f>
        <v>15146.927614501017</v>
      </c>
      <c r="K259" s="161">
        <f>+[2]data1cf!J259</f>
        <v>15164.188563481785</v>
      </c>
      <c r="L259" s="161">
        <f>+[2]data1cf!K259</f>
        <v>15257.425764233631</v>
      </c>
      <c r="M259" s="161">
        <f>+[2]data1cf!L259</f>
        <v>15362.795040712412</v>
      </c>
      <c r="N259" s="161">
        <f>+[2]data1cf!M259</f>
        <v>15120.904599594649</v>
      </c>
      <c r="O259" s="161">
        <f>+[2]data1cf!N259</f>
        <v>15240.241073726611</v>
      </c>
      <c r="P259" s="161">
        <f>+[2]data1cf!O259</f>
        <v>15092.193644238319</v>
      </c>
      <c r="Q259" s="161">
        <f>+[2]data1cf!P259</f>
        <v>15111.296078969513</v>
      </c>
      <c r="R259" s="161">
        <f>+[2]data1cf!Q259</f>
        <v>1058.0070903959684</v>
      </c>
      <c r="S259" s="161">
        <f>+[2]data1cf!R259</f>
        <v>0</v>
      </c>
      <c r="T259" s="161">
        <f>+[2]data1cf!S259</f>
        <v>0</v>
      </c>
      <c r="U259" s="161">
        <f>+[2]data1cf!T259</f>
        <v>0</v>
      </c>
      <c r="V259" s="161">
        <f>+[2]data1cf!U259</f>
        <v>0</v>
      </c>
      <c r="W259" s="161">
        <f>+[2]data1cf!V259</f>
        <v>0</v>
      </c>
      <c r="X259" s="161">
        <f>+[2]data1cf!W259</f>
        <v>0</v>
      </c>
      <c r="Y259" s="161">
        <f>+[2]data1cf!X259</f>
        <v>0</v>
      </c>
      <c r="Z259" s="161">
        <f>+[2]data1cf!Y259</f>
        <v>0</v>
      </c>
      <c r="AA259" s="161">
        <f>+[2]data1cf!Z259</f>
        <v>0</v>
      </c>
      <c r="AB259" s="161"/>
      <c r="AC259" s="162">
        <f t="shared" si="32"/>
        <v>25834.670842293701</v>
      </c>
      <c r="AD259" s="162">
        <f t="shared" ref="AD259:AD322" si="34">SUMPRODUCT(B259:AA259,$B$1010:$AA$1010)</f>
        <v>58478.117754205741</v>
      </c>
      <c r="AE259" s="163">
        <f t="shared" ref="AE259:AE322" si="35">SUMPRODUCT(B259:AA259,$B$1012:$AA$1012)</f>
        <v>57799.437582121587</v>
      </c>
      <c r="AF259" s="164">
        <f t="shared" si="33"/>
        <v>0.14709255099296573</v>
      </c>
      <c r="AG259" s="165">
        <f t="shared" ref="AG259:AG274" si="36">1-EXP(-(1/0.25)*(AD259/ABS($AD$1010)))</f>
        <v>0.98785921536263521</v>
      </c>
    </row>
    <row r="260" spans="1:33">
      <c r="A260" s="157"/>
      <c r="B260" s="161">
        <f>+[2]data1cf!A260</f>
        <v>-95605.296815766633</v>
      </c>
      <c r="C260" s="161">
        <f>+[2]data1cf!B260</f>
        <v>15096.378574151899</v>
      </c>
      <c r="D260" s="161">
        <f>+[2]data1cf!C260</f>
        <v>16834.571796021417</v>
      </c>
      <c r="E260" s="161">
        <f>+[2]data1cf!D260</f>
        <v>16399.96057747904</v>
      </c>
      <c r="F260" s="161">
        <f>+[2]data1cf!E260</f>
        <v>15815.347281259288</v>
      </c>
      <c r="G260" s="161">
        <f>+[2]data1cf!F260</f>
        <v>15535.483435037764</v>
      </c>
      <c r="H260" s="161">
        <f>+[2]data1cf!G260</f>
        <v>15166.897158777239</v>
      </c>
      <c r="I260" s="161">
        <f>+[2]data1cf!H260</f>
        <v>15187.277385261039</v>
      </c>
      <c r="J260" s="161">
        <f>+[2]data1cf!I260</f>
        <v>15377.50562642168</v>
      </c>
      <c r="K260" s="161">
        <f>+[2]data1cf!J260</f>
        <v>15237.842340624127</v>
      </c>
      <c r="L260" s="161">
        <f>+[2]data1cf!K260</f>
        <v>15189.232015455333</v>
      </c>
      <c r="M260" s="161">
        <f>+[2]data1cf!L260</f>
        <v>15356.376235846536</v>
      </c>
      <c r="N260" s="161">
        <f>+[2]data1cf!M260</f>
        <v>15164.898030067921</v>
      </c>
      <c r="O260" s="161">
        <f>+[2]data1cf!N260</f>
        <v>15189.525670057883</v>
      </c>
      <c r="P260" s="161">
        <f>+[2]data1cf!O260</f>
        <v>15478.904621002388</v>
      </c>
      <c r="Q260" s="161">
        <f>+[2]data1cf!P260</f>
        <v>15481.149633136665</v>
      </c>
      <c r="R260" s="161">
        <f>+[2]data1cf!Q260</f>
        <v>1096.5545123581169</v>
      </c>
      <c r="S260" s="161">
        <f>+[2]data1cf!R260</f>
        <v>0</v>
      </c>
      <c r="T260" s="161">
        <f>+[2]data1cf!S260</f>
        <v>0</v>
      </c>
      <c r="U260" s="161">
        <f>+[2]data1cf!T260</f>
        <v>0</v>
      </c>
      <c r="V260" s="161">
        <f>+[2]data1cf!U260</f>
        <v>0</v>
      </c>
      <c r="W260" s="161">
        <f>+[2]data1cf!V260</f>
        <v>0</v>
      </c>
      <c r="X260" s="161">
        <f>+[2]data1cf!W260</f>
        <v>0</v>
      </c>
      <c r="Y260" s="161">
        <f>+[2]data1cf!X260</f>
        <v>0</v>
      </c>
      <c r="Z260" s="161">
        <f>+[2]data1cf!Y260</f>
        <v>0</v>
      </c>
      <c r="AA260" s="161">
        <f>+[2]data1cf!Z260</f>
        <v>0</v>
      </c>
      <c r="AB260" s="161"/>
      <c r="AC260" s="162">
        <f t="shared" si="32"/>
        <v>23231.166195958784</v>
      </c>
      <c r="AD260" s="162">
        <f t="shared" si="34"/>
        <v>56083.93399891282</v>
      </c>
      <c r="AE260" s="163">
        <f t="shared" si="35"/>
        <v>55400.663966879561</v>
      </c>
      <c r="AF260" s="164">
        <f t="shared" si="33"/>
        <v>0.14108614325523375</v>
      </c>
      <c r="AG260" s="165">
        <f t="shared" si="36"/>
        <v>0.98545610840044717</v>
      </c>
    </row>
    <row r="261" spans="1:33">
      <c r="A261" s="157"/>
      <c r="B261" s="161">
        <f>+[2]data1cf!A261</f>
        <v>-107912.4496688845</v>
      </c>
      <c r="C261" s="161">
        <f>+[2]data1cf!B261</f>
        <v>15519.097830242941</v>
      </c>
      <c r="D261" s="161">
        <f>+[2]data1cf!C261</f>
        <v>17174.865344160025</v>
      </c>
      <c r="E261" s="161">
        <f>+[2]data1cf!D261</f>
        <v>16560.442253736917</v>
      </c>
      <c r="F261" s="161">
        <f>+[2]data1cf!E261</f>
        <v>16258.901171478381</v>
      </c>
      <c r="G261" s="161">
        <f>+[2]data1cf!F261</f>
        <v>15913.841617225093</v>
      </c>
      <c r="H261" s="161">
        <f>+[2]data1cf!G261</f>
        <v>15763.878986761134</v>
      </c>
      <c r="I261" s="161">
        <f>+[2]data1cf!H261</f>
        <v>15699.522963386815</v>
      </c>
      <c r="J261" s="161">
        <f>+[2]data1cf!I261</f>
        <v>15615.564582935924</v>
      </c>
      <c r="K261" s="161">
        <f>+[2]data1cf!J261</f>
        <v>15370.519367620429</v>
      </c>
      <c r="L261" s="161">
        <f>+[2]data1cf!K261</f>
        <v>15519.41324261859</v>
      </c>
      <c r="M261" s="161">
        <f>+[2]data1cf!L261</f>
        <v>15520.818147453771</v>
      </c>
      <c r="N261" s="161">
        <f>+[2]data1cf!M261</f>
        <v>15425.340789008431</v>
      </c>
      <c r="O261" s="161">
        <f>+[2]data1cf!N261</f>
        <v>15605.581761455805</v>
      </c>
      <c r="P261" s="161">
        <f>+[2]data1cf!O261</f>
        <v>15612.743415187364</v>
      </c>
      <c r="Q261" s="161">
        <f>+[2]data1cf!P261</f>
        <v>15496.366121458992</v>
      </c>
      <c r="R261" s="161">
        <f>+[2]data1cf!Q261</f>
        <v>1237.7126327222375</v>
      </c>
      <c r="S261" s="161">
        <f>+[2]data1cf!R261</f>
        <v>0</v>
      </c>
      <c r="T261" s="161">
        <f>+[2]data1cf!S261</f>
        <v>0</v>
      </c>
      <c r="U261" s="161">
        <f>+[2]data1cf!T261</f>
        <v>0</v>
      </c>
      <c r="V261" s="161">
        <f>+[2]data1cf!U261</f>
        <v>0</v>
      </c>
      <c r="W261" s="161">
        <f>+[2]data1cf!V261</f>
        <v>0</v>
      </c>
      <c r="X261" s="161">
        <f>+[2]data1cf!W261</f>
        <v>0</v>
      </c>
      <c r="Y261" s="161">
        <f>+[2]data1cf!X261</f>
        <v>0</v>
      </c>
      <c r="Z261" s="161">
        <f>+[2]data1cf!Y261</f>
        <v>0</v>
      </c>
      <c r="AA261" s="161">
        <f>+[2]data1cf!Z261</f>
        <v>0</v>
      </c>
      <c r="AB261" s="161"/>
      <c r="AC261" s="162">
        <f t="shared" si="32"/>
        <v>13472.182834982857</v>
      </c>
      <c r="AD261" s="162">
        <f t="shared" si="34"/>
        <v>46974.83729187811</v>
      </c>
      <c r="AE261" s="163">
        <f t="shared" si="35"/>
        <v>46278.51069678957</v>
      </c>
      <c r="AF261" s="164">
        <f t="shared" si="33"/>
        <v>0.12155941128730774</v>
      </c>
      <c r="AG261" s="165">
        <f t="shared" si="36"/>
        <v>0.97108679659854247</v>
      </c>
    </row>
    <row r="262" spans="1:33">
      <c r="A262" s="157"/>
      <c r="B262" s="161">
        <f>+[2]data1cf!A262</f>
        <v>-108118.67319926557</v>
      </c>
      <c r="C262" s="161">
        <f>+[2]data1cf!B262</f>
        <v>15238.712393206657</v>
      </c>
      <c r="D262" s="161">
        <f>+[2]data1cf!C262</f>
        <v>17021.789975885666</v>
      </c>
      <c r="E262" s="161">
        <f>+[2]data1cf!D262</f>
        <v>16693.832842458272</v>
      </c>
      <c r="F262" s="161">
        <f>+[2]data1cf!E262</f>
        <v>16253.269812936385</v>
      </c>
      <c r="G262" s="161">
        <f>+[2]data1cf!F262</f>
        <v>15831.668391298661</v>
      </c>
      <c r="H262" s="161">
        <f>+[2]data1cf!G262</f>
        <v>15797.991616238582</v>
      </c>
      <c r="I262" s="161">
        <f>+[2]data1cf!H262</f>
        <v>15487.194023878561</v>
      </c>
      <c r="J262" s="161">
        <f>+[2]data1cf!I262</f>
        <v>15602.553984277212</v>
      </c>
      <c r="K262" s="161">
        <f>+[2]data1cf!J262</f>
        <v>15588.922236434879</v>
      </c>
      <c r="L262" s="161">
        <f>+[2]data1cf!K262</f>
        <v>15492.002300953984</v>
      </c>
      <c r="M262" s="161">
        <f>+[2]data1cf!L262</f>
        <v>15616.106642907484</v>
      </c>
      <c r="N262" s="161">
        <f>+[2]data1cf!M262</f>
        <v>15822.170227729515</v>
      </c>
      <c r="O262" s="161">
        <f>+[2]data1cf!N262</f>
        <v>15585.380152983424</v>
      </c>
      <c r="P262" s="161">
        <f>+[2]data1cf!O262</f>
        <v>15362.438333056481</v>
      </c>
      <c r="Q262" s="161">
        <f>+[2]data1cf!P262</f>
        <v>15584.775317622149</v>
      </c>
      <c r="R262" s="161">
        <f>+[2]data1cf!Q262</f>
        <v>1240.0779341262962</v>
      </c>
      <c r="S262" s="161">
        <f>+[2]data1cf!R262</f>
        <v>0</v>
      </c>
      <c r="T262" s="161">
        <f>+[2]data1cf!S262</f>
        <v>0</v>
      </c>
      <c r="U262" s="161">
        <f>+[2]data1cf!T262</f>
        <v>0</v>
      </c>
      <c r="V262" s="161">
        <f>+[2]data1cf!U262</f>
        <v>0</v>
      </c>
      <c r="W262" s="161">
        <f>+[2]data1cf!V262</f>
        <v>0</v>
      </c>
      <c r="X262" s="161">
        <f>+[2]data1cf!W262</f>
        <v>0</v>
      </c>
      <c r="Y262" s="161">
        <f>+[2]data1cf!X262</f>
        <v>0</v>
      </c>
      <c r="Z262" s="161">
        <f>+[2]data1cf!Y262</f>
        <v>0</v>
      </c>
      <c r="AA262" s="161">
        <f>+[2]data1cf!Z262</f>
        <v>0</v>
      </c>
      <c r="AB262" s="161"/>
      <c r="AC262" s="162">
        <f t="shared" si="32"/>
        <v>13025.898876919093</v>
      </c>
      <c r="AD262" s="162">
        <f t="shared" si="34"/>
        <v>46557.691100732416</v>
      </c>
      <c r="AE262" s="163">
        <f t="shared" si="35"/>
        <v>45860.492586058732</v>
      </c>
      <c r="AF262" s="164">
        <f t="shared" si="33"/>
        <v>0.12075486779212952</v>
      </c>
      <c r="AG262" s="165">
        <f t="shared" si="36"/>
        <v>0.97016253017839316</v>
      </c>
    </row>
    <row r="263" spans="1:33">
      <c r="A263" s="157"/>
      <c r="B263" s="161">
        <f>+[2]data1cf!A263</f>
        <v>-95856.888832513665</v>
      </c>
      <c r="C263" s="161">
        <f>+[2]data1cf!B263</f>
        <v>15174.086324854779</v>
      </c>
      <c r="D263" s="161">
        <f>+[2]data1cf!C263</f>
        <v>16587.039912948127</v>
      </c>
      <c r="E263" s="161">
        <f>+[2]data1cf!D263</f>
        <v>16294.74764003191</v>
      </c>
      <c r="F263" s="161">
        <f>+[2]data1cf!E263</f>
        <v>16075.17278002582</v>
      </c>
      <c r="G263" s="161">
        <f>+[2]data1cf!F263</f>
        <v>15745.957085544193</v>
      </c>
      <c r="H263" s="161">
        <f>+[2]data1cf!G263</f>
        <v>15205.173288315655</v>
      </c>
      <c r="I263" s="161">
        <f>+[2]data1cf!H263</f>
        <v>15316.11935636582</v>
      </c>
      <c r="J263" s="161">
        <f>+[2]data1cf!I263</f>
        <v>15124.291608346661</v>
      </c>
      <c r="K263" s="161">
        <f>+[2]data1cf!J263</f>
        <v>15024.722213928871</v>
      </c>
      <c r="L263" s="161">
        <f>+[2]data1cf!K263</f>
        <v>15248.54138601575</v>
      </c>
      <c r="M263" s="161">
        <f>+[2]data1cf!L263</f>
        <v>14976.222685879995</v>
      </c>
      <c r="N263" s="161">
        <f>+[2]data1cf!M263</f>
        <v>15140.826645181054</v>
      </c>
      <c r="O263" s="161">
        <f>+[2]data1cf!N263</f>
        <v>15360.496238291873</v>
      </c>
      <c r="P263" s="161">
        <f>+[2]data1cf!O263</f>
        <v>15337.985138780041</v>
      </c>
      <c r="Q263" s="161">
        <f>+[2]data1cf!P263</f>
        <v>15185.311687182853</v>
      </c>
      <c r="R263" s="161">
        <f>+[2]data1cf!Q263</f>
        <v>1099.4401721533986</v>
      </c>
      <c r="S263" s="161">
        <f>+[2]data1cf!R263</f>
        <v>0</v>
      </c>
      <c r="T263" s="161">
        <f>+[2]data1cf!S263</f>
        <v>0</v>
      </c>
      <c r="U263" s="161">
        <f>+[2]data1cf!T263</f>
        <v>0</v>
      </c>
      <c r="V263" s="161">
        <f>+[2]data1cf!U263</f>
        <v>0</v>
      </c>
      <c r="W263" s="161">
        <f>+[2]data1cf!V263</f>
        <v>0</v>
      </c>
      <c r="X263" s="161">
        <f>+[2]data1cf!W263</f>
        <v>0</v>
      </c>
      <c r="Y263" s="161">
        <f>+[2]data1cf!X263</f>
        <v>0</v>
      </c>
      <c r="Z263" s="161">
        <f>+[2]data1cf!Y263</f>
        <v>0</v>
      </c>
      <c r="AA263" s="161">
        <f>+[2]data1cf!Z263</f>
        <v>0</v>
      </c>
      <c r="AB263" s="161"/>
      <c r="AC263" s="162">
        <f t="shared" si="32"/>
        <v>22778.361480480406</v>
      </c>
      <c r="AD263" s="162">
        <f t="shared" si="34"/>
        <v>55517.900139869918</v>
      </c>
      <c r="AE263" s="163">
        <f t="shared" si="35"/>
        <v>54837.384343549158</v>
      </c>
      <c r="AF263" s="164">
        <f t="shared" si="33"/>
        <v>0.14028864502906796</v>
      </c>
      <c r="AG263" s="165">
        <f t="shared" si="36"/>
        <v>0.98482166981877184</v>
      </c>
    </row>
    <row r="264" spans="1:33">
      <c r="A264" s="157"/>
      <c r="B264" s="161">
        <f>+[2]data1cf!A264</f>
        <v>-92616.770562462858</v>
      </c>
      <c r="C264" s="161">
        <f>+[2]data1cf!B264</f>
        <v>15495.072144371679</v>
      </c>
      <c r="D264" s="161">
        <f>+[2]data1cf!C264</f>
        <v>16398.406608189376</v>
      </c>
      <c r="E264" s="161">
        <f>+[2]data1cf!D264</f>
        <v>16288.966575168231</v>
      </c>
      <c r="F264" s="161">
        <f>+[2]data1cf!E264</f>
        <v>15786.245639727804</v>
      </c>
      <c r="G264" s="161">
        <f>+[2]data1cf!F264</f>
        <v>15714.064339083077</v>
      </c>
      <c r="H264" s="161">
        <f>+[2]data1cf!G264</f>
        <v>15219.03116081452</v>
      </c>
      <c r="I264" s="161">
        <f>+[2]data1cf!H264</f>
        <v>15082.249493782485</v>
      </c>
      <c r="J264" s="161">
        <f>+[2]data1cf!I264</f>
        <v>15172.295778598795</v>
      </c>
      <c r="K264" s="161">
        <f>+[2]data1cf!J264</f>
        <v>15041.068234857074</v>
      </c>
      <c r="L264" s="161">
        <f>+[2]data1cf!K264</f>
        <v>15075.828778782867</v>
      </c>
      <c r="M264" s="161">
        <f>+[2]data1cf!L264</f>
        <v>15358.258287903973</v>
      </c>
      <c r="N264" s="161">
        <f>+[2]data1cf!M264</f>
        <v>15056.894115617279</v>
      </c>
      <c r="O264" s="161">
        <f>+[2]data1cf!N264</f>
        <v>15189.317059569446</v>
      </c>
      <c r="P264" s="161">
        <f>+[2]data1cf!O264</f>
        <v>15149.977810512513</v>
      </c>
      <c r="Q264" s="161">
        <f>+[2]data1cf!P264</f>
        <v>15308.142166742109</v>
      </c>
      <c r="R264" s="161">
        <f>+[2]data1cf!Q264</f>
        <v>1062.2773116432238</v>
      </c>
      <c r="S264" s="161">
        <f>+[2]data1cf!R264</f>
        <v>0</v>
      </c>
      <c r="T264" s="161">
        <f>+[2]data1cf!S264</f>
        <v>0</v>
      </c>
      <c r="U264" s="161">
        <f>+[2]data1cf!T264</f>
        <v>0</v>
      </c>
      <c r="V264" s="161">
        <f>+[2]data1cf!U264</f>
        <v>0</v>
      </c>
      <c r="W264" s="161">
        <f>+[2]data1cf!V264</f>
        <v>0</v>
      </c>
      <c r="X264" s="161">
        <f>+[2]data1cf!W264</f>
        <v>0</v>
      </c>
      <c r="Y264" s="161">
        <f>+[2]data1cf!X264</f>
        <v>0</v>
      </c>
      <c r="Z264" s="161">
        <f>+[2]data1cf!Y264</f>
        <v>0</v>
      </c>
      <c r="AA264" s="161">
        <f>+[2]data1cf!Z264</f>
        <v>0</v>
      </c>
      <c r="AB264" s="161"/>
      <c r="AC264" s="162">
        <f t="shared" si="32"/>
        <v>25813.011092495555</v>
      </c>
      <c r="AD264" s="162">
        <f t="shared" si="34"/>
        <v>58462.002281968293</v>
      </c>
      <c r="AE264" s="163">
        <f t="shared" si="35"/>
        <v>57783.272010043867</v>
      </c>
      <c r="AF264" s="164">
        <f t="shared" si="33"/>
        <v>0.14702507853507996</v>
      </c>
      <c r="AG264" s="165">
        <f t="shared" si="36"/>
        <v>0.98784444756732226</v>
      </c>
    </row>
    <row r="265" spans="1:33">
      <c r="A265" s="157"/>
      <c r="B265" s="161">
        <f>+[2]data1cf!A265</f>
        <v>-98627.865611141489</v>
      </c>
      <c r="C265" s="161">
        <f>+[2]data1cf!B265</f>
        <v>15104.969432497486</v>
      </c>
      <c r="D265" s="161">
        <f>+[2]data1cf!C265</f>
        <v>16770.439118244212</v>
      </c>
      <c r="E265" s="161">
        <f>+[2]data1cf!D265</f>
        <v>16249.996749427502</v>
      </c>
      <c r="F265" s="161">
        <f>+[2]data1cf!E265</f>
        <v>15959.714433488134</v>
      </c>
      <c r="G265" s="161">
        <f>+[2]data1cf!F265</f>
        <v>15647.814136236142</v>
      </c>
      <c r="H265" s="161">
        <f>+[2]data1cf!G265</f>
        <v>15478.767134284455</v>
      </c>
      <c r="I265" s="161">
        <f>+[2]data1cf!H265</f>
        <v>15265.667580850764</v>
      </c>
      <c r="J265" s="161">
        <f>+[2]data1cf!I265</f>
        <v>15438.108319195057</v>
      </c>
      <c r="K265" s="161">
        <f>+[2]data1cf!J265</f>
        <v>15390.60528356051</v>
      </c>
      <c r="L265" s="161">
        <f>+[2]data1cf!K265</f>
        <v>15271.748002200944</v>
      </c>
      <c r="M265" s="161">
        <f>+[2]data1cf!L265</f>
        <v>15474.639316434488</v>
      </c>
      <c r="N265" s="161">
        <f>+[2]data1cf!M265</f>
        <v>15403.366098334554</v>
      </c>
      <c r="O265" s="161">
        <f>+[2]data1cf!N265</f>
        <v>15486.353754999001</v>
      </c>
      <c r="P265" s="161">
        <f>+[2]data1cf!O265</f>
        <v>15522.861631914071</v>
      </c>
      <c r="Q265" s="161">
        <f>+[2]data1cf!P265</f>
        <v>15476.52655898074</v>
      </c>
      <c r="R265" s="161">
        <f>+[2]data1cf!Q265</f>
        <v>1131.2221674135483</v>
      </c>
      <c r="S265" s="161">
        <f>+[2]data1cf!R265</f>
        <v>0</v>
      </c>
      <c r="T265" s="161">
        <f>+[2]data1cf!S265</f>
        <v>0</v>
      </c>
      <c r="U265" s="161">
        <f>+[2]data1cf!T265</f>
        <v>0</v>
      </c>
      <c r="V265" s="161">
        <f>+[2]data1cf!U265</f>
        <v>0</v>
      </c>
      <c r="W265" s="161">
        <f>+[2]data1cf!V265</f>
        <v>0</v>
      </c>
      <c r="X265" s="161">
        <f>+[2]data1cf!W265</f>
        <v>0</v>
      </c>
      <c r="Y265" s="161">
        <f>+[2]data1cf!X265</f>
        <v>0</v>
      </c>
      <c r="Z265" s="161">
        <f>+[2]data1cf!Y265</f>
        <v>0</v>
      </c>
      <c r="AA265" s="161">
        <f>+[2]data1cf!Z265</f>
        <v>0</v>
      </c>
      <c r="AB265" s="161"/>
      <c r="AC265" s="162">
        <f t="shared" si="32"/>
        <v>20781.291074805635</v>
      </c>
      <c r="AD265" s="162">
        <f t="shared" si="34"/>
        <v>53877.669953710181</v>
      </c>
      <c r="AE265" s="163">
        <f t="shared" si="35"/>
        <v>53189.154362475099</v>
      </c>
      <c r="AF265" s="164">
        <f t="shared" si="33"/>
        <v>0.13570106625556946</v>
      </c>
      <c r="AG265" s="165">
        <f t="shared" si="36"/>
        <v>0.98282256869586782</v>
      </c>
    </row>
    <row r="266" spans="1:33">
      <c r="A266" s="157"/>
      <c r="B266" s="161">
        <f>+[2]data1cf!A266</f>
        <v>-95187.853020330818</v>
      </c>
      <c r="C266" s="161">
        <f>+[2]data1cf!B266</f>
        <v>15077.784897615551</v>
      </c>
      <c r="D266" s="161">
        <f>+[2]data1cf!C266</f>
        <v>16550.719747837589</v>
      </c>
      <c r="E266" s="161">
        <f>+[2]data1cf!D266</f>
        <v>16124.671404770874</v>
      </c>
      <c r="F266" s="161">
        <f>+[2]data1cf!E266</f>
        <v>15935.573327995589</v>
      </c>
      <c r="G266" s="161">
        <f>+[2]data1cf!F266</f>
        <v>15681.174525372877</v>
      </c>
      <c r="H266" s="161">
        <f>+[2]data1cf!G266</f>
        <v>15455.526569841802</v>
      </c>
      <c r="I266" s="161">
        <f>+[2]data1cf!H266</f>
        <v>15287.782886682286</v>
      </c>
      <c r="J266" s="161">
        <f>+[2]data1cf!I266</f>
        <v>15300.78628594289</v>
      </c>
      <c r="K266" s="161">
        <f>+[2]data1cf!J266</f>
        <v>15281.788545466101</v>
      </c>
      <c r="L266" s="161">
        <f>+[2]data1cf!K266</f>
        <v>15330.641903225813</v>
      </c>
      <c r="M266" s="161">
        <f>+[2]data1cf!L266</f>
        <v>15215.451659789192</v>
      </c>
      <c r="N266" s="161">
        <f>+[2]data1cf!M266</f>
        <v>15413.868638029713</v>
      </c>
      <c r="O266" s="161">
        <f>+[2]data1cf!N266</f>
        <v>15277.420000766055</v>
      </c>
      <c r="P266" s="161">
        <f>+[2]data1cf!O266</f>
        <v>15536.938417631243</v>
      </c>
      <c r="Q266" s="161">
        <f>+[2]data1cf!P266</f>
        <v>15289.97749748022</v>
      </c>
      <c r="R266" s="161">
        <f>+[2]data1cf!Q266</f>
        <v>1091.7665990019864</v>
      </c>
      <c r="S266" s="161">
        <f>+[2]data1cf!R266</f>
        <v>0</v>
      </c>
      <c r="T266" s="161">
        <f>+[2]data1cf!S266</f>
        <v>0</v>
      </c>
      <c r="U266" s="161">
        <f>+[2]data1cf!T266</f>
        <v>0</v>
      </c>
      <c r="V266" s="161">
        <f>+[2]data1cf!U266</f>
        <v>0</v>
      </c>
      <c r="W266" s="161">
        <f>+[2]data1cf!V266</f>
        <v>0</v>
      </c>
      <c r="X266" s="161">
        <f>+[2]data1cf!W266</f>
        <v>0</v>
      </c>
      <c r="Y266" s="161">
        <f>+[2]data1cf!X266</f>
        <v>0</v>
      </c>
      <c r="Z266" s="161">
        <f>+[2]data1cf!Y266</f>
        <v>0</v>
      </c>
      <c r="AA266" s="161">
        <f>+[2]data1cf!Z266</f>
        <v>0</v>
      </c>
      <c r="AB266" s="161"/>
      <c r="AC266" s="162">
        <f t="shared" si="32"/>
        <v>23638.519417319625</v>
      </c>
      <c r="AD266" s="162">
        <f t="shared" si="34"/>
        <v>56567.367657211187</v>
      </c>
      <c r="AE266" s="163">
        <f t="shared" si="35"/>
        <v>55882.505441623543</v>
      </c>
      <c r="AF266" s="164">
        <f t="shared" si="33"/>
        <v>0.14183881878852844</v>
      </c>
      <c r="AG266" s="165">
        <f t="shared" si="36"/>
        <v>0.98597692493675326</v>
      </c>
    </row>
    <row r="267" spans="1:33">
      <c r="A267" s="157"/>
      <c r="B267" s="161">
        <f>+[2]data1cf!A267</f>
        <v>-106983.85156232113</v>
      </c>
      <c r="C267" s="161">
        <f>+[2]data1cf!B267</f>
        <v>15410.67210578971</v>
      </c>
      <c r="D267" s="161">
        <f>+[2]data1cf!C267</f>
        <v>16964.261349301865</v>
      </c>
      <c r="E267" s="161">
        <f>+[2]data1cf!D267</f>
        <v>16446.803919197744</v>
      </c>
      <c r="F267" s="161">
        <f>+[2]data1cf!E267</f>
        <v>16323.103449552827</v>
      </c>
      <c r="G267" s="161">
        <f>+[2]data1cf!F267</f>
        <v>15860.632256762146</v>
      </c>
      <c r="H267" s="161">
        <f>+[2]data1cf!G267</f>
        <v>15580.383363315525</v>
      </c>
      <c r="I267" s="161">
        <f>+[2]data1cf!H267</f>
        <v>15527.44532466893</v>
      </c>
      <c r="J267" s="161">
        <f>+[2]data1cf!I267</f>
        <v>15395.859179104336</v>
      </c>
      <c r="K267" s="161">
        <f>+[2]data1cf!J267</f>
        <v>15515.338748398231</v>
      </c>
      <c r="L267" s="161">
        <f>+[2]data1cf!K267</f>
        <v>15303.798462445768</v>
      </c>
      <c r="M267" s="161">
        <f>+[2]data1cf!L267</f>
        <v>15671.073154336391</v>
      </c>
      <c r="N267" s="161">
        <f>+[2]data1cf!M267</f>
        <v>15512.931780654746</v>
      </c>
      <c r="O267" s="161">
        <f>+[2]data1cf!N267</f>
        <v>15612.443706642116</v>
      </c>
      <c r="P267" s="161">
        <f>+[2]data1cf!O267</f>
        <v>15584.981304448384</v>
      </c>
      <c r="Q267" s="161">
        <f>+[2]data1cf!P267</f>
        <v>15525.796870586086</v>
      </c>
      <c r="R267" s="161">
        <f>+[2]data1cf!Q267</f>
        <v>1227.0619838791984</v>
      </c>
      <c r="S267" s="161">
        <f>+[2]data1cf!R267</f>
        <v>0</v>
      </c>
      <c r="T267" s="161">
        <f>+[2]data1cf!S267</f>
        <v>0</v>
      </c>
      <c r="U267" s="161">
        <f>+[2]data1cf!T267</f>
        <v>0</v>
      </c>
      <c r="V267" s="161">
        <f>+[2]data1cf!U267</f>
        <v>0</v>
      </c>
      <c r="W267" s="161">
        <f>+[2]data1cf!V267</f>
        <v>0</v>
      </c>
      <c r="X267" s="161">
        <f>+[2]data1cf!W267</f>
        <v>0</v>
      </c>
      <c r="Y267" s="161">
        <f>+[2]data1cf!X267</f>
        <v>0</v>
      </c>
      <c r="Z267" s="161">
        <f>+[2]data1cf!Y267</f>
        <v>0</v>
      </c>
      <c r="AA267" s="161">
        <f>+[2]data1cf!Z267</f>
        <v>0</v>
      </c>
      <c r="AB267" s="161"/>
      <c r="AC267" s="162">
        <f t="shared" si="32"/>
        <v>13817.673202670463</v>
      </c>
      <c r="AD267" s="162">
        <f t="shared" si="34"/>
        <v>47216.856843207577</v>
      </c>
      <c r="AE267" s="163">
        <f t="shared" si="35"/>
        <v>46522.276294501884</v>
      </c>
      <c r="AF267" s="164">
        <f t="shared" si="33"/>
        <v>0.12224157452583312</v>
      </c>
      <c r="AG267" s="165">
        <f t="shared" si="36"/>
        <v>0.97160985510078035</v>
      </c>
    </row>
    <row r="268" spans="1:33">
      <c r="A268" s="157"/>
      <c r="B268" s="161">
        <f>+[2]data1cf!A268</f>
        <v>-105515.83086782873</v>
      </c>
      <c r="C268" s="161">
        <f>+[2]data1cf!B268</f>
        <v>15379.324541406721</v>
      </c>
      <c r="D268" s="161">
        <f>+[2]data1cf!C268</f>
        <v>16939.821651263377</v>
      </c>
      <c r="E268" s="161">
        <f>+[2]data1cf!D268</f>
        <v>16473.330753817281</v>
      </c>
      <c r="F268" s="161">
        <f>+[2]data1cf!E268</f>
        <v>16253.29018814056</v>
      </c>
      <c r="G268" s="161">
        <f>+[2]data1cf!F268</f>
        <v>15874.889293530941</v>
      </c>
      <c r="H268" s="161">
        <f>+[2]data1cf!G268</f>
        <v>15489.834270394647</v>
      </c>
      <c r="I268" s="161">
        <f>+[2]data1cf!H268</f>
        <v>15409.153534502118</v>
      </c>
      <c r="J268" s="161">
        <f>+[2]data1cf!I268</f>
        <v>15484.228258520066</v>
      </c>
      <c r="K268" s="161">
        <f>+[2]data1cf!J268</f>
        <v>15478.802476134599</v>
      </c>
      <c r="L268" s="161">
        <f>+[2]data1cf!K268</f>
        <v>15362.254741425897</v>
      </c>
      <c r="M268" s="161">
        <f>+[2]data1cf!L268</f>
        <v>15411.670516060736</v>
      </c>
      <c r="N268" s="161">
        <f>+[2]data1cf!M268</f>
        <v>15375.430507366022</v>
      </c>
      <c r="O268" s="161">
        <f>+[2]data1cf!N268</f>
        <v>15644.131294971779</v>
      </c>
      <c r="P268" s="161">
        <f>+[2]data1cf!O268</f>
        <v>15513.976816556342</v>
      </c>
      <c r="Q268" s="161">
        <f>+[2]data1cf!P268</f>
        <v>15570.005183526744</v>
      </c>
      <c r="R268" s="161">
        <f>+[2]data1cf!Q268</f>
        <v>1210.2243737216481</v>
      </c>
      <c r="S268" s="161">
        <f>+[2]data1cf!R268</f>
        <v>0</v>
      </c>
      <c r="T268" s="161">
        <f>+[2]data1cf!S268</f>
        <v>0</v>
      </c>
      <c r="U268" s="161">
        <f>+[2]data1cf!T268</f>
        <v>0</v>
      </c>
      <c r="V268" s="161">
        <f>+[2]data1cf!U268</f>
        <v>0</v>
      </c>
      <c r="W268" s="161">
        <f>+[2]data1cf!V268</f>
        <v>0</v>
      </c>
      <c r="X268" s="161">
        <f>+[2]data1cf!W268</f>
        <v>0</v>
      </c>
      <c r="Y268" s="161">
        <f>+[2]data1cf!X268</f>
        <v>0</v>
      </c>
      <c r="Z268" s="161">
        <f>+[2]data1cf!Y268</f>
        <v>0</v>
      </c>
      <c r="AA268" s="161">
        <f>+[2]data1cf!Z268</f>
        <v>0</v>
      </c>
      <c r="AB268" s="161"/>
      <c r="AC268" s="162">
        <f t="shared" si="32"/>
        <v>15017.36619331811</v>
      </c>
      <c r="AD268" s="162">
        <f t="shared" si="34"/>
        <v>48327.764509768043</v>
      </c>
      <c r="AE268" s="163">
        <f t="shared" si="35"/>
        <v>47635.093645532281</v>
      </c>
      <c r="AF268" s="164">
        <f t="shared" si="33"/>
        <v>0.12446640133857728</v>
      </c>
      <c r="AG268" s="165">
        <f t="shared" si="36"/>
        <v>0.97389197126913563</v>
      </c>
    </row>
    <row r="269" spans="1:33">
      <c r="A269" s="157"/>
      <c r="B269" s="161">
        <f>+[2]data1cf!A269</f>
        <v>-91833.032040164355</v>
      </c>
      <c r="C269" s="161">
        <f>+[2]data1cf!B269</f>
        <v>15167.753647932957</v>
      </c>
      <c r="D269" s="161">
        <f>+[2]data1cf!C269</f>
        <v>16531.69043838451</v>
      </c>
      <c r="E269" s="161">
        <f>+[2]data1cf!D269</f>
        <v>16164.325601295714</v>
      </c>
      <c r="F269" s="161">
        <f>+[2]data1cf!E269</f>
        <v>15890.60904748975</v>
      </c>
      <c r="G269" s="161">
        <f>+[2]data1cf!F269</f>
        <v>15653.277819858813</v>
      </c>
      <c r="H269" s="161">
        <f>+[2]data1cf!G269</f>
        <v>15422.169232226737</v>
      </c>
      <c r="I269" s="161">
        <f>+[2]data1cf!H269</f>
        <v>15151.728173184578</v>
      </c>
      <c r="J269" s="161">
        <f>+[2]data1cf!I269</f>
        <v>15222.062701458635</v>
      </c>
      <c r="K269" s="161">
        <f>+[2]data1cf!J269</f>
        <v>15083.483030913565</v>
      </c>
      <c r="L269" s="161">
        <f>+[2]data1cf!K269</f>
        <v>15175.256888282947</v>
      </c>
      <c r="M269" s="161">
        <f>+[2]data1cf!L269</f>
        <v>15180.220471193592</v>
      </c>
      <c r="N269" s="161">
        <f>+[2]data1cf!M269</f>
        <v>15254.011598143992</v>
      </c>
      <c r="O269" s="161">
        <f>+[2]data1cf!N269</f>
        <v>15348.976595053617</v>
      </c>
      <c r="P269" s="161">
        <f>+[2]data1cf!O269</f>
        <v>15230.297252440063</v>
      </c>
      <c r="Q269" s="161">
        <f>+[2]data1cf!P269</f>
        <v>15049.489064727979</v>
      </c>
      <c r="R269" s="161">
        <f>+[2]data1cf!Q269</f>
        <v>1053.2881442878688</v>
      </c>
      <c r="S269" s="161">
        <f>+[2]data1cf!R269</f>
        <v>0</v>
      </c>
      <c r="T269" s="161">
        <f>+[2]data1cf!S269</f>
        <v>0</v>
      </c>
      <c r="U269" s="161">
        <f>+[2]data1cf!T269</f>
        <v>0</v>
      </c>
      <c r="V269" s="161">
        <f>+[2]data1cf!U269</f>
        <v>0</v>
      </c>
      <c r="W269" s="161">
        <f>+[2]data1cf!V269</f>
        <v>0</v>
      </c>
      <c r="X269" s="161">
        <f>+[2]data1cf!W269</f>
        <v>0</v>
      </c>
      <c r="Y269" s="161">
        <f>+[2]data1cf!X269</f>
        <v>0</v>
      </c>
      <c r="Z269" s="161">
        <f>+[2]data1cf!Y269</f>
        <v>0</v>
      </c>
      <c r="AA269" s="161">
        <f>+[2]data1cf!Z269</f>
        <v>0</v>
      </c>
      <c r="AB269" s="161"/>
      <c r="AC269" s="162">
        <f t="shared" si="32"/>
        <v>26582.88483682599</v>
      </c>
      <c r="AD269" s="162">
        <f t="shared" si="34"/>
        <v>59296.959466407323</v>
      </c>
      <c r="AE269" s="163">
        <f t="shared" si="35"/>
        <v>58616.950790089533</v>
      </c>
      <c r="AF269" s="164">
        <f t="shared" si="33"/>
        <v>0.1486412584781647</v>
      </c>
      <c r="AG269" s="165">
        <f t="shared" si="36"/>
        <v>0.98858643387383993</v>
      </c>
    </row>
    <row r="270" spans="1:33">
      <c r="A270" s="157"/>
      <c r="B270" s="161">
        <f>+[2]data1cf!A270</f>
        <v>-101393.09969991124</v>
      </c>
      <c r="C270" s="161">
        <f>+[2]data1cf!B270</f>
        <v>15408.052920503394</v>
      </c>
      <c r="D270" s="161">
        <f>+[2]data1cf!C270</f>
        <v>16873.081503678601</v>
      </c>
      <c r="E270" s="161">
        <f>+[2]data1cf!D270</f>
        <v>16252.835196173965</v>
      </c>
      <c r="F270" s="161">
        <f>+[2]data1cf!E270</f>
        <v>16061.841724593009</v>
      </c>
      <c r="G270" s="161">
        <f>+[2]data1cf!F270</f>
        <v>15710.87537181524</v>
      </c>
      <c r="H270" s="161">
        <f>+[2]data1cf!G270</f>
        <v>15389.561436854985</v>
      </c>
      <c r="I270" s="161">
        <f>+[2]data1cf!H270</f>
        <v>15428.931109622034</v>
      </c>
      <c r="J270" s="161">
        <f>+[2]data1cf!I270</f>
        <v>15256.97678469962</v>
      </c>
      <c r="K270" s="161">
        <f>+[2]data1cf!J270</f>
        <v>15364.317331649348</v>
      </c>
      <c r="L270" s="161">
        <f>+[2]data1cf!K270</f>
        <v>15422.507816231147</v>
      </c>
      <c r="M270" s="161">
        <f>+[2]data1cf!L270</f>
        <v>15239.323902191598</v>
      </c>
      <c r="N270" s="161">
        <f>+[2]data1cf!M270</f>
        <v>15526.758759150021</v>
      </c>
      <c r="O270" s="161">
        <f>+[2]data1cf!N270</f>
        <v>15403.939904252407</v>
      </c>
      <c r="P270" s="161">
        <f>+[2]data1cf!O270</f>
        <v>15696.833993697135</v>
      </c>
      <c r="Q270" s="161">
        <f>+[2]data1cf!P270</f>
        <v>15710.748523758066</v>
      </c>
      <c r="R270" s="161">
        <f>+[2]data1cf!Q270</f>
        <v>1162.9382963181019</v>
      </c>
      <c r="S270" s="161">
        <f>+[2]data1cf!R270</f>
        <v>0</v>
      </c>
      <c r="T270" s="161">
        <f>+[2]data1cf!S270</f>
        <v>0</v>
      </c>
      <c r="U270" s="161">
        <f>+[2]data1cf!T270</f>
        <v>0</v>
      </c>
      <c r="V270" s="161">
        <f>+[2]data1cf!U270</f>
        <v>0</v>
      </c>
      <c r="W270" s="161">
        <f>+[2]data1cf!V270</f>
        <v>0</v>
      </c>
      <c r="X270" s="161">
        <f>+[2]data1cf!W270</f>
        <v>0</v>
      </c>
      <c r="Y270" s="161">
        <f>+[2]data1cf!X270</f>
        <v>0</v>
      </c>
      <c r="Z270" s="161">
        <f>+[2]data1cf!Y270</f>
        <v>0</v>
      </c>
      <c r="AA270" s="161">
        <f>+[2]data1cf!Z270</f>
        <v>0</v>
      </c>
      <c r="AB270" s="161"/>
      <c r="AC270" s="162">
        <f t="shared" si="32"/>
        <v>18524.989164062765</v>
      </c>
      <c r="AD270" s="162">
        <f t="shared" si="34"/>
        <v>51698.993071708559</v>
      </c>
      <c r="AE270" s="163">
        <f t="shared" si="35"/>
        <v>51008.721741928253</v>
      </c>
      <c r="AF270" s="164">
        <f t="shared" si="33"/>
        <v>0.13116154074668882</v>
      </c>
      <c r="AG270" s="165">
        <f t="shared" si="36"/>
        <v>0.97975433475827811</v>
      </c>
    </row>
    <row r="271" spans="1:33">
      <c r="A271" s="157"/>
      <c r="B271" s="161">
        <f>+[2]data1cf!A271</f>
        <v>-107277.19959346448</v>
      </c>
      <c r="C271" s="161">
        <f>+[2]data1cf!B271</f>
        <v>15456.461077912578</v>
      </c>
      <c r="D271" s="161">
        <f>+[2]data1cf!C271</f>
        <v>17001.961211406298</v>
      </c>
      <c r="E271" s="161">
        <f>+[2]data1cf!D271</f>
        <v>16663.650267423007</v>
      </c>
      <c r="F271" s="161">
        <f>+[2]data1cf!E271</f>
        <v>16292.778429531823</v>
      </c>
      <c r="G271" s="161">
        <f>+[2]data1cf!F271</f>
        <v>15913.162930803157</v>
      </c>
      <c r="H271" s="161">
        <f>+[2]data1cf!G271</f>
        <v>15515.112248954269</v>
      </c>
      <c r="I271" s="161">
        <f>+[2]data1cf!H271</f>
        <v>15531.278054574395</v>
      </c>
      <c r="J271" s="161">
        <f>+[2]data1cf!I271</f>
        <v>15527.273221352392</v>
      </c>
      <c r="K271" s="161">
        <f>+[2]data1cf!J271</f>
        <v>15683.420262320857</v>
      </c>
      <c r="L271" s="161">
        <f>+[2]data1cf!K271</f>
        <v>15526.745809972823</v>
      </c>
      <c r="M271" s="161">
        <f>+[2]data1cf!L271</f>
        <v>15404.02469254117</v>
      </c>
      <c r="N271" s="161">
        <f>+[2]data1cf!M271</f>
        <v>15449.399381492989</v>
      </c>
      <c r="O271" s="161">
        <f>+[2]data1cf!N271</f>
        <v>15467.340469484496</v>
      </c>
      <c r="P271" s="161">
        <f>+[2]data1cf!O271</f>
        <v>15614.149745918827</v>
      </c>
      <c r="Q271" s="161">
        <f>+[2]data1cf!P271</f>
        <v>15573.876032962182</v>
      </c>
      <c r="R271" s="161">
        <f>+[2]data1cf!Q271</f>
        <v>1230.4265684572001</v>
      </c>
      <c r="S271" s="161">
        <f>+[2]data1cf!R271</f>
        <v>0</v>
      </c>
      <c r="T271" s="161">
        <f>+[2]data1cf!S271</f>
        <v>0</v>
      </c>
      <c r="U271" s="161">
        <f>+[2]data1cf!T271</f>
        <v>0</v>
      </c>
      <c r="V271" s="161">
        <f>+[2]data1cf!U271</f>
        <v>0</v>
      </c>
      <c r="W271" s="161">
        <f>+[2]data1cf!V271</f>
        <v>0</v>
      </c>
      <c r="X271" s="161">
        <f>+[2]data1cf!W271</f>
        <v>0</v>
      </c>
      <c r="Y271" s="161">
        <f>+[2]data1cf!X271</f>
        <v>0</v>
      </c>
      <c r="Z271" s="161">
        <f>+[2]data1cf!Y271</f>
        <v>0</v>
      </c>
      <c r="AA271" s="161">
        <f>+[2]data1cf!Z271</f>
        <v>0</v>
      </c>
      <c r="AB271" s="161"/>
      <c r="AC271" s="162">
        <f t="shared" si="32"/>
        <v>13819.579350927826</v>
      </c>
      <c r="AD271" s="162">
        <f t="shared" si="34"/>
        <v>47264.03278480802</v>
      </c>
      <c r="AE271" s="163">
        <f t="shared" si="35"/>
        <v>46568.739565697506</v>
      </c>
      <c r="AF271" s="164">
        <f t="shared" si="33"/>
        <v>0.12221270203590393</v>
      </c>
      <c r="AG271" s="165">
        <f t="shared" si="36"/>
        <v>0.97171070548159078</v>
      </c>
    </row>
    <row r="272" spans="1:33">
      <c r="A272" s="157"/>
      <c r="B272" s="161">
        <f>+[2]data1cf!A272</f>
        <v>-95786.206698597496</v>
      </c>
      <c r="C272" s="161">
        <f>+[2]data1cf!B272</f>
        <v>15131.383258485781</v>
      </c>
      <c r="D272" s="161">
        <f>+[2]data1cf!C272</f>
        <v>16767.78814682474</v>
      </c>
      <c r="E272" s="161">
        <f>+[2]data1cf!D272</f>
        <v>16196.187387463986</v>
      </c>
      <c r="F272" s="161">
        <f>+[2]data1cf!E272</f>
        <v>15749.543976728937</v>
      </c>
      <c r="G272" s="161">
        <f>+[2]data1cf!F272</f>
        <v>15494.971538112215</v>
      </c>
      <c r="H272" s="161">
        <f>+[2]data1cf!G272</f>
        <v>15498.664369328751</v>
      </c>
      <c r="I272" s="161">
        <f>+[2]data1cf!H272</f>
        <v>15370.962643028361</v>
      </c>
      <c r="J272" s="161">
        <f>+[2]data1cf!I272</f>
        <v>15308.047442409941</v>
      </c>
      <c r="K272" s="161">
        <f>+[2]data1cf!J272</f>
        <v>15363.337247533887</v>
      </c>
      <c r="L272" s="161">
        <f>+[2]data1cf!K272</f>
        <v>15300.861932046013</v>
      </c>
      <c r="M272" s="161">
        <f>+[2]data1cf!L272</f>
        <v>15250.339269213997</v>
      </c>
      <c r="N272" s="161">
        <f>+[2]data1cf!M272</f>
        <v>15329.225174594232</v>
      </c>
      <c r="O272" s="161">
        <f>+[2]data1cf!N272</f>
        <v>15121.331278942827</v>
      </c>
      <c r="P272" s="161">
        <f>+[2]data1cf!O272</f>
        <v>15238.796518016963</v>
      </c>
      <c r="Q272" s="161">
        <f>+[2]data1cf!P272</f>
        <v>15340.266839975709</v>
      </c>
      <c r="R272" s="161">
        <f>+[2]data1cf!Q272</f>
        <v>1098.6294763502337</v>
      </c>
      <c r="S272" s="161">
        <f>+[2]data1cf!R272</f>
        <v>0</v>
      </c>
      <c r="T272" s="161">
        <f>+[2]data1cf!S272</f>
        <v>0</v>
      </c>
      <c r="U272" s="161">
        <f>+[2]data1cf!T272</f>
        <v>0</v>
      </c>
      <c r="V272" s="161">
        <f>+[2]data1cf!U272</f>
        <v>0</v>
      </c>
      <c r="W272" s="161">
        <f>+[2]data1cf!V272</f>
        <v>0</v>
      </c>
      <c r="X272" s="161">
        <f>+[2]data1cf!W272</f>
        <v>0</v>
      </c>
      <c r="Y272" s="161">
        <f>+[2]data1cf!X272</f>
        <v>0</v>
      </c>
      <c r="Z272" s="161">
        <f>+[2]data1cf!Y272</f>
        <v>0</v>
      </c>
      <c r="AA272" s="161">
        <f>+[2]data1cf!Z272</f>
        <v>0</v>
      </c>
      <c r="AB272" s="161"/>
      <c r="AC272" s="162">
        <f t="shared" si="32"/>
        <v>23048.003337445105</v>
      </c>
      <c r="AD272" s="162">
        <f t="shared" si="34"/>
        <v>55915.284300495354</v>
      </c>
      <c r="AE272" s="163">
        <f t="shared" si="35"/>
        <v>55231.991723468083</v>
      </c>
      <c r="AF272" s="164">
        <f t="shared" si="33"/>
        <v>0.14068109393119813</v>
      </c>
      <c r="AG272" s="165">
        <f t="shared" si="36"/>
        <v>0.98526990247535118</v>
      </c>
    </row>
    <row r="273" spans="1:33">
      <c r="A273" s="157"/>
      <c r="B273" s="161">
        <f>+[2]data1cf!A273</f>
        <v>-97744.834914181774</v>
      </c>
      <c r="C273" s="161">
        <f>+[2]data1cf!B273</f>
        <v>15234.681103921434</v>
      </c>
      <c r="D273" s="161">
        <f>+[2]data1cf!C273</f>
        <v>16720.153258818591</v>
      </c>
      <c r="E273" s="161">
        <f>+[2]data1cf!D273</f>
        <v>16313.714929380156</v>
      </c>
      <c r="F273" s="161">
        <f>+[2]data1cf!E273</f>
        <v>15973.692318384275</v>
      </c>
      <c r="G273" s="161">
        <f>+[2]data1cf!F273</f>
        <v>15778.246350992475</v>
      </c>
      <c r="H273" s="161">
        <f>+[2]data1cf!G273</f>
        <v>15449.903701185251</v>
      </c>
      <c r="I273" s="161">
        <f>+[2]data1cf!H273</f>
        <v>15314.644245192587</v>
      </c>
      <c r="J273" s="161">
        <f>+[2]data1cf!I273</f>
        <v>15298.092094501109</v>
      </c>
      <c r="K273" s="161">
        <f>+[2]data1cf!J273</f>
        <v>15215.888930850655</v>
      </c>
      <c r="L273" s="161">
        <f>+[2]data1cf!K273</f>
        <v>15386.029487581465</v>
      </c>
      <c r="M273" s="161">
        <f>+[2]data1cf!L273</f>
        <v>15103.796045940202</v>
      </c>
      <c r="N273" s="161">
        <f>+[2]data1cf!M273</f>
        <v>15236.521183760357</v>
      </c>
      <c r="O273" s="161">
        <f>+[2]data1cf!N273</f>
        <v>15249.050829464137</v>
      </c>
      <c r="P273" s="161">
        <f>+[2]data1cf!O273</f>
        <v>15350.799295086181</v>
      </c>
      <c r="Q273" s="161">
        <f>+[2]data1cf!P273</f>
        <v>15375.470188395546</v>
      </c>
      <c r="R273" s="161">
        <f>+[2]data1cf!Q273</f>
        <v>1121.0941585316991</v>
      </c>
      <c r="S273" s="161">
        <f>+[2]data1cf!R273</f>
        <v>0</v>
      </c>
      <c r="T273" s="161">
        <f>+[2]data1cf!S273</f>
        <v>0</v>
      </c>
      <c r="U273" s="161">
        <f>+[2]data1cf!T273</f>
        <v>0</v>
      </c>
      <c r="V273" s="161">
        <f>+[2]data1cf!U273</f>
        <v>0</v>
      </c>
      <c r="W273" s="161">
        <f>+[2]data1cf!V273</f>
        <v>0</v>
      </c>
      <c r="X273" s="161">
        <f>+[2]data1cf!W273</f>
        <v>0</v>
      </c>
      <c r="Y273" s="161">
        <f>+[2]data1cf!X273</f>
        <v>0</v>
      </c>
      <c r="Z273" s="161">
        <f>+[2]data1cf!Y273</f>
        <v>0</v>
      </c>
      <c r="AA273" s="161">
        <f>+[2]data1cf!Z273</f>
        <v>0</v>
      </c>
      <c r="AB273" s="161"/>
      <c r="AC273" s="162">
        <f t="shared" si="32"/>
        <v>21469.272143780763</v>
      </c>
      <c r="AD273" s="162">
        <f t="shared" si="34"/>
        <v>54393.239331602184</v>
      </c>
      <c r="AE273" s="163">
        <f t="shared" si="35"/>
        <v>53708.865032787391</v>
      </c>
      <c r="AF273" s="164">
        <f t="shared" si="33"/>
        <v>0.13731464743614194</v>
      </c>
      <c r="AG273" s="165">
        <f t="shared" si="36"/>
        <v>0.98347779225807863</v>
      </c>
    </row>
    <row r="274" spans="1:33">
      <c r="A274" s="157"/>
      <c r="B274" s="161">
        <f>+[2]data1cf!A274</f>
        <v>-93205.604319072139</v>
      </c>
      <c r="C274" s="161">
        <f>+[2]data1cf!B274</f>
        <v>14939.316893610205</v>
      </c>
      <c r="D274" s="161">
        <f>+[2]data1cf!C274</f>
        <v>16455.891430208871</v>
      </c>
      <c r="E274" s="161">
        <f>+[2]data1cf!D274</f>
        <v>16045.311311470305</v>
      </c>
      <c r="F274" s="161">
        <f>+[2]data1cf!E274</f>
        <v>15910.877892810295</v>
      </c>
      <c r="G274" s="161">
        <f>+[2]data1cf!F274</f>
        <v>15602.212333852378</v>
      </c>
      <c r="H274" s="161">
        <f>+[2]data1cf!G274</f>
        <v>15439.824163013589</v>
      </c>
      <c r="I274" s="161">
        <f>+[2]data1cf!H274</f>
        <v>15059.218995197676</v>
      </c>
      <c r="J274" s="161">
        <f>+[2]data1cf!I274</f>
        <v>15145.713536812229</v>
      </c>
      <c r="K274" s="161">
        <f>+[2]data1cf!J274</f>
        <v>15083.99271293715</v>
      </c>
      <c r="L274" s="161">
        <f>+[2]data1cf!K274</f>
        <v>15354.877402739912</v>
      </c>
      <c r="M274" s="161">
        <f>+[2]data1cf!L274</f>
        <v>15115.058102926276</v>
      </c>
      <c r="N274" s="161">
        <f>+[2]data1cf!M274</f>
        <v>15231.757062482317</v>
      </c>
      <c r="O274" s="161">
        <f>+[2]data1cf!N274</f>
        <v>15280.006348075851</v>
      </c>
      <c r="P274" s="161">
        <f>+[2]data1cf!O274</f>
        <v>15181.784904277116</v>
      </c>
      <c r="Q274" s="161">
        <f>+[2]data1cf!P274</f>
        <v>15361.827718904497</v>
      </c>
      <c r="R274" s="161">
        <f>+[2]data1cf!Q274</f>
        <v>1069.0309992980297</v>
      </c>
      <c r="S274" s="161">
        <f>+[2]data1cf!R274</f>
        <v>0</v>
      </c>
      <c r="T274" s="161">
        <f>+[2]data1cf!S274</f>
        <v>0</v>
      </c>
      <c r="U274" s="161">
        <f>+[2]data1cf!T274</f>
        <v>0</v>
      </c>
      <c r="V274" s="161">
        <f>+[2]data1cf!U274</f>
        <v>0</v>
      </c>
      <c r="W274" s="161">
        <f>+[2]data1cf!V274</f>
        <v>0</v>
      </c>
      <c r="X274" s="161">
        <f>+[2]data1cf!W274</f>
        <v>0</v>
      </c>
      <c r="Y274" s="161">
        <f>+[2]data1cf!X274</f>
        <v>0</v>
      </c>
      <c r="Z274" s="161">
        <f>+[2]data1cf!Y274</f>
        <v>0</v>
      </c>
      <c r="AA274" s="161">
        <f>+[2]data1cf!Z274</f>
        <v>0</v>
      </c>
      <c r="AB274" s="161"/>
      <c r="AC274" s="162">
        <f t="shared" si="32"/>
        <v>24844.575568992888</v>
      </c>
      <c r="AD274" s="162">
        <f t="shared" si="34"/>
        <v>57546.39789562895</v>
      </c>
      <c r="AE274" s="163">
        <f t="shared" si="35"/>
        <v>56866.284072122158</v>
      </c>
      <c r="AF274" s="164">
        <f t="shared" si="33"/>
        <v>0.14480026364326479</v>
      </c>
      <c r="AG274" s="165">
        <f t="shared" si="36"/>
        <v>0.98697523012151789</v>
      </c>
    </row>
    <row r="275" spans="1:33">
      <c r="A275" s="157"/>
      <c r="B275" s="161">
        <f>+[2]data1cf!A275</f>
        <v>-91153.219040964366</v>
      </c>
      <c r="C275" s="161">
        <f>+[2]data1cf!B275</f>
        <v>15305.633338906322</v>
      </c>
      <c r="D275" s="161">
        <f>+[2]data1cf!C275</f>
        <v>16467.556108780758</v>
      </c>
      <c r="E275" s="161">
        <f>+[2]data1cf!D275</f>
        <v>15988.178311907224</v>
      </c>
      <c r="F275" s="161">
        <f>+[2]data1cf!E275</f>
        <v>15792.057799436181</v>
      </c>
      <c r="G275" s="161">
        <f>+[2]data1cf!F275</f>
        <v>15579.376055023535</v>
      </c>
      <c r="H275" s="161">
        <f>+[2]data1cf!G275</f>
        <v>15145.698490923034</v>
      </c>
      <c r="I275" s="161">
        <f>+[2]data1cf!H275</f>
        <v>15017.013067609589</v>
      </c>
      <c r="J275" s="161">
        <f>+[2]data1cf!I275</f>
        <v>14964.741531308235</v>
      </c>
      <c r="K275" s="161">
        <f>+[2]data1cf!J275</f>
        <v>15130.987666728495</v>
      </c>
      <c r="L275" s="161">
        <f>+[2]data1cf!K275</f>
        <v>15157.104502523733</v>
      </c>
      <c r="M275" s="161">
        <f>+[2]data1cf!L275</f>
        <v>15090.135615924657</v>
      </c>
      <c r="N275" s="161">
        <f>+[2]data1cf!M275</f>
        <v>15083.629746911911</v>
      </c>
      <c r="O275" s="161">
        <f>+[2]data1cf!N275</f>
        <v>15138.573680973466</v>
      </c>
      <c r="P275" s="161">
        <f>+[2]data1cf!O275</f>
        <v>15085.898221871594</v>
      </c>
      <c r="Q275" s="161">
        <f>+[2]data1cf!P275</f>
        <v>15218.941606018634</v>
      </c>
      <c r="R275" s="161">
        <f>+[2]data1cf!Q275</f>
        <v>1045.4909611122448</v>
      </c>
      <c r="S275" s="161">
        <f>+[2]data1cf!R275</f>
        <v>0</v>
      </c>
      <c r="T275" s="161">
        <f>+[2]data1cf!S275</f>
        <v>0</v>
      </c>
      <c r="U275" s="161">
        <f>+[2]data1cf!T275</f>
        <v>0</v>
      </c>
      <c r="V275" s="161">
        <f>+[2]data1cf!U275</f>
        <v>0</v>
      </c>
      <c r="W275" s="161">
        <f>+[2]data1cf!V275</f>
        <v>0</v>
      </c>
      <c r="X275" s="161">
        <f>+[2]data1cf!W275</f>
        <v>0</v>
      </c>
      <c r="Y275" s="161">
        <f>+[2]data1cf!X275</f>
        <v>0</v>
      </c>
      <c r="Z275" s="161">
        <f>+[2]data1cf!Y275</f>
        <v>0</v>
      </c>
      <c r="AA275" s="161">
        <f>+[2]data1cf!Z275</f>
        <v>0</v>
      </c>
      <c r="AB275" s="161"/>
      <c r="AC275" s="162">
        <f t="shared" si="32"/>
        <v>26611.815354483671</v>
      </c>
      <c r="AD275" s="162">
        <f t="shared" si="34"/>
        <v>59103.560065089689</v>
      </c>
      <c r="AE275" s="163">
        <f t="shared" si="35"/>
        <v>58427.987810214116</v>
      </c>
      <c r="AF275" s="164">
        <f t="shared" si="33"/>
        <v>0.14911441206932072</v>
      </c>
      <c r="AG275" s="165">
        <f t="shared" ref="AG275:AG290" si="37">1-EXP(-(1/0.25)*(AD275/ABS($AD$1010)))</f>
        <v>0.98841870412066291</v>
      </c>
    </row>
    <row r="276" spans="1:33">
      <c r="A276" s="157"/>
      <c r="B276" s="161">
        <f>+[2]data1cf!A276</f>
        <v>-102759.55305550226</v>
      </c>
      <c r="C276" s="161">
        <f>+[2]data1cf!B276</f>
        <v>15363.06315172193</v>
      </c>
      <c r="D276" s="161">
        <f>+[2]data1cf!C276</f>
        <v>17013.904260018317</v>
      </c>
      <c r="E276" s="161">
        <f>+[2]data1cf!D276</f>
        <v>16482.62822982073</v>
      </c>
      <c r="F276" s="161">
        <f>+[2]data1cf!E276</f>
        <v>16243.655356362602</v>
      </c>
      <c r="G276" s="161">
        <f>+[2]data1cf!F276</f>
        <v>15661.629847043303</v>
      </c>
      <c r="H276" s="161">
        <f>+[2]data1cf!G276</f>
        <v>15506.361874005965</v>
      </c>
      <c r="I276" s="161">
        <f>+[2]data1cf!H276</f>
        <v>15341.568689933662</v>
      </c>
      <c r="J276" s="161">
        <f>+[2]data1cf!I276</f>
        <v>15460.741676588317</v>
      </c>
      <c r="K276" s="161">
        <f>+[2]data1cf!J276</f>
        <v>15556.292585102583</v>
      </c>
      <c r="L276" s="161">
        <f>+[2]data1cf!K276</f>
        <v>15577.310446341671</v>
      </c>
      <c r="M276" s="161">
        <f>+[2]data1cf!L276</f>
        <v>15343.915926944188</v>
      </c>
      <c r="N276" s="161">
        <f>+[2]data1cf!M276</f>
        <v>15448.797243967974</v>
      </c>
      <c r="O276" s="161">
        <f>+[2]data1cf!N276</f>
        <v>15314.263436733485</v>
      </c>
      <c r="P276" s="161">
        <f>+[2]data1cf!O276</f>
        <v>15433.976950484452</v>
      </c>
      <c r="Q276" s="161">
        <f>+[2]data1cf!P276</f>
        <v>15399.848071322744</v>
      </c>
      <c r="R276" s="161">
        <f>+[2]data1cf!Q276</f>
        <v>1178.6109697253885</v>
      </c>
      <c r="S276" s="161">
        <f>+[2]data1cf!R276</f>
        <v>0</v>
      </c>
      <c r="T276" s="161">
        <f>+[2]data1cf!S276</f>
        <v>0</v>
      </c>
      <c r="U276" s="161">
        <f>+[2]data1cf!T276</f>
        <v>0</v>
      </c>
      <c r="V276" s="161">
        <f>+[2]data1cf!U276</f>
        <v>0</v>
      </c>
      <c r="W276" s="161">
        <f>+[2]data1cf!V276</f>
        <v>0</v>
      </c>
      <c r="X276" s="161">
        <f>+[2]data1cf!W276</f>
        <v>0</v>
      </c>
      <c r="Y276" s="161">
        <f>+[2]data1cf!X276</f>
        <v>0</v>
      </c>
      <c r="Z276" s="161">
        <f>+[2]data1cf!Y276</f>
        <v>0</v>
      </c>
      <c r="AA276" s="161">
        <f>+[2]data1cf!Z276</f>
        <v>0</v>
      </c>
      <c r="AB276" s="161"/>
      <c r="AC276" s="162">
        <f t="shared" si="32"/>
        <v>17603.040983335366</v>
      </c>
      <c r="AD276" s="162">
        <f t="shared" si="34"/>
        <v>50830.18116306408</v>
      </c>
      <c r="AE276" s="163">
        <f t="shared" si="35"/>
        <v>50139.486408155892</v>
      </c>
      <c r="AF276" s="164">
        <f t="shared" si="33"/>
        <v>0.12934107184410096</v>
      </c>
      <c r="AG276" s="165">
        <f t="shared" si="37"/>
        <v>0.97838304692156719</v>
      </c>
    </row>
    <row r="277" spans="1:33">
      <c r="A277" s="157"/>
      <c r="B277" s="161">
        <f>+[2]data1cf!A277</f>
        <v>-91071.293722983115</v>
      </c>
      <c r="C277" s="161">
        <f>+[2]data1cf!B277</f>
        <v>14922.651312676389</v>
      </c>
      <c r="D277" s="161">
        <f>+[2]data1cf!C277</f>
        <v>16439.217639958355</v>
      </c>
      <c r="E277" s="161">
        <f>+[2]data1cf!D277</f>
        <v>16043.402285174412</v>
      </c>
      <c r="F277" s="161">
        <f>+[2]data1cf!E277</f>
        <v>15750.037758946015</v>
      </c>
      <c r="G277" s="161">
        <f>+[2]data1cf!F277</f>
        <v>15578.267305270027</v>
      </c>
      <c r="H277" s="161">
        <f>+[2]data1cf!G277</f>
        <v>15270.314966740872</v>
      </c>
      <c r="I277" s="161">
        <f>+[2]data1cf!H277</f>
        <v>15165.686356336671</v>
      </c>
      <c r="J277" s="161">
        <f>+[2]data1cf!I277</f>
        <v>15158.281015666551</v>
      </c>
      <c r="K277" s="161">
        <f>+[2]data1cf!J277</f>
        <v>14962.803288764559</v>
      </c>
      <c r="L277" s="161">
        <f>+[2]data1cf!K277</f>
        <v>15133.215183782864</v>
      </c>
      <c r="M277" s="161">
        <f>+[2]data1cf!L277</f>
        <v>14982.692868126429</v>
      </c>
      <c r="N277" s="161">
        <f>+[2]data1cf!M277</f>
        <v>15114.937418618762</v>
      </c>
      <c r="O277" s="161">
        <f>+[2]data1cf!N277</f>
        <v>15358.226471453447</v>
      </c>
      <c r="P277" s="161">
        <f>+[2]data1cf!O277</f>
        <v>15217.373742647505</v>
      </c>
      <c r="Q277" s="161">
        <f>+[2]data1cf!P277</f>
        <v>15160.098658132512</v>
      </c>
      <c r="R277" s="161">
        <f>+[2]data1cf!Q277</f>
        <v>1044.551310485127</v>
      </c>
      <c r="S277" s="161">
        <f>+[2]data1cf!R277</f>
        <v>0</v>
      </c>
      <c r="T277" s="161">
        <f>+[2]data1cf!S277</f>
        <v>0</v>
      </c>
      <c r="U277" s="161">
        <f>+[2]data1cf!T277</f>
        <v>0</v>
      </c>
      <c r="V277" s="161">
        <f>+[2]data1cf!U277</f>
        <v>0</v>
      </c>
      <c r="W277" s="161">
        <f>+[2]data1cf!V277</f>
        <v>0</v>
      </c>
      <c r="X277" s="161">
        <f>+[2]data1cf!W277</f>
        <v>0</v>
      </c>
      <c r="Y277" s="161">
        <f>+[2]data1cf!X277</f>
        <v>0</v>
      </c>
      <c r="Z277" s="161">
        <f>+[2]data1cf!Y277</f>
        <v>0</v>
      </c>
      <c r="AA277" s="161">
        <f>+[2]data1cf!Z277</f>
        <v>0</v>
      </c>
      <c r="AB277" s="161"/>
      <c r="AC277" s="162">
        <f t="shared" si="32"/>
        <v>26546.791227924394</v>
      </c>
      <c r="AD277" s="162">
        <f t="shared" si="34"/>
        <v>59102.841966572531</v>
      </c>
      <c r="AE277" s="163">
        <f t="shared" si="35"/>
        <v>58425.889487708846</v>
      </c>
      <c r="AF277" s="164">
        <f t="shared" si="33"/>
        <v>0.1488608896732331</v>
      </c>
      <c r="AG277" s="165">
        <f t="shared" si="37"/>
        <v>0.98841807676355531</v>
      </c>
    </row>
    <row r="278" spans="1:33">
      <c r="A278" s="157"/>
      <c r="B278" s="161">
        <f>+[2]data1cf!A278</f>
        <v>-103542.32592119943</v>
      </c>
      <c r="C278" s="161">
        <f>+[2]data1cf!B278</f>
        <v>15064.154835476313</v>
      </c>
      <c r="D278" s="161">
        <f>+[2]data1cf!C278</f>
        <v>16761.328095382309</v>
      </c>
      <c r="E278" s="161">
        <f>+[2]data1cf!D278</f>
        <v>16400.679218105593</v>
      </c>
      <c r="F278" s="161">
        <f>+[2]data1cf!E278</f>
        <v>16136.724672469245</v>
      </c>
      <c r="G278" s="161">
        <f>+[2]data1cf!F278</f>
        <v>15817.45016027263</v>
      </c>
      <c r="H278" s="161">
        <f>+[2]data1cf!G278</f>
        <v>15529.351206479219</v>
      </c>
      <c r="I278" s="161">
        <f>+[2]data1cf!H278</f>
        <v>15407.295899366498</v>
      </c>
      <c r="J278" s="161">
        <f>+[2]data1cf!I278</f>
        <v>15290.087577788212</v>
      </c>
      <c r="K278" s="161">
        <f>+[2]data1cf!J278</f>
        <v>15402.448854519411</v>
      </c>
      <c r="L278" s="161">
        <f>+[2]data1cf!K278</f>
        <v>15426.957489574594</v>
      </c>
      <c r="M278" s="161">
        <f>+[2]data1cf!L278</f>
        <v>15406.950116568682</v>
      </c>
      <c r="N278" s="161">
        <f>+[2]data1cf!M278</f>
        <v>15470.012047258184</v>
      </c>
      <c r="O278" s="161">
        <f>+[2]data1cf!N278</f>
        <v>15605.150946855432</v>
      </c>
      <c r="P278" s="161">
        <f>+[2]data1cf!O278</f>
        <v>15533.402117964199</v>
      </c>
      <c r="Q278" s="161">
        <f>+[2]data1cf!P278</f>
        <v>15594.997922363727</v>
      </c>
      <c r="R278" s="161">
        <f>+[2]data1cf!Q278</f>
        <v>1187.5890613857889</v>
      </c>
      <c r="S278" s="161">
        <f>+[2]data1cf!R278</f>
        <v>0</v>
      </c>
      <c r="T278" s="161">
        <f>+[2]data1cf!S278</f>
        <v>0</v>
      </c>
      <c r="U278" s="161">
        <f>+[2]data1cf!T278</f>
        <v>0</v>
      </c>
      <c r="V278" s="161">
        <f>+[2]data1cf!U278</f>
        <v>0</v>
      </c>
      <c r="W278" s="161">
        <f>+[2]data1cf!V278</f>
        <v>0</v>
      </c>
      <c r="X278" s="161">
        <f>+[2]data1cf!W278</f>
        <v>0</v>
      </c>
      <c r="Y278" s="161">
        <f>+[2]data1cf!X278</f>
        <v>0</v>
      </c>
      <c r="Z278" s="161">
        <f>+[2]data1cf!Y278</f>
        <v>0</v>
      </c>
      <c r="AA278" s="161">
        <f>+[2]data1cf!Z278</f>
        <v>0</v>
      </c>
      <c r="AB278" s="161"/>
      <c r="AC278" s="162">
        <f t="shared" si="32"/>
        <v>16333.781620774649</v>
      </c>
      <c r="AD278" s="162">
        <f t="shared" si="34"/>
        <v>49568.027340993212</v>
      </c>
      <c r="AE278" s="163">
        <f t="shared" si="35"/>
        <v>48876.615639540381</v>
      </c>
      <c r="AF278" s="164">
        <f t="shared" si="33"/>
        <v>0.12695086598396299</v>
      </c>
      <c r="AG278" s="165">
        <f t="shared" si="37"/>
        <v>0.97622377744683109</v>
      </c>
    </row>
    <row r="279" spans="1:33">
      <c r="A279" s="157"/>
      <c r="B279" s="161">
        <f>+[2]data1cf!A279</f>
        <v>-109344.50365060219</v>
      </c>
      <c r="C279" s="161">
        <f>+[2]data1cf!B279</f>
        <v>15518.318984011086</v>
      </c>
      <c r="D279" s="161">
        <f>+[2]data1cf!C279</f>
        <v>17212.646592105175</v>
      </c>
      <c r="E279" s="161">
        <f>+[2]data1cf!D279</f>
        <v>16707.534275211066</v>
      </c>
      <c r="F279" s="161">
        <f>+[2]data1cf!E279</f>
        <v>16129.527299881442</v>
      </c>
      <c r="G279" s="161">
        <f>+[2]data1cf!F279</f>
        <v>15965.197372969997</v>
      </c>
      <c r="H279" s="161">
        <f>+[2]data1cf!G279</f>
        <v>15738.946617999143</v>
      </c>
      <c r="I279" s="161">
        <f>+[2]data1cf!H279</f>
        <v>15635.909008729923</v>
      </c>
      <c r="J279" s="161">
        <f>+[2]data1cf!I279</f>
        <v>15673.494257446529</v>
      </c>
      <c r="K279" s="161">
        <f>+[2]data1cf!J279</f>
        <v>15590.115904932718</v>
      </c>
      <c r="L279" s="161">
        <f>+[2]data1cf!K279</f>
        <v>15435.770602662118</v>
      </c>
      <c r="M279" s="161">
        <f>+[2]data1cf!L279</f>
        <v>15648.954624446063</v>
      </c>
      <c r="N279" s="161">
        <f>+[2]data1cf!M279</f>
        <v>15588.903778554904</v>
      </c>
      <c r="O279" s="161">
        <f>+[2]data1cf!N279</f>
        <v>15728.208798547583</v>
      </c>
      <c r="P279" s="161">
        <f>+[2]data1cf!O279</f>
        <v>15623.551173040647</v>
      </c>
      <c r="Q279" s="161">
        <f>+[2]data1cf!P279</f>
        <v>15646.372398537042</v>
      </c>
      <c r="R279" s="161">
        <f>+[2]data1cf!Q279</f>
        <v>1254.1377190709466</v>
      </c>
      <c r="S279" s="161">
        <f>+[2]data1cf!R279</f>
        <v>0</v>
      </c>
      <c r="T279" s="161">
        <f>+[2]data1cf!S279</f>
        <v>0</v>
      </c>
      <c r="U279" s="161">
        <f>+[2]data1cf!T279</f>
        <v>0</v>
      </c>
      <c r="V279" s="161">
        <f>+[2]data1cf!U279</f>
        <v>0</v>
      </c>
      <c r="W279" s="161">
        <f>+[2]data1cf!V279</f>
        <v>0</v>
      </c>
      <c r="X279" s="161">
        <f>+[2]data1cf!W279</f>
        <v>0</v>
      </c>
      <c r="Y279" s="161">
        <f>+[2]data1cf!X279</f>
        <v>0</v>
      </c>
      <c r="Z279" s="161">
        <f>+[2]data1cf!Y279</f>
        <v>0</v>
      </c>
      <c r="AA279" s="161">
        <f>+[2]data1cf!Z279</f>
        <v>0</v>
      </c>
      <c r="AB279" s="161"/>
      <c r="AC279" s="162">
        <f t="shared" si="32"/>
        <v>12340.56614509348</v>
      </c>
      <c r="AD279" s="162">
        <f t="shared" si="34"/>
        <v>45963.970250700426</v>
      </c>
      <c r="AE279" s="163">
        <f t="shared" si="35"/>
        <v>45264.846560741644</v>
      </c>
      <c r="AF279" s="164">
        <f t="shared" si="33"/>
        <v>0.11950532793998717</v>
      </c>
      <c r="AG279" s="165">
        <f t="shared" si="37"/>
        <v>0.96879584759230108</v>
      </c>
    </row>
    <row r="280" spans="1:33">
      <c r="A280" s="157"/>
      <c r="B280" s="161">
        <f>+[2]data1cf!A280</f>
        <v>-102571.17494779227</v>
      </c>
      <c r="C280" s="161">
        <f>+[2]data1cf!B280</f>
        <v>15362.648214956156</v>
      </c>
      <c r="D280" s="161">
        <f>+[2]data1cf!C280</f>
        <v>17025.109432165722</v>
      </c>
      <c r="E280" s="161">
        <f>+[2]data1cf!D280</f>
        <v>16184.496518510929</v>
      </c>
      <c r="F280" s="161">
        <f>+[2]data1cf!E280</f>
        <v>16036.039800984787</v>
      </c>
      <c r="G280" s="161">
        <f>+[2]data1cf!F280</f>
        <v>15777.662585700569</v>
      </c>
      <c r="H280" s="161">
        <f>+[2]data1cf!G280</f>
        <v>15669.242889668192</v>
      </c>
      <c r="I280" s="161">
        <f>+[2]data1cf!H280</f>
        <v>15364.00626597719</v>
      </c>
      <c r="J280" s="161">
        <f>+[2]data1cf!I280</f>
        <v>15319.538187689812</v>
      </c>
      <c r="K280" s="161">
        <f>+[2]data1cf!J280</f>
        <v>15252.188541636271</v>
      </c>
      <c r="L280" s="161">
        <f>+[2]data1cf!K280</f>
        <v>15312.60781716511</v>
      </c>
      <c r="M280" s="161">
        <f>+[2]data1cf!L280</f>
        <v>15748.690727067908</v>
      </c>
      <c r="N280" s="161">
        <f>+[2]data1cf!M280</f>
        <v>15474.513126117887</v>
      </c>
      <c r="O280" s="161">
        <f>+[2]data1cf!N280</f>
        <v>15628.015922039118</v>
      </c>
      <c r="P280" s="161">
        <f>+[2]data1cf!O280</f>
        <v>15237.154421774598</v>
      </c>
      <c r="Q280" s="161">
        <f>+[2]data1cf!P280</f>
        <v>15325.189062852593</v>
      </c>
      <c r="R280" s="161">
        <f>+[2]data1cf!Q280</f>
        <v>1176.4503481811983</v>
      </c>
      <c r="S280" s="161">
        <f>+[2]data1cf!R280</f>
        <v>0</v>
      </c>
      <c r="T280" s="161">
        <f>+[2]data1cf!S280</f>
        <v>0</v>
      </c>
      <c r="U280" s="161">
        <f>+[2]data1cf!T280</f>
        <v>0</v>
      </c>
      <c r="V280" s="161">
        <f>+[2]data1cf!U280</f>
        <v>0</v>
      </c>
      <c r="W280" s="161">
        <f>+[2]data1cf!V280</f>
        <v>0</v>
      </c>
      <c r="X280" s="161">
        <f>+[2]data1cf!W280</f>
        <v>0</v>
      </c>
      <c r="Y280" s="161">
        <f>+[2]data1cf!X280</f>
        <v>0</v>
      </c>
      <c r="Z280" s="161">
        <f>+[2]data1cf!Y280</f>
        <v>0</v>
      </c>
      <c r="AA280" s="161">
        <f>+[2]data1cf!Z280</f>
        <v>0</v>
      </c>
      <c r="AB280" s="161"/>
      <c r="AC280" s="162">
        <f t="shared" si="32"/>
        <v>17483.975947280011</v>
      </c>
      <c r="AD280" s="162">
        <f t="shared" si="34"/>
        <v>50659.538610761476</v>
      </c>
      <c r="AE280" s="163">
        <f t="shared" si="35"/>
        <v>49969.713413340483</v>
      </c>
      <c r="AF280" s="164">
        <f t="shared" si="33"/>
        <v>0.12916727662086488</v>
      </c>
      <c r="AG280" s="165">
        <f t="shared" si="37"/>
        <v>0.97810299288989921</v>
      </c>
    </row>
    <row r="281" spans="1:33">
      <c r="A281" s="157"/>
      <c r="B281" s="161">
        <f>+[2]data1cf!A281</f>
        <v>-95509.559564939496</v>
      </c>
      <c r="C281" s="161">
        <f>+[2]data1cf!B281</f>
        <v>15273.900183825815</v>
      </c>
      <c r="D281" s="161">
        <f>+[2]data1cf!C281</f>
        <v>16791.707668219326</v>
      </c>
      <c r="E281" s="161">
        <f>+[2]data1cf!D281</f>
        <v>16454.605015247169</v>
      </c>
      <c r="F281" s="161">
        <f>+[2]data1cf!E281</f>
        <v>15955.59489868474</v>
      </c>
      <c r="G281" s="161">
        <f>+[2]data1cf!F281</f>
        <v>15348.408407746225</v>
      </c>
      <c r="H281" s="161">
        <f>+[2]data1cf!G281</f>
        <v>15224.837862916884</v>
      </c>
      <c r="I281" s="161">
        <f>+[2]data1cf!H281</f>
        <v>15203.539624097237</v>
      </c>
      <c r="J281" s="161">
        <f>+[2]data1cf!I281</f>
        <v>15152.336240364275</v>
      </c>
      <c r="K281" s="161">
        <f>+[2]data1cf!J281</f>
        <v>15197.700698052497</v>
      </c>
      <c r="L281" s="161">
        <f>+[2]data1cf!K281</f>
        <v>15341.633388673199</v>
      </c>
      <c r="M281" s="161">
        <f>+[2]data1cf!L281</f>
        <v>15268.929849614749</v>
      </c>
      <c r="N281" s="161">
        <f>+[2]data1cf!M281</f>
        <v>15227.423077657106</v>
      </c>
      <c r="O281" s="161">
        <f>+[2]data1cf!N281</f>
        <v>15373.353450068731</v>
      </c>
      <c r="P281" s="161">
        <f>+[2]data1cf!O281</f>
        <v>15100.111444311227</v>
      </c>
      <c r="Q281" s="161">
        <f>+[2]data1cf!P281</f>
        <v>15207.773744570064</v>
      </c>
      <c r="R281" s="161">
        <f>+[2]data1cf!Q281</f>
        <v>1095.4564443860299</v>
      </c>
      <c r="S281" s="161">
        <f>+[2]data1cf!R281</f>
        <v>0</v>
      </c>
      <c r="T281" s="161">
        <f>+[2]data1cf!S281</f>
        <v>0</v>
      </c>
      <c r="U281" s="161">
        <f>+[2]data1cf!T281</f>
        <v>0</v>
      </c>
      <c r="V281" s="161">
        <f>+[2]data1cf!U281</f>
        <v>0</v>
      </c>
      <c r="W281" s="161">
        <f>+[2]data1cf!V281</f>
        <v>0</v>
      </c>
      <c r="X281" s="161">
        <f>+[2]data1cf!W281</f>
        <v>0</v>
      </c>
      <c r="Y281" s="161">
        <f>+[2]data1cf!X281</f>
        <v>0</v>
      </c>
      <c r="Z281" s="161">
        <f>+[2]data1cf!Y281</f>
        <v>0</v>
      </c>
      <c r="AA281" s="161">
        <f>+[2]data1cf!Z281</f>
        <v>0</v>
      </c>
      <c r="AB281" s="161"/>
      <c r="AC281" s="162">
        <f t="shared" si="32"/>
        <v>23328.520243784889</v>
      </c>
      <c r="AD281" s="162">
        <f t="shared" si="34"/>
        <v>56097.178364105588</v>
      </c>
      <c r="AE281" s="163">
        <f t="shared" si="35"/>
        <v>55415.961420364591</v>
      </c>
      <c r="AF281" s="164">
        <f t="shared" si="33"/>
        <v>0.14140898585319522</v>
      </c>
      <c r="AG281" s="165">
        <f t="shared" si="37"/>
        <v>0.98547063141335756</v>
      </c>
    </row>
    <row r="282" spans="1:33">
      <c r="A282" s="157"/>
      <c r="B282" s="161">
        <f>+[2]data1cf!A282</f>
        <v>-94949.129356643709</v>
      </c>
      <c r="C282" s="161">
        <f>+[2]data1cf!B282</f>
        <v>15140.309609110156</v>
      </c>
      <c r="D282" s="161">
        <f>+[2]data1cf!C282</f>
        <v>16550.470024467599</v>
      </c>
      <c r="E282" s="161">
        <f>+[2]data1cf!D282</f>
        <v>16481.101912313694</v>
      </c>
      <c r="F282" s="161">
        <f>+[2]data1cf!E282</f>
        <v>15945.677894800374</v>
      </c>
      <c r="G282" s="161">
        <f>+[2]data1cf!F282</f>
        <v>15514.787202623484</v>
      </c>
      <c r="H282" s="161">
        <f>+[2]data1cf!G282</f>
        <v>15358.389128110199</v>
      </c>
      <c r="I282" s="161">
        <f>+[2]data1cf!H282</f>
        <v>15170.325468881107</v>
      </c>
      <c r="J282" s="161">
        <f>+[2]data1cf!I282</f>
        <v>14993.740302337912</v>
      </c>
      <c r="K282" s="161">
        <f>+[2]data1cf!J282</f>
        <v>15127.930216577774</v>
      </c>
      <c r="L282" s="161">
        <f>+[2]data1cf!K282</f>
        <v>15395.244769407684</v>
      </c>
      <c r="M282" s="161">
        <f>+[2]data1cf!L282</f>
        <v>15303.234448991239</v>
      </c>
      <c r="N282" s="161">
        <f>+[2]data1cf!M282</f>
        <v>15242.44856381842</v>
      </c>
      <c r="O282" s="161">
        <f>+[2]data1cf!N282</f>
        <v>15375.209150134982</v>
      </c>
      <c r="P282" s="161">
        <f>+[2]data1cf!O282</f>
        <v>15215.851499444592</v>
      </c>
      <c r="Q282" s="161">
        <f>+[2]data1cf!P282</f>
        <v>15259.034421785709</v>
      </c>
      <c r="R282" s="161">
        <f>+[2]data1cf!Q282</f>
        <v>1089.0285340689607</v>
      </c>
      <c r="S282" s="161">
        <f>+[2]data1cf!R282</f>
        <v>0</v>
      </c>
      <c r="T282" s="161">
        <f>+[2]data1cf!S282</f>
        <v>0</v>
      </c>
      <c r="U282" s="161">
        <f>+[2]data1cf!T282</f>
        <v>0</v>
      </c>
      <c r="V282" s="161">
        <f>+[2]data1cf!U282</f>
        <v>0</v>
      </c>
      <c r="W282" s="161">
        <f>+[2]data1cf!V282</f>
        <v>0</v>
      </c>
      <c r="X282" s="161">
        <f>+[2]data1cf!W282</f>
        <v>0</v>
      </c>
      <c r="Y282" s="161">
        <f>+[2]data1cf!X282</f>
        <v>0</v>
      </c>
      <c r="Z282" s="161">
        <f>+[2]data1cf!Y282</f>
        <v>0</v>
      </c>
      <c r="AA282" s="161">
        <f>+[2]data1cf!Z282</f>
        <v>0</v>
      </c>
      <c r="AB282" s="161"/>
      <c r="AC282" s="162">
        <f t="shared" si="32"/>
        <v>23718.684126366894</v>
      </c>
      <c r="AD282" s="162">
        <f t="shared" si="34"/>
        <v>56504.644541712049</v>
      </c>
      <c r="AE282" s="163">
        <f t="shared" si="35"/>
        <v>55822.871645013409</v>
      </c>
      <c r="AF282" s="164">
        <f t="shared" si="33"/>
        <v>0.14221357703208928</v>
      </c>
      <c r="AG282" s="165">
        <f t="shared" si="37"/>
        <v>0.98591041897644194</v>
      </c>
    </row>
    <row r="283" spans="1:33">
      <c r="A283" s="157"/>
      <c r="B283" s="161">
        <f>+[2]data1cf!A283</f>
        <v>-104788.16343081564</v>
      </c>
      <c r="C283" s="161">
        <f>+[2]data1cf!B283</f>
        <v>15428.892536410653</v>
      </c>
      <c r="D283" s="161">
        <f>+[2]data1cf!C283</f>
        <v>17070.410849028161</v>
      </c>
      <c r="E283" s="161">
        <f>+[2]data1cf!D283</f>
        <v>16658.334167475321</v>
      </c>
      <c r="F283" s="161">
        <f>+[2]data1cf!E283</f>
        <v>16246.734000359877</v>
      </c>
      <c r="G283" s="161">
        <f>+[2]data1cf!F283</f>
        <v>15885.951876697394</v>
      </c>
      <c r="H283" s="161">
        <f>+[2]data1cf!G283</f>
        <v>15723.21513144693</v>
      </c>
      <c r="I283" s="161">
        <f>+[2]data1cf!H283</f>
        <v>15260.647642795326</v>
      </c>
      <c r="J283" s="161">
        <f>+[2]data1cf!I283</f>
        <v>15366.309115884591</v>
      </c>
      <c r="K283" s="161">
        <f>+[2]data1cf!J283</f>
        <v>15230.368495750015</v>
      </c>
      <c r="L283" s="161">
        <f>+[2]data1cf!K283</f>
        <v>15490.775883385904</v>
      </c>
      <c r="M283" s="161">
        <f>+[2]data1cf!L283</f>
        <v>15517.439979078134</v>
      </c>
      <c r="N283" s="161">
        <f>+[2]data1cf!M283</f>
        <v>15475.842600686303</v>
      </c>
      <c r="O283" s="161">
        <f>+[2]data1cf!N283</f>
        <v>15601.259209877426</v>
      </c>
      <c r="P283" s="161">
        <f>+[2]data1cf!O283</f>
        <v>15308.889465668086</v>
      </c>
      <c r="Q283" s="161">
        <f>+[2]data1cf!P283</f>
        <v>15490.442765628537</v>
      </c>
      <c r="R283" s="161">
        <f>+[2]data1cf!Q283</f>
        <v>1201.8783192860828</v>
      </c>
      <c r="S283" s="161">
        <f>+[2]data1cf!R283</f>
        <v>0</v>
      </c>
      <c r="T283" s="161">
        <f>+[2]data1cf!S283</f>
        <v>0</v>
      </c>
      <c r="U283" s="161">
        <f>+[2]data1cf!T283</f>
        <v>0</v>
      </c>
      <c r="V283" s="161">
        <f>+[2]data1cf!U283</f>
        <v>0</v>
      </c>
      <c r="W283" s="161">
        <f>+[2]data1cf!V283</f>
        <v>0</v>
      </c>
      <c r="X283" s="161">
        <f>+[2]data1cf!W283</f>
        <v>0</v>
      </c>
      <c r="Y283" s="161">
        <f>+[2]data1cf!X283</f>
        <v>0</v>
      </c>
      <c r="Z283" s="161">
        <f>+[2]data1cf!Y283</f>
        <v>0</v>
      </c>
      <c r="AA283" s="161">
        <f>+[2]data1cf!Z283</f>
        <v>0</v>
      </c>
      <c r="AB283" s="161"/>
      <c r="AC283" s="162">
        <f t="shared" si="32"/>
        <v>15965.880898732272</v>
      </c>
      <c r="AD283" s="162">
        <f t="shared" si="34"/>
        <v>49258.899105368131</v>
      </c>
      <c r="AE283" s="163">
        <f t="shared" si="35"/>
        <v>48566.836302655734</v>
      </c>
      <c r="AF283" s="164">
        <f t="shared" si="33"/>
        <v>0.12621254324913025</v>
      </c>
      <c r="AG283" s="165">
        <f t="shared" si="37"/>
        <v>0.97566283695354161</v>
      </c>
    </row>
    <row r="284" spans="1:33">
      <c r="A284" s="157"/>
      <c r="B284" s="161">
        <f>+[2]data1cf!A284</f>
        <v>-100684.72932894003</v>
      </c>
      <c r="C284" s="161">
        <f>+[2]data1cf!B284</f>
        <v>15059.639603264941</v>
      </c>
      <c r="D284" s="161">
        <f>+[2]data1cf!C284</f>
        <v>16903.564180623063</v>
      </c>
      <c r="E284" s="161">
        <f>+[2]data1cf!D284</f>
        <v>16523.406120973046</v>
      </c>
      <c r="F284" s="161">
        <f>+[2]data1cf!E284</f>
        <v>16052.290510881621</v>
      </c>
      <c r="G284" s="161">
        <f>+[2]data1cf!F284</f>
        <v>15731.765511769325</v>
      </c>
      <c r="H284" s="161">
        <f>+[2]data1cf!G284</f>
        <v>15672.435403090714</v>
      </c>
      <c r="I284" s="161">
        <f>+[2]data1cf!H284</f>
        <v>15420.690296011464</v>
      </c>
      <c r="J284" s="161">
        <f>+[2]data1cf!I284</f>
        <v>15281.95086301244</v>
      </c>
      <c r="K284" s="161">
        <f>+[2]data1cf!J284</f>
        <v>15268.913377857043</v>
      </c>
      <c r="L284" s="161">
        <f>+[2]data1cf!K284</f>
        <v>15316.975472976768</v>
      </c>
      <c r="M284" s="161">
        <f>+[2]data1cf!L284</f>
        <v>15432.85840547835</v>
      </c>
      <c r="N284" s="161">
        <f>+[2]data1cf!M284</f>
        <v>15378.608731043725</v>
      </c>
      <c r="O284" s="161">
        <f>+[2]data1cf!N284</f>
        <v>15418.302845536185</v>
      </c>
      <c r="P284" s="161">
        <f>+[2]data1cf!O284</f>
        <v>15468.887797500563</v>
      </c>
      <c r="Q284" s="161">
        <f>+[2]data1cf!P284</f>
        <v>15185.052696097009</v>
      </c>
      <c r="R284" s="161">
        <f>+[2]data1cf!Q284</f>
        <v>1154.8135715112105</v>
      </c>
      <c r="S284" s="161">
        <f>+[2]data1cf!R284</f>
        <v>0</v>
      </c>
      <c r="T284" s="161">
        <f>+[2]data1cf!S284</f>
        <v>0</v>
      </c>
      <c r="U284" s="161">
        <f>+[2]data1cf!T284</f>
        <v>0</v>
      </c>
      <c r="V284" s="161">
        <f>+[2]data1cf!U284</f>
        <v>0</v>
      </c>
      <c r="W284" s="161">
        <f>+[2]data1cf!V284</f>
        <v>0</v>
      </c>
      <c r="X284" s="161">
        <f>+[2]data1cf!W284</f>
        <v>0</v>
      </c>
      <c r="Y284" s="161">
        <f>+[2]data1cf!X284</f>
        <v>0</v>
      </c>
      <c r="Z284" s="161">
        <f>+[2]data1cf!Y284</f>
        <v>0</v>
      </c>
      <c r="AA284" s="161">
        <f>+[2]data1cf!Z284</f>
        <v>0</v>
      </c>
      <c r="AB284" s="161"/>
      <c r="AC284" s="162">
        <f t="shared" si="32"/>
        <v>19074.720649721017</v>
      </c>
      <c r="AD284" s="162">
        <f t="shared" si="34"/>
        <v>52175.631258871632</v>
      </c>
      <c r="AE284" s="163">
        <f t="shared" si="35"/>
        <v>51487.603590918181</v>
      </c>
      <c r="AF284" s="164">
        <f t="shared" si="33"/>
        <v>0.13230760693550109</v>
      </c>
      <c r="AG284" s="165">
        <f t="shared" si="37"/>
        <v>0.9804693227965724</v>
      </c>
    </row>
    <row r="285" spans="1:33">
      <c r="A285" s="157"/>
      <c r="B285" s="161">
        <f>+[2]data1cf!A285</f>
        <v>-107492.25795925234</v>
      </c>
      <c r="C285" s="161">
        <f>+[2]data1cf!B285</f>
        <v>15289.661960755089</v>
      </c>
      <c r="D285" s="161">
        <f>+[2]data1cf!C285</f>
        <v>17109.678119788005</v>
      </c>
      <c r="E285" s="161">
        <f>+[2]data1cf!D285</f>
        <v>16731.729426045647</v>
      </c>
      <c r="F285" s="161">
        <f>+[2]data1cf!E285</f>
        <v>16260.822256453797</v>
      </c>
      <c r="G285" s="161">
        <f>+[2]data1cf!F285</f>
        <v>15913.6868942336</v>
      </c>
      <c r="H285" s="161">
        <f>+[2]data1cf!G285</f>
        <v>15704.68319756745</v>
      </c>
      <c r="I285" s="161">
        <f>+[2]data1cf!H285</f>
        <v>15335.615542755084</v>
      </c>
      <c r="J285" s="161">
        <f>+[2]data1cf!I285</f>
        <v>15383.392586612106</v>
      </c>
      <c r="K285" s="161">
        <f>+[2]data1cf!J285</f>
        <v>15235.664799637732</v>
      </c>
      <c r="L285" s="161">
        <f>+[2]data1cf!K285</f>
        <v>15472.434955411392</v>
      </c>
      <c r="M285" s="161">
        <f>+[2]data1cf!L285</f>
        <v>15621.59328479985</v>
      </c>
      <c r="N285" s="161">
        <f>+[2]data1cf!M285</f>
        <v>15398.201866983611</v>
      </c>
      <c r="O285" s="161">
        <f>+[2]data1cf!N285</f>
        <v>15525.601162972369</v>
      </c>
      <c r="P285" s="161">
        <f>+[2]data1cf!O285</f>
        <v>15542.04662558018</v>
      </c>
      <c r="Q285" s="161">
        <f>+[2]data1cf!P285</f>
        <v>15521.951761324877</v>
      </c>
      <c r="R285" s="161">
        <f>+[2]data1cf!Q285</f>
        <v>1232.8932018894404</v>
      </c>
      <c r="S285" s="161">
        <f>+[2]data1cf!R285</f>
        <v>0</v>
      </c>
      <c r="T285" s="161">
        <f>+[2]data1cf!S285</f>
        <v>0</v>
      </c>
      <c r="U285" s="161">
        <f>+[2]data1cf!T285</f>
        <v>0</v>
      </c>
      <c r="V285" s="161">
        <f>+[2]data1cf!U285</f>
        <v>0</v>
      </c>
      <c r="W285" s="161">
        <f>+[2]data1cf!V285</f>
        <v>0</v>
      </c>
      <c r="X285" s="161">
        <f>+[2]data1cf!W285</f>
        <v>0</v>
      </c>
      <c r="Y285" s="161">
        <f>+[2]data1cf!X285</f>
        <v>0</v>
      </c>
      <c r="Z285" s="161">
        <f>+[2]data1cf!Y285</f>
        <v>0</v>
      </c>
      <c r="AA285" s="161">
        <f>+[2]data1cf!Z285</f>
        <v>0</v>
      </c>
      <c r="AB285" s="161"/>
      <c r="AC285" s="162">
        <f t="shared" si="32"/>
        <v>13346.232042290787</v>
      </c>
      <c r="AD285" s="162">
        <f t="shared" si="34"/>
        <v>46698.003212803334</v>
      </c>
      <c r="AE285" s="163">
        <f t="shared" si="35"/>
        <v>46004.620706077156</v>
      </c>
      <c r="AF285" s="164">
        <f t="shared" si="33"/>
        <v>0.12143817543983459</v>
      </c>
      <c r="AG285" s="165">
        <f t="shared" si="37"/>
        <v>0.9704766698102022</v>
      </c>
    </row>
    <row r="286" spans="1:33">
      <c r="A286" s="157"/>
      <c r="B286" s="161">
        <f>+[2]data1cf!A286</f>
        <v>-109411.04386784651</v>
      </c>
      <c r="C286" s="161">
        <f>+[2]data1cf!B286</f>
        <v>15462.108719702273</v>
      </c>
      <c r="D286" s="161">
        <f>+[2]data1cf!C286</f>
        <v>17152.495881826664</v>
      </c>
      <c r="E286" s="161">
        <f>+[2]data1cf!D286</f>
        <v>16770.10389688073</v>
      </c>
      <c r="F286" s="161">
        <f>+[2]data1cf!E286</f>
        <v>16342.653575132708</v>
      </c>
      <c r="G286" s="161">
        <f>+[2]data1cf!F286</f>
        <v>15956.377217558944</v>
      </c>
      <c r="H286" s="161">
        <f>+[2]data1cf!G286</f>
        <v>15529.97613726716</v>
      </c>
      <c r="I286" s="161">
        <f>+[2]data1cf!H286</f>
        <v>15638.326830864587</v>
      </c>
      <c r="J286" s="161">
        <f>+[2]data1cf!I286</f>
        <v>15545.494375311697</v>
      </c>
      <c r="K286" s="161">
        <f>+[2]data1cf!J286</f>
        <v>15483.54419307557</v>
      </c>
      <c r="L286" s="161">
        <f>+[2]data1cf!K286</f>
        <v>15504.929680447673</v>
      </c>
      <c r="M286" s="161">
        <f>+[2]data1cf!L286</f>
        <v>15581.889261638895</v>
      </c>
      <c r="N286" s="161">
        <f>+[2]data1cf!M286</f>
        <v>15553.797890289781</v>
      </c>
      <c r="O286" s="161">
        <f>+[2]data1cf!N286</f>
        <v>15647.750601719545</v>
      </c>
      <c r="P286" s="161">
        <f>+[2]data1cf!O286</f>
        <v>15733.465677950464</v>
      </c>
      <c r="Q286" s="161">
        <f>+[2]data1cf!P286</f>
        <v>15549.702023308864</v>
      </c>
      <c r="R286" s="161">
        <f>+[2]data1cf!Q286</f>
        <v>1254.9009087466522</v>
      </c>
      <c r="S286" s="161">
        <f>+[2]data1cf!R286</f>
        <v>0</v>
      </c>
      <c r="T286" s="161">
        <f>+[2]data1cf!S286</f>
        <v>0</v>
      </c>
      <c r="U286" s="161">
        <f>+[2]data1cf!T286</f>
        <v>0</v>
      </c>
      <c r="V286" s="161">
        <f>+[2]data1cf!U286</f>
        <v>0</v>
      </c>
      <c r="W286" s="161">
        <f>+[2]data1cf!V286</f>
        <v>0</v>
      </c>
      <c r="X286" s="161">
        <f>+[2]data1cf!W286</f>
        <v>0</v>
      </c>
      <c r="Y286" s="161">
        <f>+[2]data1cf!X286</f>
        <v>0</v>
      </c>
      <c r="Z286" s="161">
        <f>+[2]data1cf!Y286</f>
        <v>0</v>
      </c>
      <c r="AA286" s="161">
        <f>+[2]data1cf!Z286</f>
        <v>0</v>
      </c>
      <c r="AB286" s="161"/>
      <c r="AC286" s="162">
        <f t="shared" si="32"/>
        <v>12113.420141531742</v>
      </c>
      <c r="AD286" s="162">
        <f t="shared" si="34"/>
        <v>45672.077126097101</v>
      </c>
      <c r="AE286" s="163">
        <f t="shared" si="35"/>
        <v>44974.322975957431</v>
      </c>
      <c r="AF286" s="164">
        <f t="shared" si="33"/>
        <v>0.11915259957313537</v>
      </c>
      <c r="AG286" s="165">
        <f t="shared" si="37"/>
        <v>0.96810116224839382</v>
      </c>
    </row>
    <row r="287" spans="1:33">
      <c r="A287" s="157"/>
      <c r="B287" s="161">
        <f>+[2]data1cf!A287</f>
        <v>-97216.729254301987</v>
      </c>
      <c r="C287" s="161">
        <f>+[2]data1cf!B287</f>
        <v>15189.313720989427</v>
      </c>
      <c r="D287" s="161">
        <f>+[2]data1cf!C287</f>
        <v>16642.272534210984</v>
      </c>
      <c r="E287" s="161">
        <f>+[2]data1cf!D287</f>
        <v>16412.452325510108</v>
      </c>
      <c r="F287" s="161">
        <f>+[2]data1cf!E287</f>
        <v>16141.097456672858</v>
      </c>
      <c r="G287" s="161">
        <f>+[2]data1cf!F287</f>
        <v>15624.394593124744</v>
      </c>
      <c r="H287" s="161">
        <f>+[2]data1cf!G287</f>
        <v>15293.849304642732</v>
      </c>
      <c r="I287" s="161">
        <f>+[2]data1cf!H287</f>
        <v>15103.261106942096</v>
      </c>
      <c r="J287" s="161">
        <f>+[2]data1cf!I287</f>
        <v>15239.619895176336</v>
      </c>
      <c r="K287" s="161">
        <f>+[2]data1cf!J287</f>
        <v>15226.965241033817</v>
      </c>
      <c r="L287" s="161">
        <f>+[2]data1cf!K287</f>
        <v>15200.968884700338</v>
      </c>
      <c r="M287" s="161">
        <f>+[2]data1cf!L287</f>
        <v>15345.234797689398</v>
      </c>
      <c r="N287" s="161">
        <f>+[2]data1cf!M287</f>
        <v>15175.488735966737</v>
      </c>
      <c r="O287" s="161">
        <f>+[2]data1cf!N287</f>
        <v>15449.274715241496</v>
      </c>
      <c r="P287" s="161">
        <f>+[2]data1cf!O287</f>
        <v>15400.881605194685</v>
      </c>
      <c r="Q287" s="161">
        <f>+[2]data1cf!P287</f>
        <v>15251.540053525961</v>
      </c>
      <c r="R287" s="161">
        <f>+[2]data1cf!Q287</f>
        <v>1115.0369978551421</v>
      </c>
      <c r="S287" s="161">
        <f>+[2]data1cf!R287</f>
        <v>0</v>
      </c>
      <c r="T287" s="161">
        <f>+[2]data1cf!S287</f>
        <v>0</v>
      </c>
      <c r="U287" s="161">
        <f>+[2]data1cf!T287</f>
        <v>0</v>
      </c>
      <c r="V287" s="161">
        <f>+[2]data1cf!U287</f>
        <v>0</v>
      </c>
      <c r="W287" s="161">
        <f>+[2]data1cf!V287</f>
        <v>0</v>
      </c>
      <c r="X287" s="161">
        <f>+[2]data1cf!W287</f>
        <v>0</v>
      </c>
      <c r="Y287" s="161">
        <f>+[2]data1cf!X287</f>
        <v>0</v>
      </c>
      <c r="Z287" s="161">
        <f>+[2]data1cf!Y287</f>
        <v>0</v>
      </c>
      <c r="AA287" s="161">
        <f>+[2]data1cf!Z287</f>
        <v>0</v>
      </c>
      <c r="AB287" s="161"/>
      <c r="AC287" s="162">
        <f t="shared" si="32"/>
        <v>21799.733515861815</v>
      </c>
      <c r="AD287" s="162">
        <f t="shared" si="34"/>
        <v>54673.450974463136</v>
      </c>
      <c r="AE287" s="163">
        <f t="shared" si="35"/>
        <v>53989.89825833316</v>
      </c>
      <c r="AF287" s="164">
        <f t="shared" si="33"/>
        <v>0.13805620074272157</v>
      </c>
      <c r="AG287" s="165">
        <f t="shared" si="37"/>
        <v>0.98382336089638955</v>
      </c>
    </row>
    <row r="288" spans="1:33">
      <c r="A288" s="157"/>
      <c r="B288" s="161">
        <f>+[2]data1cf!A288</f>
        <v>-95887.000310051721</v>
      </c>
      <c r="C288" s="161">
        <f>+[2]data1cf!B288</f>
        <v>15047.423998883713</v>
      </c>
      <c r="D288" s="161">
        <f>+[2]data1cf!C288</f>
        <v>16683.375377035798</v>
      </c>
      <c r="E288" s="161">
        <f>+[2]data1cf!D288</f>
        <v>16183.731115033683</v>
      </c>
      <c r="F288" s="161">
        <f>+[2]data1cf!E288</f>
        <v>15911.105409162628</v>
      </c>
      <c r="G288" s="161">
        <f>+[2]data1cf!F288</f>
        <v>15636.586942500518</v>
      </c>
      <c r="H288" s="161">
        <f>+[2]data1cf!G288</f>
        <v>15238.695577593513</v>
      </c>
      <c r="I288" s="161">
        <f>+[2]data1cf!H288</f>
        <v>15094.934626169594</v>
      </c>
      <c r="J288" s="161">
        <f>+[2]data1cf!I288</f>
        <v>15196.556821328755</v>
      </c>
      <c r="K288" s="161">
        <f>+[2]data1cf!J288</f>
        <v>15197.130190445871</v>
      </c>
      <c r="L288" s="161">
        <f>+[2]data1cf!K288</f>
        <v>15389.464188996106</v>
      </c>
      <c r="M288" s="161">
        <f>+[2]data1cf!L288</f>
        <v>15353.974588378114</v>
      </c>
      <c r="N288" s="161">
        <f>+[2]data1cf!M288</f>
        <v>15193.111904400004</v>
      </c>
      <c r="O288" s="161">
        <f>+[2]data1cf!N288</f>
        <v>15306.710165330245</v>
      </c>
      <c r="P288" s="161">
        <f>+[2]data1cf!O288</f>
        <v>15290.285862371846</v>
      </c>
      <c r="Q288" s="161">
        <f>+[2]data1cf!P288</f>
        <v>15339.380208923698</v>
      </c>
      <c r="R288" s="161">
        <f>+[2]data1cf!Q288</f>
        <v>1099.7855387561692</v>
      </c>
      <c r="S288" s="161">
        <f>+[2]data1cf!R288</f>
        <v>0</v>
      </c>
      <c r="T288" s="161">
        <f>+[2]data1cf!S288</f>
        <v>0</v>
      </c>
      <c r="U288" s="161">
        <f>+[2]data1cf!T288</f>
        <v>0</v>
      </c>
      <c r="V288" s="161">
        <f>+[2]data1cf!U288</f>
        <v>0</v>
      </c>
      <c r="W288" s="161">
        <f>+[2]data1cf!V288</f>
        <v>0</v>
      </c>
      <c r="X288" s="161">
        <f>+[2]data1cf!W288</f>
        <v>0</v>
      </c>
      <c r="Y288" s="161">
        <f>+[2]data1cf!X288</f>
        <v>0</v>
      </c>
      <c r="Z288" s="161">
        <f>+[2]data1cf!Y288</f>
        <v>0</v>
      </c>
      <c r="AA288" s="161">
        <f>+[2]data1cf!Z288</f>
        <v>0</v>
      </c>
      <c r="AB288" s="161"/>
      <c r="AC288" s="162">
        <f t="shared" si="32"/>
        <v>22673.667110983053</v>
      </c>
      <c r="AD288" s="162">
        <f t="shared" si="34"/>
        <v>55479.442006969482</v>
      </c>
      <c r="AE288" s="163">
        <f t="shared" si="35"/>
        <v>54797.12499214946</v>
      </c>
      <c r="AF288" s="164">
        <f t="shared" si="33"/>
        <v>0.13997609019279478</v>
      </c>
      <c r="AG288" s="165">
        <f t="shared" si="37"/>
        <v>0.98477757331425619</v>
      </c>
    </row>
    <row r="289" spans="1:33">
      <c r="A289" s="157"/>
      <c r="B289" s="161">
        <f>+[2]data1cf!A289</f>
        <v>-109401.79809756661</v>
      </c>
      <c r="C289" s="161">
        <f>+[2]data1cf!B289</f>
        <v>15315.860270052272</v>
      </c>
      <c r="D289" s="161">
        <f>+[2]data1cf!C289</f>
        <v>16962.13447015579</v>
      </c>
      <c r="E289" s="161">
        <f>+[2]data1cf!D289</f>
        <v>16786.890330050643</v>
      </c>
      <c r="F289" s="161">
        <f>+[2]data1cf!E289</f>
        <v>16321.570868463936</v>
      </c>
      <c r="G289" s="161">
        <f>+[2]data1cf!F289</f>
        <v>16060.740191381945</v>
      </c>
      <c r="H289" s="161">
        <f>+[2]data1cf!G289</f>
        <v>15644.899888694341</v>
      </c>
      <c r="I289" s="161">
        <f>+[2]data1cf!H289</f>
        <v>15633.195547667492</v>
      </c>
      <c r="J289" s="161">
        <f>+[2]data1cf!I289</f>
        <v>15349.793011925056</v>
      </c>
      <c r="K289" s="161">
        <f>+[2]data1cf!J289</f>
        <v>15541.187155350868</v>
      </c>
      <c r="L289" s="161">
        <f>+[2]data1cf!K289</f>
        <v>15505.324068899359</v>
      </c>
      <c r="M289" s="161">
        <f>+[2]data1cf!L289</f>
        <v>15593.657723116965</v>
      </c>
      <c r="N289" s="161">
        <f>+[2]data1cf!M289</f>
        <v>15564.555202185586</v>
      </c>
      <c r="O289" s="161">
        <f>+[2]data1cf!N289</f>
        <v>15612.119109971412</v>
      </c>
      <c r="P289" s="161">
        <f>+[2]data1cf!O289</f>
        <v>15590.69149527666</v>
      </c>
      <c r="Q289" s="161">
        <f>+[2]data1cf!P289</f>
        <v>15389.22590582558</v>
      </c>
      <c r="R289" s="161">
        <f>+[2]data1cf!Q289</f>
        <v>1254.7948634598499</v>
      </c>
      <c r="S289" s="161">
        <f>+[2]data1cf!R289</f>
        <v>0</v>
      </c>
      <c r="T289" s="161">
        <f>+[2]data1cf!S289</f>
        <v>0</v>
      </c>
      <c r="U289" s="161">
        <f>+[2]data1cf!T289</f>
        <v>0</v>
      </c>
      <c r="V289" s="161">
        <f>+[2]data1cf!U289</f>
        <v>0</v>
      </c>
      <c r="W289" s="161">
        <f>+[2]data1cf!V289</f>
        <v>0</v>
      </c>
      <c r="X289" s="161">
        <f>+[2]data1cf!W289</f>
        <v>0</v>
      </c>
      <c r="Y289" s="161">
        <f>+[2]data1cf!X289</f>
        <v>0</v>
      </c>
      <c r="Z289" s="161">
        <f>+[2]data1cf!Y289</f>
        <v>0</v>
      </c>
      <c r="AA289" s="161">
        <f>+[2]data1cf!Z289</f>
        <v>0</v>
      </c>
      <c r="AB289" s="161"/>
      <c r="AC289" s="162">
        <f t="shared" si="32"/>
        <v>11812.246062719065</v>
      </c>
      <c r="AD289" s="162">
        <f t="shared" si="34"/>
        <v>45307.804402468362</v>
      </c>
      <c r="AE289" s="163">
        <f t="shared" si="35"/>
        <v>44611.498235638719</v>
      </c>
      <c r="AF289" s="164">
        <f t="shared" si="33"/>
        <v>0.11867250800132753</v>
      </c>
      <c r="AG289" s="165">
        <f t="shared" si="37"/>
        <v>0.96721248539765448</v>
      </c>
    </row>
    <row r="290" spans="1:33">
      <c r="A290" s="157"/>
      <c r="B290" s="161">
        <f>+[2]data1cf!A290</f>
        <v>-96392.071456737845</v>
      </c>
      <c r="C290" s="161">
        <f>+[2]data1cf!B290</f>
        <v>15168.403887123906</v>
      </c>
      <c r="D290" s="161">
        <f>+[2]data1cf!C290</f>
        <v>16795.794114535329</v>
      </c>
      <c r="E290" s="161">
        <f>+[2]data1cf!D290</f>
        <v>16185.568921126303</v>
      </c>
      <c r="F290" s="161">
        <f>+[2]data1cf!E290</f>
        <v>16136.211828449201</v>
      </c>
      <c r="G290" s="161">
        <f>+[2]data1cf!F290</f>
        <v>15671.877222168285</v>
      </c>
      <c r="H290" s="161">
        <f>+[2]data1cf!G290</f>
        <v>15450.831597495462</v>
      </c>
      <c r="I290" s="161">
        <f>+[2]data1cf!H290</f>
        <v>15169.965514469757</v>
      </c>
      <c r="J290" s="161">
        <f>+[2]data1cf!I290</f>
        <v>15274.193200856247</v>
      </c>
      <c r="K290" s="161">
        <f>+[2]data1cf!J290</f>
        <v>15225.245064378727</v>
      </c>
      <c r="L290" s="161">
        <f>+[2]data1cf!K290</f>
        <v>15229.595316531308</v>
      </c>
      <c r="M290" s="161">
        <f>+[2]data1cf!L290</f>
        <v>15124.26730768997</v>
      </c>
      <c r="N290" s="161">
        <f>+[2]data1cf!M290</f>
        <v>15373.796314146843</v>
      </c>
      <c r="O290" s="161">
        <f>+[2]data1cf!N290</f>
        <v>15302.217599389267</v>
      </c>
      <c r="P290" s="161">
        <f>+[2]data1cf!O290</f>
        <v>15553.817224239599</v>
      </c>
      <c r="Q290" s="161">
        <f>+[2]data1cf!P290</f>
        <v>15353.13003345039</v>
      </c>
      <c r="R290" s="161">
        <f>+[2]data1cf!Q290</f>
        <v>1105.5785027802001</v>
      </c>
      <c r="S290" s="161">
        <f>+[2]data1cf!R290</f>
        <v>0</v>
      </c>
      <c r="T290" s="161">
        <f>+[2]data1cf!S290</f>
        <v>0</v>
      </c>
      <c r="U290" s="161">
        <f>+[2]data1cf!T290</f>
        <v>0</v>
      </c>
      <c r="V290" s="161">
        <f>+[2]data1cf!U290</f>
        <v>0</v>
      </c>
      <c r="W290" s="161">
        <f>+[2]data1cf!V290</f>
        <v>0</v>
      </c>
      <c r="X290" s="161">
        <f>+[2]data1cf!W290</f>
        <v>0</v>
      </c>
      <c r="Y290" s="161">
        <f>+[2]data1cf!X290</f>
        <v>0</v>
      </c>
      <c r="Z290" s="161">
        <f>+[2]data1cf!Y290</f>
        <v>0</v>
      </c>
      <c r="AA290" s="161">
        <f>+[2]data1cf!Z290</f>
        <v>0</v>
      </c>
      <c r="AB290" s="161"/>
      <c r="AC290" s="162">
        <f t="shared" si="32"/>
        <v>22742.802140048858</v>
      </c>
      <c r="AD290" s="162">
        <f t="shared" si="34"/>
        <v>55666.801151617343</v>
      </c>
      <c r="AE290" s="163">
        <f t="shared" si="35"/>
        <v>54982.167514860404</v>
      </c>
      <c r="AF290" s="164">
        <f t="shared" si="33"/>
        <v>0.13994820713996883</v>
      </c>
      <c r="AG290" s="165">
        <f t="shared" si="37"/>
        <v>0.98499119990745543</v>
      </c>
    </row>
    <row r="291" spans="1:33">
      <c r="A291" s="157"/>
      <c r="B291" s="161">
        <f>+[2]data1cf!A291</f>
        <v>-99449.904838674658</v>
      </c>
      <c r="C291" s="161">
        <f>+[2]data1cf!B291</f>
        <v>15244.695668881892</v>
      </c>
      <c r="D291" s="161">
        <f>+[2]data1cf!C291</f>
        <v>16733.053970982313</v>
      </c>
      <c r="E291" s="161">
        <f>+[2]data1cf!D291</f>
        <v>16226.578287467975</v>
      </c>
      <c r="F291" s="161">
        <f>+[2]data1cf!E291</f>
        <v>16132.848625965016</v>
      </c>
      <c r="G291" s="161">
        <f>+[2]data1cf!F291</f>
        <v>15577.155821903552</v>
      </c>
      <c r="H291" s="161">
        <f>+[2]data1cf!G291</f>
        <v>15570.224122530435</v>
      </c>
      <c r="I291" s="161">
        <f>+[2]data1cf!H291</f>
        <v>15335.202427695109</v>
      </c>
      <c r="J291" s="161">
        <f>+[2]data1cf!I291</f>
        <v>15174.952732335434</v>
      </c>
      <c r="K291" s="161">
        <f>+[2]data1cf!J291</f>
        <v>15140.599276576828</v>
      </c>
      <c r="L291" s="161">
        <f>+[2]data1cf!K291</f>
        <v>15285.300028366948</v>
      </c>
      <c r="M291" s="161">
        <f>+[2]data1cf!L291</f>
        <v>15411.789307524854</v>
      </c>
      <c r="N291" s="161">
        <f>+[2]data1cf!M291</f>
        <v>15093.899755827239</v>
      </c>
      <c r="O291" s="161">
        <f>+[2]data1cf!N291</f>
        <v>15214.876024941899</v>
      </c>
      <c r="P291" s="161">
        <f>+[2]data1cf!O291</f>
        <v>15353.620884086558</v>
      </c>
      <c r="Q291" s="161">
        <f>+[2]data1cf!P291</f>
        <v>15088.336986019172</v>
      </c>
      <c r="R291" s="161">
        <f>+[2]data1cf!Q291</f>
        <v>1140.6506285376629</v>
      </c>
      <c r="S291" s="161">
        <f>+[2]data1cf!R291</f>
        <v>0</v>
      </c>
      <c r="T291" s="161">
        <f>+[2]data1cf!S291</f>
        <v>0</v>
      </c>
      <c r="U291" s="161">
        <f>+[2]data1cf!T291</f>
        <v>0</v>
      </c>
      <c r="V291" s="161">
        <f>+[2]data1cf!U291</f>
        <v>0</v>
      </c>
      <c r="W291" s="161">
        <f>+[2]data1cf!V291</f>
        <v>0</v>
      </c>
      <c r="X291" s="161">
        <f>+[2]data1cf!W291</f>
        <v>0</v>
      </c>
      <c r="Y291" s="161">
        <f>+[2]data1cf!X291</f>
        <v>0</v>
      </c>
      <c r="Z291" s="161">
        <f>+[2]data1cf!Y291</f>
        <v>0</v>
      </c>
      <c r="AA291" s="161">
        <f>+[2]data1cf!Z291</f>
        <v>0</v>
      </c>
      <c r="AB291" s="161"/>
      <c r="AC291" s="162">
        <f t="shared" si="32"/>
        <v>19641.550352446036</v>
      </c>
      <c r="AD291" s="162">
        <f t="shared" si="34"/>
        <v>52502.611597284777</v>
      </c>
      <c r="AE291" s="163">
        <f t="shared" si="35"/>
        <v>51819.716675874108</v>
      </c>
      <c r="AF291" s="164">
        <f t="shared" si="33"/>
        <v>0.13370241522789003</v>
      </c>
      <c r="AG291" s="165">
        <f t="shared" ref="AG291:AG306" si="38">1-EXP(-(1/0.25)*(AD291/ABS($AD$1010)))</f>
        <v>0.98094515721958353</v>
      </c>
    </row>
    <row r="292" spans="1:33">
      <c r="A292" s="157"/>
      <c r="B292" s="161">
        <f>+[2]data1cf!A292</f>
        <v>-97931.473192596561</v>
      </c>
      <c r="C292" s="161">
        <f>+[2]data1cf!B292</f>
        <v>15279.107457242219</v>
      </c>
      <c r="D292" s="161">
        <f>+[2]data1cf!C292</f>
        <v>16891.569749645612</v>
      </c>
      <c r="E292" s="161">
        <f>+[2]data1cf!D292</f>
        <v>16237.813998093952</v>
      </c>
      <c r="F292" s="161">
        <f>+[2]data1cf!E292</f>
        <v>15895.218839971152</v>
      </c>
      <c r="G292" s="161">
        <f>+[2]data1cf!F292</f>
        <v>15681.331245553109</v>
      </c>
      <c r="H292" s="161">
        <f>+[2]data1cf!G292</f>
        <v>15424.696340818315</v>
      </c>
      <c r="I292" s="161">
        <f>+[2]data1cf!H292</f>
        <v>15231.802043608499</v>
      </c>
      <c r="J292" s="161">
        <f>+[2]data1cf!I292</f>
        <v>15194.644503103667</v>
      </c>
      <c r="K292" s="161">
        <f>+[2]data1cf!J292</f>
        <v>15169.085318064814</v>
      </c>
      <c r="L292" s="161">
        <f>+[2]data1cf!K292</f>
        <v>15283.585948468659</v>
      </c>
      <c r="M292" s="161">
        <f>+[2]data1cf!L292</f>
        <v>15256.603776566819</v>
      </c>
      <c r="N292" s="161">
        <f>+[2]data1cf!M292</f>
        <v>15417.081295631549</v>
      </c>
      <c r="O292" s="161">
        <f>+[2]data1cf!N292</f>
        <v>15361.694912421641</v>
      </c>
      <c r="P292" s="161">
        <f>+[2]data1cf!O292</f>
        <v>15339.203638787956</v>
      </c>
      <c r="Q292" s="161">
        <f>+[2]data1cf!P292</f>
        <v>15287.072384895484</v>
      </c>
      <c r="R292" s="161">
        <f>+[2]data1cf!Q292</f>
        <v>1123.2348249298054</v>
      </c>
      <c r="S292" s="161">
        <f>+[2]data1cf!R292</f>
        <v>0</v>
      </c>
      <c r="T292" s="161">
        <f>+[2]data1cf!S292</f>
        <v>0</v>
      </c>
      <c r="U292" s="161">
        <f>+[2]data1cf!T292</f>
        <v>0</v>
      </c>
      <c r="V292" s="161">
        <f>+[2]data1cf!U292</f>
        <v>0</v>
      </c>
      <c r="W292" s="161">
        <f>+[2]data1cf!V292</f>
        <v>0</v>
      </c>
      <c r="X292" s="161">
        <f>+[2]data1cf!W292</f>
        <v>0</v>
      </c>
      <c r="Y292" s="161">
        <f>+[2]data1cf!X292</f>
        <v>0</v>
      </c>
      <c r="Z292" s="161">
        <f>+[2]data1cf!Y292</f>
        <v>0</v>
      </c>
      <c r="AA292" s="161">
        <f>+[2]data1cf!Z292</f>
        <v>0</v>
      </c>
      <c r="AB292" s="161"/>
      <c r="AC292" s="162">
        <f t="shared" si="32"/>
        <v>21249.528344322684</v>
      </c>
      <c r="AD292" s="162">
        <f t="shared" si="34"/>
        <v>54151.857515281648</v>
      </c>
      <c r="AE292" s="163">
        <f t="shared" si="35"/>
        <v>53467.714881364554</v>
      </c>
      <c r="AF292" s="164">
        <f t="shared" si="33"/>
        <v>0.13689059615135193</v>
      </c>
      <c r="AG292" s="165">
        <f t="shared" si="38"/>
        <v>0.98317419743843759</v>
      </c>
    </row>
    <row r="293" spans="1:33">
      <c r="A293" s="157"/>
      <c r="B293" s="161">
        <f>+[2]data1cf!A293</f>
        <v>-90588.31275835089</v>
      </c>
      <c r="C293" s="161">
        <f>+[2]data1cf!B293</f>
        <v>14880.287247225993</v>
      </c>
      <c r="D293" s="161">
        <f>+[2]data1cf!C293</f>
        <v>16428.584920476467</v>
      </c>
      <c r="E293" s="161">
        <f>+[2]data1cf!D293</f>
        <v>16111.01942694525</v>
      </c>
      <c r="F293" s="161">
        <f>+[2]data1cf!E293</f>
        <v>15824.048559012601</v>
      </c>
      <c r="G293" s="161">
        <f>+[2]data1cf!F293</f>
        <v>15362.890559355546</v>
      </c>
      <c r="H293" s="161">
        <f>+[2]data1cf!G293</f>
        <v>15108.872660156376</v>
      </c>
      <c r="I293" s="161">
        <f>+[2]data1cf!H293</f>
        <v>15103.422396111262</v>
      </c>
      <c r="J293" s="161">
        <f>+[2]data1cf!I293</f>
        <v>15043.942237185725</v>
      </c>
      <c r="K293" s="161">
        <f>+[2]data1cf!J293</f>
        <v>14970.675687587718</v>
      </c>
      <c r="L293" s="161">
        <f>+[2]data1cf!K293</f>
        <v>15252.641806353444</v>
      </c>
      <c r="M293" s="161">
        <f>+[2]data1cf!L293</f>
        <v>14988.839818530141</v>
      </c>
      <c r="N293" s="161">
        <f>+[2]data1cf!M293</f>
        <v>15140.275743307728</v>
      </c>
      <c r="O293" s="161">
        <f>+[2]data1cf!N293</f>
        <v>14986.484335606241</v>
      </c>
      <c r="P293" s="161">
        <f>+[2]data1cf!O293</f>
        <v>15260.468307372776</v>
      </c>
      <c r="Q293" s="161">
        <f>+[2]data1cf!P293</f>
        <v>15318.361377530306</v>
      </c>
      <c r="R293" s="161">
        <f>+[2]data1cf!Q293</f>
        <v>1039.0117120131811</v>
      </c>
      <c r="S293" s="161">
        <f>+[2]data1cf!R293</f>
        <v>0</v>
      </c>
      <c r="T293" s="161">
        <f>+[2]data1cf!S293</f>
        <v>0</v>
      </c>
      <c r="U293" s="161">
        <f>+[2]data1cf!T293</f>
        <v>0</v>
      </c>
      <c r="V293" s="161">
        <f>+[2]data1cf!U293</f>
        <v>0</v>
      </c>
      <c r="W293" s="161">
        <f>+[2]data1cf!V293</f>
        <v>0</v>
      </c>
      <c r="X293" s="161">
        <f>+[2]data1cf!W293</f>
        <v>0</v>
      </c>
      <c r="Y293" s="161">
        <f>+[2]data1cf!X293</f>
        <v>0</v>
      </c>
      <c r="Z293" s="161">
        <f>+[2]data1cf!Y293</f>
        <v>0</v>
      </c>
      <c r="AA293" s="161">
        <f>+[2]data1cf!Z293</f>
        <v>0</v>
      </c>
      <c r="AB293" s="161"/>
      <c r="AC293" s="162">
        <f t="shared" si="32"/>
        <v>26773.722057906089</v>
      </c>
      <c r="AD293" s="162">
        <f t="shared" si="34"/>
        <v>59253.073633547639</v>
      </c>
      <c r="AE293" s="163">
        <f t="shared" si="35"/>
        <v>58577.58270537528</v>
      </c>
      <c r="AF293" s="164">
        <f t="shared" si="33"/>
        <v>0.14952077269554137</v>
      </c>
      <c r="AG293" s="165">
        <f t="shared" si="38"/>
        <v>0.98854858729484407</v>
      </c>
    </row>
    <row r="294" spans="1:33">
      <c r="A294" s="157"/>
      <c r="B294" s="161">
        <f>+[2]data1cf!A294</f>
        <v>-89667.450683278701</v>
      </c>
      <c r="C294" s="161">
        <f>+[2]data1cf!B294</f>
        <v>15186.340820529602</v>
      </c>
      <c r="D294" s="161">
        <f>+[2]data1cf!C294</f>
        <v>16344.524540413851</v>
      </c>
      <c r="E294" s="161">
        <f>+[2]data1cf!D294</f>
        <v>16187.684111308756</v>
      </c>
      <c r="F294" s="161">
        <f>+[2]data1cf!E294</f>
        <v>15635.963374710118</v>
      </c>
      <c r="G294" s="161">
        <f>+[2]data1cf!F294</f>
        <v>15671.416290636666</v>
      </c>
      <c r="H294" s="161">
        <f>+[2]data1cf!G294</f>
        <v>15157.895578679356</v>
      </c>
      <c r="I294" s="161">
        <f>+[2]data1cf!H294</f>
        <v>15176.078012984097</v>
      </c>
      <c r="J294" s="161">
        <f>+[2]data1cf!I294</f>
        <v>15179.199117973179</v>
      </c>
      <c r="K294" s="161">
        <f>+[2]data1cf!J294</f>
        <v>15008.264938689075</v>
      </c>
      <c r="L294" s="161">
        <f>+[2]data1cf!K294</f>
        <v>15208.62943931719</v>
      </c>
      <c r="M294" s="161">
        <f>+[2]data1cf!L294</f>
        <v>15120.270366990819</v>
      </c>
      <c r="N294" s="161">
        <f>+[2]data1cf!M294</f>
        <v>15104.614682440904</v>
      </c>
      <c r="O294" s="161">
        <f>+[2]data1cf!N294</f>
        <v>14990.530591871731</v>
      </c>
      <c r="P294" s="161">
        <f>+[2]data1cf!O294</f>
        <v>15160.291181779179</v>
      </c>
      <c r="Q294" s="161">
        <f>+[2]data1cf!P294</f>
        <v>15256.584901718088</v>
      </c>
      <c r="R294" s="161">
        <f>+[2]data1cf!Q294</f>
        <v>1028.4497923569334</v>
      </c>
      <c r="S294" s="161">
        <f>+[2]data1cf!R294</f>
        <v>0</v>
      </c>
      <c r="T294" s="161">
        <f>+[2]data1cf!S294</f>
        <v>0</v>
      </c>
      <c r="U294" s="161">
        <f>+[2]data1cf!T294</f>
        <v>0</v>
      </c>
      <c r="V294" s="161">
        <f>+[2]data1cf!U294</f>
        <v>0</v>
      </c>
      <c r="W294" s="161">
        <f>+[2]data1cf!V294</f>
        <v>0</v>
      </c>
      <c r="X294" s="161">
        <f>+[2]data1cf!W294</f>
        <v>0</v>
      </c>
      <c r="Y294" s="161">
        <f>+[2]data1cf!X294</f>
        <v>0</v>
      </c>
      <c r="Z294" s="161">
        <f>+[2]data1cf!Y294</f>
        <v>0</v>
      </c>
      <c r="AA294" s="161">
        <f>+[2]data1cf!Z294</f>
        <v>0</v>
      </c>
      <c r="AB294" s="161"/>
      <c r="AC294" s="162">
        <f t="shared" si="32"/>
        <v>28143.425039085723</v>
      </c>
      <c r="AD294" s="162">
        <f t="shared" si="34"/>
        <v>60691.807948432215</v>
      </c>
      <c r="AE294" s="163">
        <f t="shared" si="35"/>
        <v>60015.186492110362</v>
      </c>
      <c r="AF294" s="164">
        <f t="shared" si="33"/>
        <v>0.15255975127220156</v>
      </c>
      <c r="AG294" s="165">
        <f t="shared" si="38"/>
        <v>0.98972632360578261</v>
      </c>
    </row>
    <row r="295" spans="1:33">
      <c r="A295" s="157"/>
      <c r="B295" s="161">
        <f>+[2]data1cf!A295</f>
        <v>-102478.91363589044</v>
      </c>
      <c r="C295" s="161">
        <f>+[2]data1cf!B295</f>
        <v>15123.785826107531</v>
      </c>
      <c r="D295" s="161">
        <f>+[2]data1cf!C295</f>
        <v>16798.985863250033</v>
      </c>
      <c r="E295" s="161">
        <f>+[2]data1cf!D295</f>
        <v>16321.791899587341</v>
      </c>
      <c r="F295" s="161">
        <f>+[2]data1cf!E295</f>
        <v>16015.086854744721</v>
      </c>
      <c r="G295" s="161">
        <f>+[2]data1cf!F295</f>
        <v>15919.727864947901</v>
      </c>
      <c r="H295" s="161">
        <f>+[2]data1cf!G295</f>
        <v>15493.777089513918</v>
      </c>
      <c r="I295" s="161">
        <f>+[2]data1cf!H295</f>
        <v>15239.060779937059</v>
      </c>
      <c r="J295" s="161">
        <f>+[2]data1cf!I295</f>
        <v>15543.904261377942</v>
      </c>
      <c r="K295" s="161">
        <f>+[2]data1cf!J295</f>
        <v>15461.613066704485</v>
      </c>
      <c r="L295" s="161">
        <f>+[2]data1cf!K295</f>
        <v>15497.156516924428</v>
      </c>
      <c r="M295" s="161">
        <f>+[2]data1cf!L295</f>
        <v>15290.540708213102</v>
      </c>
      <c r="N295" s="161">
        <f>+[2]data1cf!M295</f>
        <v>15532.72355778651</v>
      </c>
      <c r="O295" s="161">
        <f>+[2]data1cf!N295</f>
        <v>15284.015050174388</v>
      </c>
      <c r="P295" s="161">
        <f>+[2]data1cf!O295</f>
        <v>15367.574066722353</v>
      </c>
      <c r="Q295" s="161">
        <f>+[2]data1cf!P295</f>
        <v>15297.615683895729</v>
      </c>
      <c r="R295" s="161">
        <f>+[2]data1cf!Q295</f>
        <v>1175.392147838209</v>
      </c>
      <c r="S295" s="161">
        <f>+[2]data1cf!R295</f>
        <v>0</v>
      </c>
      <c r="T295" s="161">
        <f>+[2]data1cf!S295</f>
        <v>0</v>
      </c>
      <c r="U295" s="161">
        <f>+[2]data1cf!T295</f>
        <v>0</v>
      </c>
      <c r="V295" s="161">
        <f>+[2]data1cf!U295</f>
        <v>0</v>
      </c>
      <c r="W295" s="161">
        <f>+[2]data1cf!V295</f>
        <v>0</v>
      </c>
      <c r="X295" s="161">
        <f>+[2]data1cf!W295</f>
        <v>0</v>
      </c>
      <c r="Y295" s="161">
        <f>+[2]data1cf!X295</f>
        <v>0</v>
      </c>
      <c r="Z295" s="161">
        <f>+[2]data1cf!Y295</f>
        <v>0</v>
      </c>
      <c r="AA295" s="161">
        <f>+[2]data1cf!Z295</f>
        <v>0</v>
      </c>
      <c r="AB295" s="161"/>
      <c r="AC295" s="162">
        <f t="shared" si="32"/>
        <v>17236.664664754746</v>
      </c>
      <c r="AD295" s="162">
        <f t="shared" si="34"/>
        <v>50370.352323770261</v>
      </c>
      <c r="AE295" s="163">
        <f t="shared" si="35"/>
        <v>49681.540362668369</v>
      </c>
      <c r="AF295" s="164">
        <f t="shared" si="33"/>
        <v>0.12874345183372499</v>
      </c>
      <c r="AG295" s="165">
        <f t="shared" si="38"/>
        <v>0.97762007884672519</v>
      </c>
    </row>
    <row r="296" spans="1:33">
      <c r="A296" s="157"/>
      <c r="B296" s="161">
        <f>+[2]data1cf!A296</f>
        <v>-100607.08093013943</v>
      </c>
      <c r="C296" s="161">
        <f>+[2]data1cf!B296</f>
        <v>15261.567397960298</v>
      </c>
      <c r="D296" s="161">
        <f>+[2]data1cf!C296</f>
        <v>16641.20629380766</v>
      </c>
      <c r="E296" s="161">
        <f>+[2]data1cf!D296</f>
        <v>16251.435236836434</v>
      </c>
      <c r="F296" s="161">
        <f>+[2]data1cf!E296</f>
        <v>15884.39796788206</v>
      </c>
      <c r="G296" s="161">
        <f>+[2]data1cf!F296</f>
        <v>15564.781403616716</v>
      </c>
      <c r="H296" s="161">
        <f>+[2]data1cf!G296</f>
        <v>15326.052940515316</v>
      </c>
      <c r="I296" s="161">
        <f>+[2]data1cf!H296</f>
        <v>15193.925510703972</v>
      </c>
      <c r="J296" s="161">
        <f>+[2]data1cf!I296</f>
        <v>15292.778746704254</v>
      </c>
      <c r="K296" s="161">
        <f>+[2]data1cf!J296</f>
        <v>15416.312990055845</v>
      </c>
      <c r="L296" s="161">
        <f>+[2]data1cf!K296</f>
        <v>15095.330580116526</v>
      </c>
      <c r="M296" s="161">
        <f>+[2]data1cf!L296</f>
        <v>15258.915350232823</v>
      </c>
      <c r="N296" s="161">
        <f>+[2]data1cf!M296</f>
        <v>15302.478861231593</v>
      </c>
      <c r="O296" s="161">
        <f>+[2]data1cf!N296</f>
        <v>15453.054606537418</v>
      </c>
      <c r="P296" s="161">
        <f>+[2]data1cf!O296</f>
        <v>15490.755631694483</v>
      </c>
      <c r="Q296" s="161">
        <f>+[2]data1cf!P296</f>
        <v>15502.183980418853</v>
      </c>
      <c r="R296" s="161">
        <f>+[2]data1cf!Q296</f>
        <v>1153.9229754363271</v>
      </c>
      <c r="S296" s="161">
        <f>+[2]data1cf!R296</f>
        <v>0</v>
      </c>
      <c r="T296" s="161">
        <f>+[2]data1cf!S296</f>
        <v>0</v>
      </c>
      <c r="U296" s="161">
        <f>+[2]data1cf!T296</f>
        <v>0</v>
      </c>
      <c r="V296" s="161">
        <f>+[2]data1cf!U296</f>
        <v>0</v>
      </c>
      <c r="W296" s="161">
        <f>+[2]data1cf!V296</f>
        <v>0</v>
      </c>
      <c r="X296" s="161">
        <f>+[2]data1cf!W296</f>
        <v>0</v>
      </c>
      <c r="Y296" s="161">
        <f>+[2]data1cf!X296</f>
        <v>0</v>
      </c>
      <c r="Z296" s="161">
        <f>+[2]data1cf!Y296</f>
        <v>0</v>
      </c>
      <c r="AA296" s="161">
        <f>+[2]data1cf!Z296</f>
        <v>0</v>
      </c>
      <c r="AB296" s="161"/>
      <c r="AC296" s="162">
        <f t="shared" si="32"/>
        <v>18373.303470477589</v>
      </c>
      <c r="AD296" s="162">
        <f t="shared" si="34"/>
        <v>51301.876825498272</v>
      </c>
      <c r="AE296" s="163">
        <f t="shared" si="35"/>
        <v>50616.777918462743</v>
      </c>
      <c r="AF296" s="164">
        <f t="shared" si="33"/>
        <v>0.1311345875263214</v>
      </c>
      <c r="AG296" s="165">
        <f t="shared" si="38"/>
        <v>0.97913868655616965</v>
      </c>
    </row>
    <row r="297" spans="1:33">
      <c r="A297" s="157"/>
      <c r="B297" s="161">
        <f>+[2]data1cf!A297</f>
        <v>-103317.01536990564</v>
      </c>
      <c r="C297" s="161">
        <f>+[2]data1cf!B297</f>
        <v>15246.113473868085</v>
      </c>
      <c r="D297" s="161">
        <f>+[2]data1cf!C297</f>
        <v>16926.833296527249</v>
      </c>
      <c r="E297" s="161">
        <f>+[2]data1cf!D297</f>
        <v>16460.09415083252</v>
      </c>
      <c r="F297" s="161">
        <f>+[2]data1cf!E297</f>
        <v>16095.65350656115</v>
      </c>
      <c r="G297" s="161">
        <f>+[2]data1cf!F297</f>
        <v>15720.016092266218</v>
      </c>
      <c r="H297" s="161">
        <f>+[2]data1cf!G297</f>
        <v>15454.448320982552</v>
      </c>
      <c r="I297" s="161">
        <f>+[2]data1cf!H297</f>
        <v>15306.725388972864</v>
      </c>
      <c r="J297" s="161">
        <f>+[2]data1cf!I297</f>
        <v>15359.588215702435</v>
      </c>
      <c r="K297" s="161">
        <f>+[2]data1cf!J297</f>
        <v>15495.32945582916</v>
      </c>
      <c r="L297" s="161">
        <f>+[2]data1cf!K297</f>
        <v>15436.320772069397</v>
      </c>
      <c r="M297" s="161">
        <f>+[2]data1cf!L297</f>
        <v>15539.971255657207</v>
      </c>
      <c r="N297" s="161">
        <f>+[2]data1cf!M297</f>
        <v>15392.073855726027</v>
      </c>
      <c r="O297" s="161">
        <f>+[2]data1cf!N297</f>
        <v>15557.263649923736</v>
      </c>
      <c r="P297" s="161">
        <f>+[2]data1cf!O297</f>
        <v>15389.034821878133</v>
      </c>
      <c r="Q297" s="161">
        <f>+[2]data1cf!P297</f>
        <v>15432.989961426147</v>
      </c>
      <c r="R297" s="161">
        <f>+[2]data1cf!Q297</f>
        <v>1185.0048394866697</v>
      </c>
      <c r="S297" s="161">
        <f>+[2]data1cf!R297</f>
        <v>0</v>
      </c>
      <c r="T297" s="161">
        <f>+[2]data1cf!S297</f>
        <v>0</v>
      </c>
      <c r="U297" s="161">
        <f>+[2]data1cf!T297</f>
        <v>0</v>
      </c>
      <c r="V297" s="161">
        <f>+[2]data1cf!U297</f>
        <v>0</v>
      </c>
      <c r="W297" s="161">
        <f>+[2]data1cf!V297</f>
        <v>0</v>
      </c>
      <c r="X297" s="161">
        <f>+[2]data1cf!W297</f>
        <v>0</v>
      </c>
      <c r="Y297" s="161">
        <f>+[2]data1cf!X297</f>
        <v>0</v>
      </c>
      <c r="Z297" s="161">
        <f>+[2]data1cf!Y297</f>
        <v>0</v>
      </c>
      <c r="AA297" s="161">
        <f>+[2]data1cf!Z297</f>
        <v>0</v>
      </c>
      <c r="AB297" s="161"/>
      <c r="AC297" s="162">
        <f t="shared" si="32"/>
        <v>16729.527312971317</v>
      </c>
      <c r="AD297" s="162">
        <f t="shared" si="34"/>
        <v>49926.725818385908</v>
      </c>
      <c r="AE297" s="163">
        <f t="shared" si="35"/>
        <v>49236.333452415638</v>
      </c>
      <c r="AF297" s="164">
        <f t="shared" si="33"/>
        <v>0.12772254347801204</v>
      </c>
      <c r="AG297" s="165">
        <f t="shared" si="38"/>
        <v>0.97685848256362651</v>
      </c>
    </row>
    <row r="298" spans="1:33">
      <c r="A298" s="157"/>
      <c r="B298" s="161">
        <f>+[2]data1cf!A298</f>
        <v>-106975.48410608224</v>
      </c>
      <c r="C298" s="161">
        <f>+[2]data1cf!B298</f>
        <v>15434.006516823465</v>
      </c>
      <c r="D298" s="161">
        <f>+[2]data1cf!C298</f>
        <v>17171.366890425754</v>
      </c>
      <c r="E298" s="161">
        <f>+[2]data1cf!D298</f>
        <v>16481.835798327891</v>
      </c>
      <c r="F298" s="161">
        <f>+[2]data1cf!E298</f>
        <v>16178.347732383156</v>
      </c>
      <c r="G298" s="161">
        <f>+[2]data1cf!F298</f>
        <v>15789.628319291949</v>
      </c>
      <c r="H298" s="161">
        <f>+[2]data1cf!G298</f>
        <v>15601.000090118248</v>
      </c>
      <c r="I298" s="161">
        <f>+[2]data1cf!H298</f>
        <v>15345.907581677591</v>
      </c>
      <c r="J298" s="161">
        <f>+[2]data1cf!I298</f>
        <v>15536.538292309693</v>
      </c>
      <c r="K298" s="161">
        <f>+[2]data1cf!J298</f>
        <v>15560.675253725029</v>
      </c>
      <c r="L298" s="161">
        <f>+[2]data1cf!K298</f>
        <v>15444.624061862942</v>
      </c>
      <c r="M298" s="161">
        <f>+[2]data1cf!L298</f>
        <v>15530.917433403007</v>
      </c>
      <c r="N298" s="161">
        <f>+[2]data1cf!M298</f>
        <v>15628.27448851977</v>
      </c>
      <c r="O298" s="161">
        <f>+[2]data1cf!N298</f>
        <v>15520.978170733757</v>
      </c>
      <c r="P298" s="161">
        <f>+[2]data1cf!O298</f>
        <v>15594.421385812915</v>
      </c>
      <c r="Q298" s="161">
        <f>+[2]data1cf!P298</f>
        <v>15496.209405265183</v>
      </c>
      <c r="R298" s="161">
        <f>+[2]data1cf!Q298</f>
        <v>1226.9660125031207</v>
      </c>
      <c r="S298" s="161">
        <f>+[2]data1cf!R298</f>
        <v>0</v>
      </c>
      <c r="T298" s="161">
        <f>+[2]data1cf!S298</f>
        <v>0</v>
      </c>
      <c r="U298" s="161">
        <f>+[2]data1cf!T298</f>
        <v>0</v>
      </c>
      <c r="V298" s="161">
        <f>+[2]data1cf!U298</f>
        <v>0</v>
      </c>
      <c r="W298" s="161">
        <f>+[2]data1cf!V298</f>
        <v>0</v>
      </c>
      <c r="X298" s="161">
        <f>+[2]data1cf!W298</f>
        <v>0</v>
      </c>
      <c r="Y298" s="161">
        <f>+[2]data1cf!X298</f>
        <v>0</v>
      </c>
      <c r="Z298" s="161">
        <f>+[2]data1cf!Y298</f>
        <v>0</v>
      </c>
      <c r="AA298" s="161">
        <f>+[2]data1cf!Z298</f>
        <v>0</v>
      </c>
      <c r="AB298" s="161"/>
      <c r="AC298" s="162">
        <f t="shared" si="32"/>
        <v>13915.899173347854</v>
      </c>
      <c r="AD298" s="162">
        <f t="shared" si="34"/>
        <v>47313.790577817803</v>
      </c>
      <c r="AE298" s="163">
        <f t="shared" si="35"/>
        <v>46619.251707994386</v>
      </c>
      <c r="AF298" s="164">
        <f t="shared" si="33"/>
        <v>0.122417014837265</v>
      </c>
      <c r="AG298" s="165">
        <f t="shared" si="38"/>
        <v>0.97181668704388346</v>
      </c>
    </row>
    <row r="299" spans="1:33">
      <c r="A299" s="157"/>
      <c r="B299" s="161">
        <f>+[2]data1cf!A299</f>
        <v>-99591.204833291093</v>
      </c>
      <c r="C299" s="161">
        <f>+[2]data1cf!B299</f>
        <v>15241.074978228684</v>
      </c>
      <c r="D299" s="161">
        <f>+[2]data1cf!C299</f>
        <v>16655.38512182737</v>
      </c>
      <c r="E299" s="161">
        <f>+[2]data1cf!D299</f>
        <v>16381.670157762966</v>
      </c>
      <c r="F299" s="161">
        <f>+[2]data1cf!E299</f>
        <v>15997.522566664546</v>
      </c>
      <c r="G299" s="161">
        <f>+[2]data1cf!F299</f>
        <v>15544.872300394265</v>
      </c>
      <c r="H299" s="161">
        <f>+[2]data1cf!G299</f>
        <v>15200.758501384962</v>
      </c>
      <c r="I299" s="161">
        <f>+[2]data1cf!H299</f>
        <v>15472.531146433492</v>
      </c>
      <c r="J299" s="161">
        <f>+[2]data1cf!I299</f>
        <v>15413.307438175312</v>
      </c>
      <c r="K299" s="161">
        <f>+[2]data1cf!J299</f>
        <v>15355.830252919095</v>
      </c>
      <c r="L299" s="161">
        <f>+[2]data1cf!K299</f>
        <v>15293.291546188862</v>
      </c>
      <c r="M299" s="161">
        <f>+[2]data1cf!L299</f>
        <v>15392.696709496704</v>
      </c>
      <c r="N299" s="161">
        <f>+[2]data1cf!M299</f>
        <v>15544.810808762391</v>
      </c>
      <c r="O299" s="161">
        <f>+[2]data1cf!N299</f>
        <v>15433.154978340503</v>
      </c>
      <c r="P299" s="161">
        <f>+[2]data1cf!O299</f>
        <v>15441.138726397729</v>
      </c>
      <c r="Q299" s="161">
        <f>+[2]data1cf!P299</f>
        <v>15470.000400228877</v>
      </c>
      <c r="R299" s="161">
        <f>+[2]data1cf!Q299</f>
        <v>1142.2712829559152</v>
      </c>
      <c r="S299" s="161">
        <f>+[2]data1cf!R299</f>
        <v>0</v>
      </c>
      <c r="T299" s="161">
        <f>+[2]data1cf!S299</f>
        <v>0</v>
      </c>
      <c r="U299" s="161">
        <f>+[2]data1cf!T299</f>
        <v>0</v>
      </c>
      <c r="V299" s="161">
        <f>+[2]data1cf!U299</f>
        <v>0</v>
      </c>
      <c r="W299" s="161">
        <f>+[2]data1cf!V299</f>
        <v>0</v>
      </c>
      <c r="X299" s="161">
        <f>+[2]data1cf!W299</f>
        <v>0</v>
      </c>
      <c r="Y299" s="161">
        <f>+[2]data1cf!X299</f>
        <v>0</v>
      </c>
      <c r="Z299" s="161">
        <f>+[2]data1cf!Y299</f>
        <v>0</v>
      </c>
      <c r="AA299" s="161">
        <f>+[2]data1cf!Z299</f>
        <v>0</v>
      </c>
      <c r="AB299" s="161"/>
      <c r="AC299" s="162">
        <f t="shared" si="32"/>
        <v>19818.968457182775</v>
      </c>
      <c r="AD299" s="162">
        <f t="shared" si="34"/>
        <v>52890.772388573387</v>
      </c>
      <c r="AE299" s="163">
        <f t="shared" si="35"/>
        <v>52202.799402489545</v>
      </c>
      <c r="AF299" s="164">
        <f t="shared" si="33"/>
        <v>0.13381264805793761</v>
      </c>
      <c r="AG299" s="165">
        <f t="shared" si="38"/>
        <v>0.9814949971979382</v>
      </c>
    </row>
    <row r="300" spans="1:33">
      <c r="A300" s="157"/>
      <c r="B300" s="161">
        <f>+[2]data1cf!A300</f>
        <v>-93309.062314587209</v>
      </c>
      <c r="C300" s="161">
        <f>+[2]data1cf!B300</f>
        <v>15115.935428190909</v>
      </c>
      <c r="D300" s="161">
        <f>+[2]data1cf!C300</f>
        <v>16555.388060044825</v>
      </c>
      <c r="E300" s="161">
        <f>+[2]data1cf!D300</f>
        <v>16431.552500582591</v>
      </c>
      <c r="F300" s="161">
        <f>+[2]data1cf!E300</f>
        <v>15764.27811822615</v>
      </c>
      <c r="G300" s="161">
        <f>+[2]data1cf!F300</f>
        <v>15454.724646833449</v>
      </c>
      <c r="H300" s="161">
        <f>+[2]data1cf!G300</f>
        <v>15232.814681248161</v>
      </c>
      <c r="I300" s="161">
        <f>+[2]data1cf!H300</f>
        <v>14934.385838940374</v>
      </c>
      <c r="J300" s="161">
        <f>+[2]data1cf!I300</f>
        <v>15045.665830119393</v>
      </c>
      <c r="K300" s="161">
        <f>+[2]data1cf!J300</f>
        <v>15153.010988404483</v>
      </c>
      <c r="L300" s="161">
        <f>+[2]data1cf!K300</f>
        <v>15216.237284663435</v>
      </c>
      <c r="M300" s="161">
        <f>+[2]data1cf!L300</f>
        <v>15054.033870841386</v>
      </c>
      <c r="N300" s="161">
        <f>+[2]data1cf!M300</f>
        <v>15271.561236535606</v>
      </c>
      <c r="O300" s="161">
        <f>+[2]data1cf!N300</f>
        <v>14965.301169762959</v>
      </c>
      <c r="P300" s="161">
        <f>+[2]data1cf!O300</f>
        <v>15094.316662849717</v>
      </c>
      <c r="Q300" s="161">
        <f>+[2]data1cf!P300</f>
        <v>15282.900718625628</v>
      </c>
      <c r="R300" s="161">
        <f>+[2]data1cf!Q300</f>
        <v>1070.2176211233893</v>
      </c>
      <c r="S300" s="161">
        <f>+[2]data1cf!R300</f>
        <v>0</v>
      </c>
      <c r="T300" s="161">
        <f>+[2]data1cf!S300</f>
        <v>0</v>
      </c>
      <c r="U300" s="161">
        <f>+[2]data1cf!T300</f>
        <v>0</v>
      </c>
      <c r="V300" s="161">
        <f>+[2]data1cf!U300</f>
        <v>0</v>
      </c>
      <c r="W300" s="161">
        <f>+[2]data1cf!V300</f>
        <v>0</v>
      </c>
      <c r="X300" s="161">
        <f>+[2]data1cf!W300</f>
        <v>0</v>
      </c>
      <c r="Y300" s="161">
        <f>+[2]data1cf!X300</f>
        <v>0</v>
      </c>
      <c r="Z300" s="161">
        <f>+[2]data1cf!Y300</f>
        <v>0</v>
      </c>
      <c r="AA300" s="161">
        <f>+[2]data1cf!Z300</f>
        <v>0</v>
      </c>
      <c r="AB300" s="161"/>
      <c r="AC300" s="162">
        <f t="shared" si="32"/>
        <v>24689.310351447697</v>
      </c>
      <c r="AD300" s="162">
        <f t="shared" si="34"/>
        <v>57243.028049624154</v>
      </c>
      <c r="AE300" s="163">
        <f t="shared" si="35"/>
        <v>56566.239000530295</v>
      </c>
      <c r="AF300" s="164">
        <f t="shared" si="33"/>
        <v>0.14469172358512875</v>
      </c>
      <c r="AG300" s="165">
        <f t="shared" si="38"/>
        <v>0.98667373308780582</v>
      </c>
    </row>
    <row r="301" spans="1:33">
      <c r="A301" s="157"/>
      <c r="B301" s="161">
        <f>+[2]data1cf!A301</f>
        <v>-97987.409711343891</v>
      </c>
      <c r="C301" s="161">
        <f>+[2]data1cf!B301</f>
        <v>15350.565340352474</v>
      </c>
      <c r="D301" s="161">
        <f>+[2]data1cf!C301</f>
        <v>16590.097114601365</v>
      </c>
      <c r="E301" s="161">
        <f>+[2]data1cf!D301</f>
        <v>16430.347051785779</v>
      </c>
      <c r="F301" s="161">
        <f>+[2]data1cf!E301</f>
        <v>15987.477813736818</v>
      </c>
      <c r="G301" s="161">
        <f>+[2]data1cf!F301</f>
        <v>15611.540677143439</v>
      </c>
      <c r="H301" s="161">
        <f>+[2]data1cf!G301</f>
        <v>15495.002940764265</v>
      </c>
      <c r="I301" s="161">
        <f>+[2]data1cf!H301</f>
        <v>15231.844110975737</v>
      </c>
      <c r="J301" s="161">
        <f>+[2]data1cf!I301</f>
        <v>15111.132378446317</v>
      </c>
      <c r="K301" s="161">
        <f>+[2]data1cf!J301</f>
        <v>15212.748209352165</v>
      </c>
      <c r="L301" s="161">
        <f>+[2]data1cf!K301</f>
        <v>15271.849136572218</v>
      </c>
      <c r="M301" s="161">
        <f>+[2]data1cf!L301</f>
        <v>15238.826632951183</v>
      </c>
      <c r="N301" s="161">
        <f>+[2]data1cf!M301</f>
        <v>15441.538881368409</v>
      </c>
      <c r="O301" s="161">
        <f>+[2]data1cf!N301</f>
        <v>15358.428977282207</v>
      </c>
      <c r="P301" s="161">
        <f>+[2]data1cf!O301</f>
        <v>15431.105752024592</v>
      </c>
      <c r="Q301" s="161">
        <f>+[2]data1cf!P301</f>
        <v>15346.192402562996</v>
      </c>
      <c r="R301" s="161">
        <f>+[2]data1cf!Q301</f>
        <v>1123.8763944252298</v>
      </c>
      <c r="S301" s="161">
        <f>+[2]data1cf!R301</f>
        <v>0</v>
      </c>
      <c r="T301" s="161">
        <f>+[2]data1cf!S301</f>
        <v>0</v>
      </c>
      <c r="U301" s="161">
        <f>+[2]data1cf!T301</f>
        <v>0</v>
      </c>
      <c r="V301" s="161">
        <f>+[2]data1cf!U301</f>
        <v>0</v>
      </c>
      <c r="W301" s="161">
        <f>+[2]data1cf!V301</f>
        <v>0</v>
      </c>
      <c r="X301" s="161">
        <f>+[2]data1cf!W301</f>
        <v>0</v>
      </c>
      <c r="Y301" s="161">
        <f>+[2]data1cf!X301</f>
        <v>0</v>
      </c>
      <c r="Z301" s="161">
        <f>+[2]data1cf!Y301</f>
        <v>0</v>
      </c>
      <c r="AA301" s="161">
        <f>+[2]data1cf!Z301</f>
        <v>0</v>
      </c>
      <c r="AB301" s="161"/>
      <c r="AC301" s="162">
        <f t="shared" si="32"/>
        <v>21227.560569709694</v>
      </c>
      <c r="AD301" s="162">
        <f t="shared" si="34"/>
        <v>54155.812537693659</v>
      </c>
      <c r="AE301" s="163">
        <f t="shared" si="35"/>
        <v>53471.018411309051</v>
      </c>
      <c r="AF301" s="164">
        <f t="shared" si="33"/>
        <v>0.13681022524833678</v>
      </c>
      <c r="AG301" s="165">
        <f t="shared" si="38"/>
        <v>0.98317921649197637</v>
      </c>
    </row>
    <row r="302" spans="1:33">
      <c r="A302" s="157"/>
      <c r="B302" s="161">
        <f>+[2]data1cf!A302</f>
        <v>-104849.94021337944</v>
      </c>
      <c r="C302" s="161">
        <f>+[2]data1cf!B302</f>
        <v>15268.561904022255</v>
      </c>
      <c r="D302" s="161">
        <f>+[2]data1cf!C302</f>
        <v>16948.402260556111</v>
      </c>
      <c r="E302" s="161">
        <f>+[2]data1cf!D302</f>
        <v>16467.880555977226</v>
      </c>
      <c r="F302" s="161">
        <f>+[2]data1cf!E302</f>
        <v>16157.809314701854</v>
      </c>
      <c r="G302" s="161">
        <f>+[2]data1cf!F302</f>
        <v>15992.466757021008</v>
      </c>
      <c r="H302" s="161">
        <f>+[2]data1cf!G302</f>
        <v>15602.798011000885</v>
      </c>
      <c r="I302" s="161">
        <f>+[2]data1cf!H302</f>
        <v>15490.107030519006</v>
      </c>
      <c r="J302" s="161">
        <f>+[2]data1cf!I302</f>
        <v>15444.45455772963</v>
      </c>
      <c r="K302" s="161">
        <f>+[2]data1cf!J302</f>
        <v>15578.65128957828</v>
      </c>
      <c r="L302" s="161">
        <f>+[2]data1cf!K302</f>
        <v>15296.060448770349</v>
      </c>
      <c r="M302" s="161">
        <f>+[2]data1cf!L302</f>
        <v>15327.416166030027</v>
      </c>
      <c r="N302" s="161">
        <f>+[2]data1cf!M302</f>
        <v>15464.010527393151</v>
      </c>
      <c r="O302" s="161">
        <f>+[2]data1cf!N302</f>
        <v>15419.739260845785</v>
      </c>
      <c r="P302" s="161">
        <f>+[2]data1cf!O302</f>
        <v>15384.979658706725</v>
      </c>
      <c r="Q302" s="161">
        <f>+[2]data1cf!P302</f>
        <v>15420.130377494939</v>
      </c>
      <c r="R302" s="161">
        <f>+[2]data1cf!Q302</f>
        <v>1202.5868742713767</v>
      </c>
      <c r="S302" s="161">
        <f>+[2]data1cf!R302</f>
        <v>0</v>
      </c>
      <c r="T302" s="161">
        <f>+[2]data1cf!S302</f>
        <v>0</v>
      </c>
      <c r="U302" s="161">
        <f>+[2]data1cf!T302</f>
        <v>0</v>
      </c>
      <c r="V302" s="161">
        <f>+[2]data1cf!U302</f>
        <v>0</v>
      </c>
      <c r="W302" s="161">
        <f>+[2]data1cf!V302</f>
        <v>0</v>
      </c>
      <c r="X302" s="161">
        <f>+[2]data1cf!W302</f>
        <v>0</v>
      </c>
      <c r="Y302" s="161">
        <f>+[2]data1cf!X302</f>
        <v>0</v>
      </c>
      <c r="Z302" s="161">
        <f>+[2]data1cf!Y302</f>
        <v>0</v>
      </c>
      <c r="AA302" s="161">
        <f>+[2]data1cf!Z302</f>
        <v>0</v>
      </c>
      <c r="AB302" s="161"/>
      <c r="AC302" s="162">
        <f t="shared" si="32"/>
        <v>15559.190640560524</v>
      </c>
      <c r="AD302" s="162">
        <f t="shared" si="34"/>
        <v>48822.115070877619</v>
      </c>
      <c r="AE302" s="163">
        <f t="shared" si="35"/>
        <v>48130.800075008177</v>
      </c>
      <c r="AF302" s="164">
        <f t="shared" si="33"/>
        <v>0.12549653649330136</v>
      </c>
      <c r="AG302" s="165">
        <f t="shared" si="38"/>
        <v>0.97484762078575249</v>
      </c>
    </row>
    <row r="303" spans="1:33">
      <c r="A303" s="157"/>
      <c r="B303" s="161">
        <f>+[2]data1cf!A303</f>
        <v>-101182.79339646119</v>
      </c>
      <c r="C303" s="161">
        <f>+[2]data1cf!B303</f>
        <v>15094.485354173943</v>
      </c>
      <c r="D303" s="161">
        <f>+[2]data1cf!C303</f>
        <v>16841.526873624498</v>
      </c>
      <c r="E303" s="161">
        <f>+[2]data1cf!D303</f>
        <v>16414.021562592512</v>
      </c>
      <c r="F303" s="161">
        <f>+[2]data1cf!E303</f>
        <v>16300.372899244017</v>
      </c>
      <c r="G303" s="161">
        <f>+[2]data1cf!F303</f>
        <v>15632.405903024111</v>
      </c>
      <c r="H303" s="161">
        <f>+[2]data1cf!G303</f>
        <v>15367.613523055832</v>
      </c>
      <c r="I303" s="161">
        <f>+[2]data1cf!H303</f>
        <v>15294.743322546254</v>
      </c>
      <c r="J303" s="161">
        <f>+[2]data1cf!I303</f>
        <v>15116.281196185992</v>
      </c>
      <c r="K303" s="161">
        <f>+[2]data1cf!J303</f>
        <v>15444.207008261576</v>
      </c>
      <c r="L303" s="161">
        <f>+[2]data1cf!K303</f>
        <v>15367.700482469432</v>
      </c>
      <c r="M303" s="161">
        <f>+[2]data1cf!L303</f>
        <v>15157.236873618302</v>
      </c>
      <c r="N303" s="161">
        <f>+[2]data1cf!M303</f>
        <v>15419.368621982467</v>
      </c>
      <c r="O303" s="161">
        <f>+[2]data1cf!N303</f>
        <v>15303.301389826263</v>
      </c>
      <c r="P303" s="161">
        <f>+[2]data1cf!O303</f>
        <v>15283.406246021928</v>
      </c>
      <c r="Q303" s="161">
        <f>+[2]data1cf!P303</f>
        <v>15354.605299329476</v>
      </c>
      <c r="R303" s="161">
        <f>+[2]data1cf!Q303</f>
        <v>1160.5261671400513</v>
      </c>
      <c r="S303" s="161">
        <f>+[2]data1cf!R303</f>
        <v>0</v>
      </c>
      <c r="T303" s="161">
        <f>+[2]data1cf!S303</f>
        <v>0</v>
      </c>
      <c r="U303" s="161">
        <f>+[2]data1cf!T303</f>
        <v>0</v>
      </c>
      <c r="V303" s="161">
        <f>+[2]data1cf!U303</f>
        <v>0</v>
      </c>
      <c r="W303" s="161">
        <f>+[2]data1cf!V303</f>
        <v>0</v>
      </c>
      <c r="X303" s="161">
        <f>+[2]data1cf!W303</f>
        <v>0</v>
      </c>
      <c r="Y303" s="161">
        <f>+[2]data1cf!X303</f>
        <v>0</v>
      </c>
      <c r="Z303" s="161">
        <f>+[2]data1cf!Y303</f>
        <v>0</v>
      </c>
      <c r="AA303" s="161">
        <f>+[2]data1cf!Z303</f>
        <v>0</v>
      </c>
      <c r="AB303" s="161"/>
      <c r="AC303" s="162">
        <f t="shared" si="32"/>
        <v>18238.825312436929</v>
      </c>
      <c r="AD303" s="162">
        <f t="shared" si="34"/>
        <v>51220.96140852313</v>
      </c>
      <c r="AE303" s="163">
        <f t="shared" si="35"/>
        <v>50535.299486724412</v>
      </c>
      <c r="AF303" s="164">
        <f t="shared" si="33"/>
        <v>0.13080926537513729</v>
      </c>
      <c r="AG303" s="165">
        <f t="shared" si="38"/>
        <v>0.97901096597864889</v>
      </c>
    </row>
    <row r="304" spans="1:33">
      <c r="A304" s="157"/>
      <c r="B304" s="161">
        <f>+[2]data1cf!A304</f>
        <v>-108300.40311520005</v>
      </c>
      <c r="C304" s="161">
        <f>+[2]data1cf!B304</f>
        <v>15287.677882267839</v>
      </c>
      <c r="D304" s="161">
        <f>+[2]data1cf!C304</f>
        <v>17148.708106338596</v>
      </c>
      <c r="E304" s="161">
        <f>+[2]data1cf!D304</f>
        <v>16589.493060907043</v>
      </c>
      <c r="F304" s="161">
        <f>+[2]data1cf!E304</f>
        <v>16373.19620010847</v>
      </c>
      <c r="G304" s="161">
        <f>+[2]data1cf!F304</f>
        <v>15998.934119785908</v>
      </c>
      <c r="H304" s="161">
        <f>+[2]data1cf!G304</f>
        <v>15764.348686688139</v>
      </c>
      <c r="I304" s="161">
        <f>+[2]data1cf!H304</f>
        <v>15505.662500072795</v>
      </c>
      <c r="J304" s="161">
        <f>+[2]data1cf!I304</f>
        <v>15561.320844303853</v>
      </c>
      <c r="K304" s="161">
        <f>+[2]data1cf!J304</f>
        <v>15496.246299084494</v>
      </c>
      <c r="L304" s="161">
        <f>+[2]data1cf!K304</f>
        <v>15703.0902833285</v>
      </c>
      <c r="M304" s="161">
        <f>+[2]data1cf!L304</f>
        <v>15652.136619991819</v>
      </c>
      <c r="N304" s="161">
        <f>+[2]data1cf!M304</f>
        <v>15641.575267042339</v>
      </c>
      <c r="O304" s="161">
        <f>+[2]data1cf!N304</f>
        <v>15645.047422432679</v>
      </c>
      <c r="P304" s="161">
        <f>+[2]data1cf!O304</f>
        <v>15403.763707176888</v>
      </c>
      <c r="Q304" s="161">
        <f>+[2]data1cf!P304</f>
        <v>15657.285763773842</v>
      </c>
      <c r="R304" s="161">
        <f>+[2]data1cf!Q304</f>
        <v>1242.1623035700984</v>
      </c>
      <c r="S304" s="161">
        <f>+[2]data1cf!R304</f>
        <v>0</v>
      </c>
      <c r="T304" s="161">
        <f>+[2]data1cf!S304</f>
        <v>0</v>
      </c>
      <c r="U304" s="161">
        <f>+[2]data1cf!T304</f>
        <v>0</v>
      </c>
      <c r="V304" s="161">
        <f>+[2]data1cf!U304</f>
        <v>0</v>
      </c>
      <c r="W304" s="161">
        <f>+[2]data1cf!V304</f>
        <v>0</v>
      </c>
      <c r="X304" s="161">
        <f>+[2]data1cf!W304</f>
        <v>0</v>
      </c>
      <c r="Y304" s="161">
        <f>+[2]data1cf!X304</f>
        <v>0</v>
      </c>
      <c r="Z304" s="161">
        <f>+[2]data1cf!Y304</f>
        <v>0</v>
      </c>
      <c r="AA304" s="161">
        <f>+[2]data1cf!Z304</f>
        <v>0</v>
      </c>
      <c r="AB304" s="161"/>
      <c r="AC304" s="162">
        <f t="shared" si="32"/>
        <v>13115.254287684196</v>
      </c>
      <c r="AD304" s="162">
        <f t="shared" si="34"/>
        <v>46700.027635728657</v>
      </c>
      <c r="AE304" s="163">
        <f t="shared" si="35"/>
        <v>46001.754642049949</v>
      </c>
      <c r="AF304" s="164">
        <f t="shared" si="33"/>
        <v>0.12087381482124329</v>
      </c>
      <c r="AG304" s="165">
        <f t="shared" si="38"/>
        <v>0.97048117792849842</v>
      </c>
    </row>
    <row r="305" spans="1:33">
      <c r="A305" s="157"/>
      <c r="B305" s="161">
        <f>+[2]data1cf!A305</f>
        <v>-96013.634620557365</v>
      </c>
      <c r="C305" s="161">
        <f>+[2]data1cf!B305</f>
        <v>15099.820760020208</v>
      </c>
      <c r="D305" s="161">
        <f>+[2]data1cf!C305</f>
        <v>16610.191883232183</v>
      </c>
      <c r="E305" s="161">
        <f>+[2]data1cf!D305</f>
        <v>16227.701662939675</v>
      </c>
      <c r="F305" s="161">
        <f>+[2]data1cf!E305</f>
        <v>16081.165433177448</v>
      </c>
      <c r="G305" s="161">
        <f>+[2]data1cf!F305</f>
        <v>15513.482959648627</v>
      </c>
      <c r="H305" s="161">
        <f>+[2]data1cf!G305</f>
        <v>15425.345257776029</v>
      </c>
      <c r="I305" s="161">
        <f>+[2]data1cf!H305</f>
        <v>15489.466972183793</v>
      </c>
      <c r="J305" s="161">
        <f>+[2]data1cf!I305</f>
        <v>15302.983629910397</v>
      </c>
      <c r="K305" s="161">
        <f>+[2]data1cf!J305</f>
        <v>15179.220026252377</v>
      </c>
      <c r="L305" s="161">
        <f>+[2]data1cf!K305</f>
        <v>15280.626185898593</v>
      </c>
      <c r="M305" s="161">
        <f>+[2]data1cf!L305</f>
        <v>15256.672963995934</v>
      </c>
      <c r="N305" s="161">
        <f>+[2]data1cf!M305</f>
        <v>15249.592796702402</v>
      </c>
      <c r="O305" s="161">
        <f>+[2]data1cf!N305</f>
        <v>15216.924446787307</v>
      </c>
      <c r="P305" s="161">
        <f>+[2]data1cf!O305</f>
        <v>15349.293290787409</v>
      </c>
      <c r="Q305" s="161">
        <f>+[2]data1cf!P305</f>
        <v>15255.043523028911</v>
      </c>
      <c r="R305" s="161">
        <f>+[2]data1cf!Q305</f>
        <v>1101.2379836439447</v>
      </c>
      <c r="S305" s="161">
        <f>+[2]data1cf!R305</f>
        <v>0</v>
      </c>
      <c r="T305" s="161">
        <f>+[2]data1cf!S305</f>
        <v>0</v>
      </c>
      <c r="U305" s="161">
        <f>+[2]data1cf!T305</f>
        <v>0</v>
      </c>
      <c r="V305" s="161">
        <f>+[2]data1cf!U305</f>
        <v>0</v>
      </c>
      <c r="W305" s="161">
        <f>+[2]data1cf!V305</f>
        <v>0</v>
      </c>
      <c r="X305" s="161">
        <f>+[2]data1cf!W305</f>
        <v>0</v>
      </c>
      <c r="Y305" s="161">
        <f>+[2]data1cf!X305</f>
        <v>0</v>
      </c>
      <c r="Z305" s="161">
        <f>+[2]data1cf!Y305</f>
        <v>0</v>
      </c>
      <c r="AA305" s="161">
        <f>+[2]data1cf!Z305</f>
        <v>0</v>
      </c>
      <c r="AB305" s="161"/>
      <c r="AC305" s="162">
        <f t="shared" si="32"/>
        <v>22868.277694073942</v>
      </c>
      <c r="AD305" s="162">
        <f t="shared" si="34"/>
        <v>55751.053581077191</v>
      </c>
      <c r="AE305" s="163">
        <f t="shared" si="35"/>
        <v>55067.537309214189</v>
      </c>
      <c r="AF305" s="164">
        <f t="shared" si="33"/>
        <v>0.14027953743934632</v>
      </c>
      <c r="AG305" s="165">
        <f t="shared" si="38"/>
        <v>0.98508628467471371</v>
      </c>
    </row>
    <row r="306" spans="1:33">
      <c r="A306" s="157"/>
      <c r="B306" s="161">
        <f>+[2]data1cf!A306</f>
        <v>-108860.78138732388</v>
      </c>
      <c r="C306" s="161">
        <f>+[2]data1cf!B306</f>
        <v>15194.329770508961</v>
      </c>
      <c r="D306" s="161">
        <f>+[2]data1cf!C306</f>
        <v>17038.506891319877</v>
      </c>
      <c r="E306" s="161">
        <f>+[2]data1cf!D306</f>
        <v>16693.843825683194</v>
      </c>
      <c r="F306" s="161">
        <f>+[2]data1cf!E306</f>
        <v>16357.337764858939</v>
      </c>
      <c r="G306" s="161">
        <f>+[2]data1cf!F306</f>
        <v>15800.91210860532</v>
      </c>
      <c r="H306" s="161">
        <f>+[2]data1cf!G306</f>
        <v>15587.555922148757</v>
      </c>
      <c r="I306" s="161">
        <f>+[2]data1cf!H306</f>
        <v>15501.461863668614</v>
      </c>
      <c r="J306" s="161">
        <f>+[2]data1cf!I306</f>
        <v>15526.274562636718</v>
      </c>
      <c r="K306" s="161">
        <f>+[2]data1cf!J306</f>
        <v>15453.228426242276</v>
      </c>
      <c r="L306" s="161">
        <f>+[2]data1cf!K306</f>
        <v>15664.667504768035</v>
      </c>
      <c r="M306" s="161">
        <f>+[2]data1cf!L306</f>
        <v>15648.348153792766</v>
      </c>
      <c r="N306" s="161">
        <f>+[2]data1cf!M306</f>
        <v>15706.197494578295</v>
      </c>
      <c r="O306" s="161">
        <f>+[2]data1cf!N306</f>
        <v>15633.474653660547</v>
      </c>
      <c r="P306" s="161">
        <f>+[2]data1cf!O306</f>
        <v>15792.431626213642</v>
      </c>
      <c r="Q306" s="161">
        <f>+[2]data1cf!P306</f>
        <v>15713.147238334048</v>
      </c>
      <c r="R306" s="161">
        <f>+[2]data1cf!Q306</f>
        <v>1248.5896182000497</v>
      </c>
      <c r="S306" s="161">
        <f>+[2]data1cf!R306</f>
        <v>0</v>
      </c>
      <c r="T306" s="161">
        <f>+[2]data1cf!S306</f>
        <v>0</v>
      </c>
      <c r="U306" s="161">
        <f>+[2]data1cf!T306</f>
        <v>0</v>
      </c>
      <c r="V306" s="161">
        <f>+[2]data1cf!U306</f>
        <v>0</v>
      </c>
      <c r="W306" s="161">
        <f>+[2]data1cf!V306</f>
        <v>0</v>
      </c>
      <c r="X306" s="161">
        <f>+[2]data1cf!W306</f>
        <v>0</v>
      </c>
      <c r="Y306" s="161">
        <f>+[2]data1cf!X306</f>
        <v>0</v>
      </c>
      <c r="Z306" s="161">
        <f>+[2]data1cf!Y306</f>
        <v>0</v>
      </c>
      <c r="AA306" s="161">
        <f>+[2]data1cf!Z306</f>
        <v>0</v>
      </c>
      <c r="AB306" s="161"/>
      <c r="AC306" s="162">
        <f t="shared" si="32"/>
        <v>12305.211062487158</v>
      </c>
      <c r="AD306" s="162">
        <f t="shared" si="34"/>
        <v>45886.094373307031</v>
      </c>
      <c r="AE306" s="163">
        <f t="shared" si="35"/>
        <v>45187.397896639479</v>
      </c>
      <c r="AF306" s="164">
        <f t="shared" si="33"/>
        <v>0.11946831345558168</v>
      </c>
      <c r="AG306" s="165">
        <f t="shared" si="38"/>
        <v>0.96861200190175267</v>
      </c>
    </row>
    <row r="307" spans="1:33">
      <c r="A307" s="157"/>
      <c r="B307" s="161">
        <f>+[2]data1cf!A307</f>
        <v>-102876.41077818182</v>
      </c>
      <c r="C307" s="161">
        <f>+[2]data1cf!B307</f>
        <v>15314.580152106148</v>
      </c>
      <c r="D307" s="161">
        <f>+[2]data1cf!C307</f>
        <v>16796.463956492938</v>
      </c>
      <c r="E307" s="161">
        <f>+[2]data1cf!D307</f>
        <v>16680.27027435663</v>
      </c>
      <c r="F307" s="161">
        <f>+[2]data1cf!E307</f>
        <v>16185.549632320453</v>
      </c>
      <c r="G307" s="161">
        <f>+[2]data1cf!F307</f>
        <v>15664.788893439381</v>
      </c>
      <c r="H307" s="161">
        <f>+[2]data1cf!G307</f>
        <v>15633.217400798003</v>
      </c>
      <c r="I307" s="161">
        <f>+[2]data1cf!H307</f>
        <v>15259.304399450808</v>
      </c>
      <c r="J307" s="161">
        <f>+[2]data1cf!I307</f>
        <v>15298.895950883241</v>
      </c>
      <c r="K307" s="161">
        <f>+[2]data1cf!J307</f>
        <v>15419.436364090096</v>
      </c>
      <c r="L307" s="161">
        <f>+[2]data1cf!K307</f>
        <v>15410.276146081105</v>
      </c>
      <c r="M307" s="161">
        <f>+[2]data1cf!L307</f>
        <v>15323.744342682112</v>
      </c>
      <c r="N307" s="161">
        <f>+[2]data1cf!M307</f>
        <v>15492.985603327204</v>
      </c>
      <c r="O307" s="161">
        <f>+[2]data1cf!N307</f>
        <v>15727.694532234178</v>
      </c>
      <c r="P307" s="161">
        <f>+[2]data1cf!O307</f>
        <v>15389.354170086794</v>
      </c>
      <c r="Q307" s="161">
        <f>+[2]data1cf!P307</f>
        <v>15482.258129854406</v>
      </c>
      <c r="R307" s="161">
        <f>+[2]data1cf!Q307</f>
        <v>1179.951281061434</v>
      </c>
      <c r="S307" s="161">
        <f>+[2]data1cf!R307</f>
        <v>0</v>
      </c>
      <c r="T307" s="161">
        <f>+[2]data1cf!S307</f>
        <v>0</v>
      </c>
      <c r="U307" s="161">
        <f>+[2]data1cf!T307</f>
        <v>0</v>
      </c>
      <c r="V307" s="161">
        <f>+[2]data1cf!U307</f>
        <v>0</v>
      </c>
      <c r="W307" s="161">
        <f>+[2]data1cf!V307</f>
        <v>0</v>
      </c>
      <c r="X307" s="161">
        <f>+[2]data1cf!W307</f>
        <v>0</v>
      </c>
      <c r="Y307" s="161">
        <f>+[2]data1cf!X307</f>
        <v>0</v>
      </c>
      <c r="Z307" s="161">
        <f>+[2]data1cf!Y307</f>
        <v>0</v>
      </c>
      <c r="AA307" s="161">
        <f>+[2]data1cf!Z307</f>
        <v>0</v>
      </c>
      <c r="AB307" s="161"/>
      <c r="AC307" s="162">
        <f t="shared" si="32"/>
        <v>17339.671825443987</v>
      </c>
      <c r="AD307" s="162">
        <f t="shared" si="34"/>
        <v>50560.917399775142</v>
      </c>
      <c r="AE307" s="163">
        <f t="shared" si="35"/>
        <v>49870.024048563406</v>
      </c>
      <c r="AF307" s="164">
        <f t="shared" si="33"/>
        <v>0.12884476780891418</v>
      </c>
      <c r="AG307" s="165">
        <f t="shared" ref="AG307:AG322" si="39">1-EXP(-(1/0.25)*(AD307/ABS($AD$1010)))</f>
        <v>0.97793948700483035</v>
      </c>
    </row>
    <row r="308" spans="1:33">
      <c r="A308" s="157"/>
      <c r="B308" s="161">
        <f>+[2]data1cf!A308</f>
        <v>-92099.018038501497</v>
      </c>
      <c r="C308" s="161">
        <f>+[2]data1cf!B308</f>
        <v>15183.973061822999</v>
      </c>
      <c r="D308" s="161">
        <f>+[2]data1cf!C308</f>
        <v>16443.632198304065</v>
      </c>
      <c r="E308" s="161">
        <f>+[2]data1cf!D308</f>
        <v>15969.468687965507</v>
      </c>
      <c r="F308" s="161">
        <f>+[2]data1cf!E308</f>
        <v>15704.575092464027</v>
      </c>
      <c r="G308" s="161">
        <f>+[2]data1cf!F308</f>
        <v>15670.160430957243</v>
      </c>
      <c r="H308" s="161">
        <f>+[2]data1cf!G308</f>
        <v>15214.742890825957</v>
      </c>
      <c r="I308" s="161">
        <f>+[2]data1cf!H308</f>
        <v>15105.69223331912</v>
      </c>
      <c r="J308" s="161">
        <f>+[2]data1cf!I308</f>
        <v>15038.736057669552</v>
      </c>
      <c r="K308" s="161">
        <f>+[2]data1cf!J308</f>
        <v>15179.6537664345</v>
      </c>
      <c r="L308" s="161">
        <f>+[2]data1cf!K308</f>
        <v>15004.764577484264</v>
      </c>
      <c r="M308" s="161">
        <f>+[2]data1cf!L308</f>
        <v>15234.302625231534</v>
      </c>
      <c r="N308" s="161">
        <f>+[2]data1cf!M308</f>
        <v>15154.844025194901</v>
      </c>
      <c r="O308" s="161">
        <f>+[2]data1cf!N308</f>
        <v>15315.924350135279</v>
      </c>
      <c r="P308" s="161">
        <f>+[2]data1cf!O308</f>
        <v>15345.427776760571</v>
      </c>
      <c r="Q308" s="161">
        <f>+[2]data1cf!P308</f>
        <v>15044.818154660241</v>
      </c>
      <c r="R308" s="161">
        <f>+[2]data1cf!Q308</f>
        <v>1056.3388972943967</v>
      </c>
      <c r="S308" s="161">
        <f>+[2]data1cf!R308</f>
        <v>0</v>
      </c>
      <c r="T308" s="161">
        <f>+[2]data1cf!S308</f>
        <v>0</v>
      </c>
      <c r="U308" s="161">
        <f>+[2]data1cf!T308</f>
        <v>0</v>
      </c>
      <c r="V308" s="161">
        <f>+[2]data1cf!U308</f>
        <v>0</v>
      </c>
      <c r="W308" s="161">
        <f>+[2]data1cf!V308</f>
        <v>0</v>
      </c>
      <c r="X308" s="161">
        <f>+[2]data1cf!W308</f>
        <v>0</v>
      </c>
      <c r="Y308" s="161">
        <f>+[2]data1cf!X308</f>
        <v>0</v>
      </c>
      <c r="Z308" s="161">
        <f>+[2]data1cf!Y308</f>
        <v>0</v>
      </c>
      <c r="AA308" s="161">
        <f>+[2]data1cf!Z308</f>
        <v>0</v>
      </c>
      <c r="AB308" s="161"/>
      <c r="AC308" s="162">
        <f t="shared" si="32"/>
        <v>25752.577415735286</v>
      </c>
      <c r="AD308" s="162">
        <f t="shared" si="34"/>
        <v>58338.282098086151</v>
      </c>
      <c r="AE308" s="163">
        <f t="shared" si="35"/>
        <v>57660.595183235018</v>
      </c>
      <c r="AF308" s="164">
        <f t="shared" si="33"/>
        <v>0.1470069468021393</v>
      </c>
      <c r="AG308" s="165">
        <f t="shared" si="39"/>
        <v>0.98773047370804468</v>
      </c>
    </row>
    <row r="309" spans="1:33">
      <c r="A309" s="157"/>
      <c r="B309" s="161">
        <f>+[2]data1cf!A309</f>
        <v>-101130.11793872813</v>
      </c>
      <c r="C309" s="161">
        <f>+[2]data1cf!B309</f>
        <v>15160.384069359781</v>
      </c>
      <c r="D309" s="161">
        <f>+[2]data1cf!C309</f>
        <v>16724.186124421798</v>
      </c>
      <c r="E309" s="161">
        <f>+[2]data1cf!D309</f>
        <v>16497.382621700108</v>
      </c>
      <c r="F309" s="161">
        <f>+[2]data1cf!E309</f>
        <v>15989.646581622612</v>
      </c>
      <c r="G309" s="161">
        <f>+[2]data1cf!F309</f>
        <v>15661.921612449125</v>
      </c>
      <c r="H309" s="161">
        <f>+[2]data1cf!G309</f>
        <v>15423.426380138373</v>
      </c>
      <c r="I309" s="161">
        <f>+[2]data1cf!H309</f>
        <v>15505.509874958605</v>
      </c>
      <c r="J309" s="161">
        <f>+[2]data1cf!I309</f>
        <v>15346.974578759688</v>
      </c>
      <c r="K309" s="161">
        <f>+[2]data1cf!J309</f>
        <v>15444.700855515495</v>
      </c>
      <c r="L309" s="161">
        <f>+[2]data1cf!K309</f>
        <v>15555.06478575401</v>
      </c>
      <c r="M309" s="161">
        <f>+[2]data1cf!L309</f>
        <v>15332.112963449854</v>
      </c>
      <c r="N309" s="161">
        <f>+[2]data1cf!M309</f>
        <v>15198.034367165965</v>
      </c>
      <c r="O309" s="161">
        <f>+[2]data1cf!N309</f>
        <v>15423.307134483308</v>
      </c>
      <c r="P309" s="161">
        <f>+[2]data1cf!O309</f>
        <v>15482.801319023096</v>
      </c>
      <c r="Q309" s="161">
        <f>+[2]data1cf!P309</f>
        <v>15329.678042676933</v>
      </c>
      <c r="R309" s="161">
        <f>+[2]data1cf!Q309</f>
        <v>1159.9220007100359</v>
      </c>
      <c r="S309" s="161">
        <f>+[2]data1cf!R309</f>
        <v>0</v>
      </c>
      <c r="T309" s="161">
        <f>+[2]data1cf!S309</f>
        <v>0</v>
      </c>
      <c r="U309" s="161">
        <f>+[2]data1cf!T309</f>
        <v>0</v>
      </c>
      <c r="V309" s="161">
        <f>+[2]data1cf!U309</f>
        <v>0</v>
      </c>
      <c r="W309" s="161">
        <f>+[2]data1cf!V309</f>
        <v>0</v>
      </c>
      <c r="X309" s="161">
        <f>+[2]data1cf!W309</f>
        <v>0</v>
      </c>
      <c r="Y309" s="161">
        <f>+[2]data1cf!X309</f>
        <v>0</v>
      </c>
      <c r="Z309" s="161">
        <f>+[2]data1cf!Y309</f>
        <v>0</v>
      </c>
      <c r="AA309" s="161">
        <f>+[2]data1cf!Z309</f>
        <v>0</v>
      </c>
      <c r="AB309" s="161"/>
      <c r="AC309" s="162">
        <f t="shared" si="32"/>
        <v>18514.63199785458</v>
      </c>
      <c r="AD309" s="162">
        <f t="shared" si="34"/>
        <v>51622.783745210436</v>
      </c>
      <c r="AE309" s="163">
        <f t="shared" si="35"/>
        <v>50934.409306057976</v>
      </c>
      <c r="AF309" s="164">
        <f t="shared" si="33"/>
        <v>0.13121525645256044</v>
      </c>
      <c r="AG309" s="165">
        <f t="shared" si="39"/>
        <v>0.97963761323100962</v>
      </c>
    </row>
    <row r="310" spans="1:33">
      <c r="A310" s="157"/>
      <c r="B310" s="161">
        <f>+[2]data1cf!A310</f>
        <v>-90519.040099232938</v>
      </c>
      <c r="C310" s="161">
        <f>+[2]data1cf!B310</f>
        <v>15033.979507417218</v>
      </c>
      <c r="D310" s="161">
        <f>+[2]data1cf!C310</f>
        <v>16637.706477889758</v>
      </c>
      <c r="E310" s="161">
        <f>+[2]data1cf!D310</f>
        <v>16016.166535555585</v>
      </c>
      <c r="F310" s="161">
        <f>+[2]data1cf!E310</f>
        <v>15874.924041295038</v>
      </c>
      <c r="G310" s="161">
        <f>+[2]data1cf!F310</f>
        <v>15357.015603548531</v>
      </c>
      <c r="H310" s="161">
        <f>+[2]data1cf!G310</f>
        <v>15087.983810395854</v>
      </c>
      <c r="I310" s="161">
        <f>+[2]data1cf!H310</f>
        <v>15087.034289438459</v>
      </c>
      <c r="J310" s="161">
        <f>+[2]data1cf!I310</f>
        <v>15126.850745406602</v>
      </c>
      <c r="K310" s="161">
        <f>+[2]data1cf!J310</f>
        <v>15154.788424602901</v>
      </c>
      <c r="L310" s="161">
        <f>+[2]data1cf!K310</f>
        <v>15261.44448695119</v>
      </c>
      <c r="M310" s="161">
        <f>+[2]data1cf!L310</f>
        <v>15251.41022047502</v>
      </c>
      <c r="N310" s="161">
        <f>+[2]data1cf!M310</f>
        <v>15232.146375752316</v>
      </c>
      <c r="O310" s="161">
        <f>+[2]data1cf!N310</f>
        <v>15193.796161205255</v>
      </c>
      <c r="P310" s="161">
        <f>+[2]data1cf!O310</f>
        <v>15140.32315876047</v>
      </c>
      <c r="Q310" s="161">
        <f>+[2]data1cf!P310</f>
        <v>15316.588075473675</v>
      </c>
      <c r="R310" s="161">
        <f>+[2]data1cf!Q310</f>
        <v>1038.217182322162</v>
      </c>
      <c r="S310" s="161">
        <f>+[2]data1cf!R310</f>
        <v>0</v>
      </c>
      <c r="T310" s="161">
        <f>+[2]data1cf!S310</f>
        <v>0</v>
      </c>
      <c r="U310" s="161">
        <f>+[2]data1cf!T310</f>
        <v>0</v>
      </c>
      <c r="V310" s="161">
        <f>+[2]data1cf!U310</f>
        <v>0</v>
      </c>
      <c r="W310" s="161">
        <f>+[2]data1cf!V310</f>
        <v>0</v>
      </c>
      <c r="X310" s="161">
        <f>+[2]data1cf!W310</f>
        <v>0</v>
      </c>
      <c r="Y310" s="161">
        <f>+[2]data1cf!X310</f>
        <v>0</v>
      </c>
      <c r="Z310" s="161">
        <f>+[2]data1cf!Y310</f>
        <v>0</v>
      </c>
      <c r="AA310" s="161">
        <f>+[2]data1cf!Z310</f>
        <v>0</v>
      </c>
      <c r="AB310" s="161"/>
      <c r="AC310" s="162">
        <f t="shared" si="32"/>
        <v>27364.252699276993</v>
      </c>
      <c r="AD310" s="162">
        <f t="shared" si="34"/>
        <v>59975.29851521879</v>
      </c>
      <c r="AE310" s="163">
        <f t="shared" si="35"/>
        <v>59297.006068819341</v>
      </c>
      <c r="AF310" s="164">
        <f t="shared" si="33"/>
        <v>0.15062666535377509</v>
      </c>
      <c r="AG310" s="165">
        <f t="shared" si="39"/>
        <v>0.98915576663693872</v>
      </c>
    </row>
    <row r="311" spans="1:33">
      <c r="A311" s="157"/>
      <c r="B311" s="161">
        <f>+[2]data1cf!A311</f>
        <v>-91552.772351052961</v>
      </c>
      <c r="C311" s="161">
        <f>+[2]data1cf!B311</f>
        <v>15064.456227084989</v>
      </c>
      <c r="D311" s="161">
        <f>+[2]data1cf!C311</f>
        <v>16334.914178207055</v>
      </c>
      <c r="E311" s="161">
        <f>+[2]data1cf!D311</f>
        <v>16172.555638799717</v>
      </c>
      <c r="F311" s="161">
        <f>+[2]data1cf!E311</f>
        <v>15739.598225333586</v>
      </c>
      <c r="G311" s="161">
        <f>+[2]data1cf!F311</f>
        <v>15413.770222400806</v>
      </c>
      <c r="H311" s="161">
        <f>+[2]data1cf!G311</f>
        <v>15281.539424539651</v>
      </c>
      <c r="I311" s="161">
        <f>+[2]data1cf!H311</f>
        <v>15127.242313469822</v>
      </c>
      <c r="J311" s="161">
        <f>+[2]data1cf!I311</f>
        <v>15108.385361532342</v>
      </c>
      <c r="K311" s="161">
        <f>+[2]data1cf!J311</f>
        <v>15216.805604771374</v>
      </c>
      <c r="L311" s="161">
        <f>+[2]data1cf!K311</f>
        <v>15115.814336712345</v>
      </c>
      <c r="M311" s="161">
        <f>+[2]data1cf!L311</f>
        <v>15061.814144802163</v>
      </c>
      <c r="N311" s="161">
        <f>+[2]data1cf!M311</f>
        <v>15254.72918872974</v>
      </c>
      <c r="O311" s="161">
        <f>+[2]data1cf!N311</f>
        <v>15161.298436737981</v>
      </c>
      <c r="P311" s="161">
        <f>+[2]data1cf!O311</f>
        <v>15433.356691662215</v>
      </c>
      <c r="Q311" s="161">
        <f>+[2]data1cf!P311</f>
        <v>15152.861545564134</v>
      </c>
      <c r="R311" s="161">
        <f>+[2]data1cf!Q311</f>
        <v>1050.0736777576369</v>
      </c>
      <c r="S311" s="161">
        <f>+[2]data1cf!R311</f>
        <v>0</v>
      </c>
      <c r="T311" s="161">
        <f>+[2]data1cf!S311</f>
        <v>0</v>
      </c>
      <c r="U311" s="161">
        <f>+[2]data1cf!T311</f>
        <v>0</v>
      </c>
      <c r="V311" s="161">
        <f>+[2]data1cf!U311</f>
        <v>0</v>
      </c>
      <c r="W311" s="161">
        <f>+[2]data1cf!V311</f>
        <v>0</v>
      </c>
      <c r="X311" s="161">
        <f>+[2]data1cf!W311</f>
        <v>0</v>
      </c>
      <c r="Y311" s="161">
        <f>+[2]data1cf!X311</f>
        <v>0</v>
      </c>
      <c r="Z311" s="161">
        <f>+[2]data1cf!Y311</f>
        <v>0</v>
      </c>
      <c r="AA311" s="161">
        <f>+[2]data1cf!Z311</f>
        <v>0</v>
      </c>
      <c r="AB311" s="161"/>
      <c r="AC311" s="162">
        <f t="shared" si="32"/>
        <v>26231.631980782891</v>
      </c>
      <c r="AD311" s="162">
        <f t="shared" si="34"/>
        <v>58837.031596964945</v>
      </c>
      <c r="AE311" s="163">
        <f t="shared" si="35"/>
        <v>58158.870725855559</v>
      </c>
      <c r="AF311" s="164">
        <f t="shared" si="33"/>
        <v>0.14805465340614324</v>
      </c>
      <c r="AG311" s="165">
        <f t="shared" si="39"/>
        <v>0.98818350499272534</v>
      </c>
    </row>
    <row r="312" spans="1:33">
      <c r="A312" s="157"/>
      <c r="B312" s="161">
        <f>+[2]data1cf!A312</f>
        <v>-104225.74439828552</v>
      </c>
      <c r="C312" s="161">
        <f>+[2]data1cf!B312</f>
        <v>15528.061810303752</v>
      </c>
      <c r="D312" s="161">
        <f>+[2]data1cf!C312</f>
        <v>16932.536648672631</v>
      </c>
      <c r="E312" s="161">
        <f>+[2]data1cf!D312</f>
        <v>16487.357745355308</v>
      </c>
      <c r="F312" s="161">
        <f>+[2]data1cf!E312</f>
        <v>16126.724218438019</v>
      </c>
      <c r="G312" s="161">
        <f>+[2]data1cf!F312</f>
        <v>15630.424146687765</v>
      </c>
      <c r="H312" s="161">
        <f>+[2]data1cf!G312</f>
        <v>15676.100695234423</v>
      </c>
      <c r="I312" s="161">
        <f>+[2]data1cf!H312</f>
        <v>15433.21675791624</v>
      </c>
      <c r="J312" s="161">
        <f>+[2]data1cf!I312</f>
        <v>15517.792210094249</v>
      </c>
      <c r="K312" s="161">
        <f>+[2]data1cf!J312</f>
        <v>15417.601898958703</v>
      </c>
      <c r="L312" s="161">
        <f>+[2]data1cf!K312</f>
        <v>15347.465824132476</v>
      </c>
      <c r="M312" s="161">
        <f>+[2]data1cf!L312</f>
        <v>15514.959761098413</v>
      </c>
      <c r="N312" s="161">
        <f>+[2]data1cf!M312</f>
        <v>15385.774633319012</v>
      </c>
      <c r="O312" s="161">
        <f>+[2]data1cf!N312</f>
        <v>15559.715532507242</v>
      </c>
      <c r="P312" s="161">
        <f>+[2]data1cf!O312</f>
        <v>15518.464907940601</v>
      </c>
      <c r="Q312" s="161">
        <f>+[2]data1cf!P312</f>
        <v>15373.049486282263</v>
      </c>
      <c r="R312" s="161">
        <f>+[2]data1cf!Q312</f>
        <v>1195.4275979505755</v>
      </c>
      <c r="S312" s="161">
        <f>+[2]data1cf!R312</f>
        <v>0</v>
      </c>
      <c r="T312" s="161">
        <f>+[2]data1cf!S312</f>
        <v>0</v>
      </c>
      <c r="U312" s="161">
        <f>+[2]data1cf!T312</f>
        <v>0</v>
      </c>
      <c r="V312" s="161">
        <f>+[2]data1cf!U312</f>
        <v>0</v>
      </c>
      <c r="W312" s="161">
        <f>+[2]data1cf!V312</f>
        <v>0</v>
      </c>
      <c r="X312" s="161">
        <f>+[2]data1cf!W312</f>
        <v>0</v>
      </c>
      <c r="Y312" s="161">
        <f>+[2]data1cf!X312</f>
        <v>0</v>
      </c>
      <c r="Z312" s="161">
        <f>+[2]data1cf!Y312</f>
        <v>0</v>
      </c>
      <c r="AA312" s="161">
        <f>+[2]data1cf!Z312</f>
        <v>0</v>
      </c>
      <c r="AB312" s="161"/>
      <c r="AC312" s="162">
        <f t="shared" si="32"/>
        <v>16276.345399165892</v>
      </c>
      <c r="AD312" s="162">
        <f t="shared" si="34"/>
        <v>49544.94319524055</v>
      </c>
      <c r="AE312" s="163">
        <f t="shared" si="35"/>
        <v>48853.288176770133</v>
      </c>
      <c r="AF312" s="164">
        <f t="shared" si="33"/>
        <v>0.12681475281715396</v>
      </c>
      <c r="AG312" s="165">
        <f t="shared" si="39"/>
        <v>0.97618233964461265</v>
      </c>
    </row>
    <row r="313" spans="1:33">
      <c r="A313" s="157"/>
      <c r="B313" s="161">
        <f>+[2]data1cf!A313</f>
        <v>-92629.309173240006</v>
      </c>
      <c r="C313" s="161">
        <f>+[2]data1cf!B313</f>
        <v>15106.515679028718</v>
      </c>
      <c r="D313" s="161">
        <f>+[2]data1cf!C313</f>
        <v>16666.489603253605</v>
      </c>
      <c r="E313" s="161">
        <f>+[2]data1cf!D313</f>
        <v>16300.65395406182</v>
      </c>
      <c r="F313" s="161">
        <f>+[2]data1cf!E313</f>
        <v>15748.894455989577</v>
      </c>
      <c r="G313" s="161">
        <f>+[2]data1cf!F313</f>
        <v>15566.70316053008</v>
      </c>
      <c r="H313" s="161">
        <f>+[2]data1cf!G313</f>
        <v>15299.074884851609</v>
      </c>
      <c r="I313" s="161">
        <f>+[2]data1cf!H313</f>
        <v>14980.560777368588</v>
      </c>
      <c r="J313" s="161">
        <f>+[2]data1cf!I313</f>
        <v>15229.467117160744</v>
      </c>
      <c r="K313" s="161">
        <f>+[2]data1cf!J313</f>
        <v>15363.285701455228</v>
      </c>
      <c r="L313" s="161">
        <f>+[2]data1cf!K313</f>
        <v>15267.953980593771</v>
      </c>
      <c r="M313" s="161">
        <f>+[2]data1cf!L313</f>
        <v>15145.77450331999</v>
      </c>
      <c r="N313" s="161">
        <f>+[2]data1cf!M313</f>
        <v>15522.239377084343</v>
      </c>
      <c r="O313" s="161">
        <f>+[2]data1cf!N313</f>
        <v>15132.708109564572</v>
      </c>
      <c r="P313" s="161">
        <f>+[2]data1cf!O313</f>
        <v>15069.011674552876</v>
      </c>
      <c r="Q313" s="161">
        <f>+[2]data1cf!P313</f>
        <v>15300.871369102824</v>
      </c>
      <c r="R313" s="161">
        <f>+[2]data1cf!Q313</f>
        <v>1062.4211244933933</v>
      </c>
      <c r="S313" s="161">
        <f>+[2]data1cf!R313</f>
        <v>0</v>
      </c>
      <c r="T313" s="161">
        <f>+[2]data1cf!S313</f>
        <v>0</v>
      </c>
      <c r="U313" s="161">
        <f>+[2]data1cf!T313</f>
        <v>0</v>
      </c>
      <c r="V313" s="161">
        <f>+[2]data1cf!U313</f>
        <v>0</v>
      </c>
      <c r="W313" s="161">
        <f>+[2]data1cf!V313</f>
        <v>0</v>
      </c>
      <c r="X313" s="161">
        <f>+[2]data1cf!W313</f>
        <v>0</v>
      </c>
      <c r="Y313" s="161">
        <f>+[2]data1cf!X313</f>
        <v>0</v>
      </c>
      <c r="Z313" s="161">
        <f>+[2]data1cf!Y313</f>
        <v>0</v>
      </c>
      <c r="AA313" s="161">
        <f>+[2]data1cf!Z313</f>
        <v>0</v>
      </c>
      <c r="AB313" s="161"/>
      <c r="AC313" s="162">
        <f t="shared" si="32"/>
        <v>25825.141837081366</v>
      </c>
      <c r="AD313" s="162">
        <f t="shared" si="34"/>
        <v>58563.724334871353</v>
      </c>
      <c r="AE313" s="163">
        <f t="shared" si="35"/>
        <v>57882.986204077148</v>
      </c>
      <c r="AF313" s="164">
        <f t="shared" si="33"/>
        <v>0.14689684510231024</v>
      </c>
      <c r="AG313" s="165">
        <f t="shared" si="39"/>
        <v>0.98793736271890198</v>
      </c>
    </row>
    <row r="314" spans="1:33">
      <c r="A314" s="157"/>
      <c r="B314" s="161">
        <f>+[2]data1cf!A314</f>
        <v>-106498.92728137734</v>
      </c>
      <c r="C314" s="161">
        <f>+[2]data1cf!B314</f>
        <v>15396.967299793243</v>
      </c>
      <c r="D314" s="161">
        <f>+[2]data1cf!C314</f>
        <v>17006.909425962371</v>
      </c>
      <c r="E314" s="161">
        <f>+[2]data1cf!D314</f>
        <v>16657.461835521935</v>
      </c>
      <c r="F314" s="161">
        <f>+[2]data1cf!E314</f>
        <v>16152.570495946071</v>
      </c>
      <c r="G314" s="161">
        <f>+[2]data1cf!F314</f>
        <v>15876.648743256854</v>
      </c>
      <c r="H314" s="161">
        <f>+[2]data1cf!G314</f>
        <v>15610.255543809062</v>
      </c>
      <c r="I314" s="161">
        <f>+[2]data1cf!H314</f>
        <v>15570.79938734554</v>
      </c>
      <c r="J314" s="161">
        <f>+[2]data1cf!I314</f>
        <v>15485.453060012725</v>
      </c>
      <c r="K314" s="161">
        <f>+[2]data1cf!J314</f>
        <v>15789.380220667808</v>
      </c>
      <c r="L314" s="161">
        <f>+[2]data1cf!K314</f>
        <v>15521.17013846241</v>
      </c>
      <c r="M314" s="161">
        <f>+[2]data1cf!L314</f>
        <v>15594.994905708789</v>
      </c>
      <c r="N314" s="161">
        <f>+[2]data1cf!M314</f>
        <v>15452.598468647288</v>
      </c>
      <c r="O314" s="161">
        <f>+[2]data1cf!N314</f>
        <v>15365.096535138109</v>
      </c>
      <c r="P314" s="161">
        <f>+[2]data1cf!O314</f>
        <v>15670.637316161006</v>
      </c>
      <c r="Q314" s="161">
        <f>+[2]data1cf!P314</f>
        <v>15588.939620197569</v>
      </c>
      <c r="R314" s="161">
        <f>+[2]data1cf!Q314</f>
        <v>1221.5000963464854</v>
      </c>
      <c r="S314" s="161">
        <f>+[2]data1cf!R314</f>
        <v>0</v>
      </c>
      <c r="T314" s="161">
        <f>+[2]data1cf!S314</f>
        <v>0</v>
      </c>
      <c r="U314" s="161">
        <f>+[2]data1cf!T314</f>
        <v>0</v>
      </c>
      <c r="V314" s="161">
        <f>+[2]data1cf!U314</f>
        <v>0</v>
      </c>
      <c r="W314" s="161">
        <f>+[2]data1cf!V314</f>
        <v>0</v>
      </c>
      <c r="X314" s="161">
        <f>+[2]data1cf!W314</f>
        <v>0</v>
      </c>
      <c r="Y314" s="161">
        <f>+[2]data1cf!X314</f>
        <v>0</v>
      </c>
      <c r="Z314" s="161">
        <f>+[2]data1cf!Y314</f>
        <v>0</v>
      </c>
      <c r="AA314" s="161">
        <f>+[2]data1cf!Z314</f>
        <v>0</v>
      </c>
      <c r="AB314" s="161"/>
      <c r="AC314" s="162">
        <f t="shared" si="32"/>
        <v>14576.843675167798</v>
      </c>
      <c r="AD314" s="162">
        <f t="shared" si="34"/>
        <v>48052.584825400816</v>
      </c>
      <c r="AE314" s="163">
        <f t="shared" si="35"/>
        <v>47356.541974600674</v>
      </c>
      <c r="AF314" s="164">
        <f t="shared" si="33"/>
        <v>0.12353971600532532</v>
      </c>
      <c r="AG314" s="165">
        <f t="shared" si="39"/>
        <v>0.9733443660392822</v>
      </c>
    </row>
    <row r="315" spans="1:33">
      <c r="A315" s="157"/>
      <c r="B315" s="161">
        <f>+[2]data1cf!A315</f>
        <v>-96317.702800760831</v>
      </c>
      <c r="C315" s="161">
        <f>+[2]data1cf!B315</f>
        <v>15366.742569115577</v>
      </c>
      <c r="D315" s="161">
        <f>+[2]data1cf!C315</f>
        <v>16752.410066816996</v>
      </c>
      <c r="E315" s="161">
        <f>+[2]data1cf!D315</f>
        <v>16202.059667652011</v>
      </c>
      <c r="F315" s="161">
        <f>+[2]data1cf!E315</f>
        <v>15957.302080391</v>
      </c>
      <c r="G315" s="161">
        <f>+[2]data1cf!F315</f>
        <v>15517.421459330986</v>
      </c>
      <c r="H315" s="161">
        <f>+[2]data1cf!G315</f>
        <v>15175.778170291018</v>
      </c>
      <c r="I315" s="161">
        <f>+[2]data1cf!H315</f>
        <v>15018.201970129623</v>
      </c>
      <c r="J315" s="161">
        <f>+[2]data1cf!I315</f>
        <v>15272.652830486657</v>
      </c>
      <c r="K315" s="161">
        <f>+[2]data1cf!J315</f>
        <v>15530.022449296157</v>
      </c>
      <c r="L315" s="161">
        <f>+[2]data1cf!K315</f>
        <v>15750.859640806229</v>
      </c>
      <c r="M315" s="161">
        <f>+[2]data1cf!L315</f>
        <v>15247.495619593803</v>
      </c>
      <c r="N315" s="161">
        <f>+[2]data1cf!M315</f>
        <v>15320.758246673846</v>
      </c>
      <c r="O315" s="161">
        <f>+[2]data1cf!N315</f>
        <v>15271.841735043225</v>
      </c>
      <c r="P315" s="161">
        <f>+[2]data1cf!O315</f>
        <v>15383.264744717646</v>
      </c>
      <c r="Q315" s="161">
        <f>+[2]data1cf!P315</f>
        <v>15439.962323385836</v>
      </c>
      <c r="R315" s="161">
        <f>+[2]data1cf!Q315</f>
        <v>1104.7255240436064</v>
      </c>
      <c r="S315" s="161">
        <f>+[2]data1cf!R315</f>
        <v>0</v>
      </c>
      <c r="T315" s="161">
        <f>+[2]data1cf!S315</f>
        <v>0</v>
      </c>
      <c r="U315" s="161">
        <f>+[2]data1cf!T315</f>
        <v>0</v>
      </c>
      <c r="V315" s="161">
        <f>+[2]data1cf!U315</f>
        <v>0</v>
      </c>
      <c r="W315" s="161">
        <f>+[2]data1cf!V315</f>
        <v>0</v>
      </c>
      <c r="X315" s="161">
        <f>+[2]data1cf!W315</f>
        <v>0</v>
      </c>
      <c r="Y315" s="161">
        <f>+[2]data1cf!X315</f>
        <v>0</v>
      </c>
      <c r="Z315" s="161">
        <f>+[2]data1cf!Y315</f>
        <v>0</v>
      </c>
      <c r="AA315" s="161">
        <f>+[2]data1cf!Z315</f>
        <v>0</v>
      </c>
      <c r="AB315" s="161"/>
      <c r="AC315" s="162">
        <f t="shared" si="32"/>
        <v>22845.432676231816</v>
      </c>
      <c r="AD315" s="162">
        <f t="shared" si="34"/>
        <v>55794.90724623506</v>
      </c>
      <c r="AE315" s="163">
        <f t="shared" si="35"/>
        <v>55109.424683294943</v>
      </c>
      <c r="AF315" s="164">
        <f t="shared" si="33"/>
        <v>0.14012656807899479</v>
      </c>
      <c r="AG315" s="165">
        <f t="shared" si="39"/>
        <v>0.98513553799236564</v>
      </c>
    </row>
    <row r="316" spans="1:33">
      <c r="A316" s="157"/>
      <c r="B316" s="161">
        <f>+[2]data1cf!A316</f>
        <v>-105523.68745913899</v>
      </c>
      <c r="C316" s="161">
        <f>+[2]data1cf!B316</f>
        <v>15591.131677568543</v>
      </c>
      <c r="D316" s="161">
        <f>+[2]data1cf!C316</f>
        <v>17007.215735243848</v>
      </c>
      <c r="E316" s="161">
        <f>+[2]data1cf!D316</f>
        <v>16581.255362904078</v>
      </c>
      <c r="F316" s="161">
        <f>+[2]data1cf!E316</f>
        <v>16207.130787458296</v>
      </c>
      <c r="G316" s="161">
        <f>+[2]data1cf!F316</f>
        <v>15901.834438142872</v>
      </c>
      <c r="H316" s="161">
        <f>+[2]data1cf!G316</f>
        <v>15560.770131871664</v>
      </c>
      <c r="I316" s="161">
        <f>+[2]data1cf!H316</f>
        <v>15387.285291845323</v>
      </c>
      <c r="J316" s="161">
        <f>+[2]data1cf!I316</f>
        <v>15358.762294558579</v>
      </c>
      <c r="K316" s="161">
        <f>+[2]data1cf!J316</f>
        <v>15560.87335050133</v>
      </c>
      <c r="L316" s="161">
        <f>+[2]data1cf!K316</f>
        <v>15380.643184345277</v>
      </c>
      <c r="M316" s="161">
        <f>+[2]data1cf!L316</f>
        <v>15478.4917095003</v>
      </c>
      <c r="N316" s="161">
        <f>+[2]data1cf!M316</f>
        <v>15489.959379110933</v>
      </c>
      <c r="O316" s="161">
        <f>+[2]data1cf!N316</f>
        <v>15566.327311868728</v>
      </c>
      <c r="P316" s="161">
        <f>+[2]data1cf!O316</f>
        <v>15429.911796331013</v>
      </c>
      <c r="Q316" s="161">
        <f>+[2]data1cf!P316</f>
        <v>15677.564237845309</v>
      </c>
      <c r="R316" s="161">
        <f>+[2]data1cf!Q316</f>
        <v>1210.3144856813403</v>
      </c>
      <c r="S316" s="161">
        <f>+[2]data1cf!R316</f>
        <v>0</v>
      </c>
      <c r="T316" s="161">
        <f>+[2]data1cf!S316</f>
        <v>0</v>
      </c>
      <c r="U316" s="161">
        <f>+[2]data1cf!T316</f>
        <v>0</v>
      </c>
      <c r="V316" s="161">
        <f>+[2]data1cf!U316</f>
        <v>0</v>
      </c>
      <c r="W316" s="161">
        <f>+[2]data1cf!V316</f>
        <v>0</v>
      </c>
      <c r="X316" s="161">
        <f>+[2]data1cf!W316</f>
        <v>0</v>
      </c>
      <c r="Y316" s="161">
        <f>+[2]data1cf!X316</f>
        <v>0</v>
      </c>
      <c r="Z316" s="161">
        <f>+[2]data1cf!Y316</f>
        <v>0</v>
      </c>
      <c r="AA316" s="161">
        <f>+[2]data1cf!Z316</f>
        <v>0</v>
      </c>
      <c r="AB316" s="161"/>
      <c r="AC316" s="162">
        <f t="shared" si="32"/>
        <v>15377.166329243986</v>
      </c>
      <c r="AD316" s="162">
        <f t="shared" si="34"/>
        <v>48731.80033368212</v>
      </c>
      <c r="AE316" s="163">
        <f t="shared" si="35"/>
        <v>48038.22322912723</v>
      </c>
      <c r="AF316" s="164">
        <f t="shared" si="33"/>
        <v>0.12508113980293273</v>
      </c>
      <c r="AG316" s="165">
        <f t="shared" si="39"/>
        <v>0.97467567965807089</v>
      </c>
    </row>
    <row r="317" spans="1:33">
      <c r="A317" s="157"/>
      <c r="B317" s="161">
        <f>+[2]data1cf!A317</f>
        <v>-106291.92350254019</v>
      </c>
      <c r="C317" s="161">
        <f>+[2]data1cf!B317</f>
        <v>15429.951989537683</v>
      </c>
      <c r="D317" s="161">
        <f>+[2]data1cf!C317</f>
        <v>16992.871743042095</v>
      </c>
      <c r="E317" s="161">
        <f>+[2]data1cf!D317</f>
        <v>16533.125554917187</v>
      </c>
      <c r="F317" s="161">
        <f>+[2]data1cf!E317</f>
        <v>16370.204198309115</v>
      </c>
      <c r="G317" s="161">
        <f>+[2]data1cf!F317</f>
        <v>15960.923276942682</v>
      </c>
      <c r="H317" s="161">
        <f>+[2]data1cf!G317</f>
        <v>15634.105149439731</v>
      </c>
      <c r="I317" s="161">
        <f>+[2]data1cf!H317</f>
        <v>15198.905902327515</v>
      </c>
      <c r="J317" s="161">
        <f>+[2]data1cf!I317</f>
        <v>15383.806347787831</v>
      </c>
      <c r="K317" s="161">
        <f>+[2]data1cf!J317</f>
        <v>15372.527145892178</v>
      </c>
      <c r="L317" s="161">
        <f>+[2]data1cf!K317</f>
        <v>15526.398942926127</v>
      </c>
      <c r="M317" s="161">
        <f>+[2]data1cf!L317</f>
        <v>15796.536386769167</v>
      </c>
      <c r="N317" s="161">
        <f>+[2]data1cf!M317</f>
        <v>15626.859402176604</v>
      </c>
      <c r="O317" s="161">
        <f>+[2]data1cf!N317</f>
        <v>15535.15042169347</v>
      </c>
      <c r="P317" s="161">
        <f>+[2]data1cf!O317</f>
        <v>15400.692295619789</v>
      </c>
      <c r="Q317" s="161">
        <f>+[2]data1cf!P317</f>
        <v>15650.033239895358</v>
      </c>
      <c r="R317" s="161">
        <f>+[2]data1cf!Q317</f>
        <v>1219.1258458047348</v>
      </c>
      <c r="S317" s="161">
        <f>+[2]data1cf!R317</f>
        <v>0</v>
      </c>
      <c r="T317" s="161">
        <f>+[2]data1cf!S317</f>
        <v>0</v>
      </c>
      <c r="U317" s="161">
        <f>+[2]data1cf!T317</f>
        <v>0</v>
      </c>
      <c r="V317" s="161">
        <f>+[2]data1cf!U317</f>
        <v>0</v>
      </c>
      <c r="W317" s="161">
        <f>+[2]data1cf!V317</f>
        <v>0</v>
      </c>
      <c r="X317" s="161">
        <f>+[2]data1cf!W317</f>
        <v>0</v>
      </c>
      <c r="Y317" s="161">
        <f>+[2]data1cf!X317</f>
        <v>0</v>
      </c>
      <c r="Z317" s="161">
        <f>+[2]data1cf!Y317</f>
        <v>0</v>
      </c>
      <c r="AA317" s="161">
        <f>+[2]data1cf!Z317</f>
        <v>0</v>
      </c>
      <c r="AB317" s="161"/>
      <c r="AC317" s="162">
        <f t="shared" si="32"/>
        <v>14628.775300289695</v>
      </c>
      <c r="AD317" s="162">
        <f t="shared" si="34"/>
        <v>48038.444430615586</v>
      </c>
      <c r="AE317" s="163">
        <f t="shared" si="35"/>
        <v>47343.592216251098</v>
      </c>
      <c r="AF317" s="164">
        <f t="shared" si="33"/>
        <v>0.12367987036705017</v>
      </c>
      <c r="AG317" s="165">
        <f t="shared" si="39"/>
        <v>0.97331591854196398</v>
      </c>
    </row>
    <row r="318" spans="1:33">
      <c r="A318" s="157"/>
      <c r="B318" s="161">
        <f>+[2]data1cf!A318</f>
        <v>-90886.133450253925</v>
      </c>
      <c r="C318" s="161">
        <f>+[2]data1cf!B318</f>
        <v>14902.925276152186</v>
      </c>
      <c r="D318" s="161">
        <f>+[2]data1cf!C318</f>
        <v>16413.544666246278</v>
      </c>
      <c r="E318" s="161">
        <f>+[2]data1cf!D318</f>
        <v>16110.470300704668</v>
      </c>
      <c r="F318" s="161">
        <f>+[2]data1cf!E318</f>
        <v>15957.587854070731</v>
      </c>
      <c r="G318" s="161">
        <f>+[2]data1cf!F318</f>
        <v>15607.116931463617</v>
      </c>
      <c r="H318" s="161">
        <f>+[2]data1cf!G318</f>
        <v>14988.714038040494</v>
      </c>
      <c r="I318" s="161">
        <f>+[2]data1cf!H318</f>
        <v>15066.246370255019</v>
      </c>
      <c r="J318" s="161">
        <f>+[2]data1cf!I318</f>
        <v>15158.537285978637</v>
      </c>
      <c r="K318" s="161">
        <f>+[2]data1cf!J318</f>
        <v>15148.609365814751</v>
      </c>
      <c r="L318" s="161">
        <f>+[2]data1cf!K318</f>
        <v>15146.646248887007</v>
      </c>
      <c r="M318" s="161">
        <f>+[2]data1cf!L318</f>
        <v>15089.381905548715</v>
      </c>
      <c r="N318" s="161">
        <f>+[2]data1cf!M318</f>
        <v>15241.3754169278</v>
      </c>
      <c r="O318" s="161">
        <f>+[2]data1cf!N318</f>
        <v>15140.444193888467</v>
      </c>
      <c r="P318" s="161">
        <f>+[2]data1cf!O318</f>
        <v>15208.874385098963</v>
      </c>
      <c r="Q318" s="161">
        <f>+[2]data1cf!P318</f>
        <v>15374.938296978686</v>
      </c>
      <c r="R318" s="161">
        <f>+[2]data1cf!Q318</f>
        <v>1042.4275962210324</v>
      </c>
      <c r="S318" s="161">
        <f>+[2]data1cf!R318</f>
        <v>0</v>
      </c>
      <c r="T318" s="161">
        <f>+[2]data1cf!S318</f>
        <v>0</v>
      </c>
      <c r="U318" s="161">
        <f>+[2]data1cf!T318</f>
        <v>0</v>
      </c>
      <c r="V318" s="161">
        <f>+[2]data1cf!U318</f>
        <v>0</v>
      </c>
      <c r="W318" s="161">
        <f>+[2]data1cf!V318</f>
        <v>0</v>
      </c>
      <c r="X318" s="161">
        <f>+[2]data1cf!W318</f>
        <v>0</v>
      </c>
      <c r="Y318" s="161">
        <f>+[2]data1cf!X318</f>
        <v>0</v>
      </c>
      <c r="Z318" s="161">
        <f>+[2]data1cf!Y318</f>
        <v>0</v>
      </c>
      <c r="AA318" s="161">
        <f>+[2]data1cf!Z318</f>
        <v>0</v>
      </c>
      <c r="AB318" s="161"/>
      <c r="AC318" s="162">
        <f t="shared" si="32"/>
        <v>26840.25683131627</v>
      </c>
      <c r="AD318" s="162">
        <f t="shared" si="34"/>
        <v>59436.73523270234</v>
      </c>
      <c r="AE318" s="163">
        <f t="shared" si="35"/>
        <v>58758.782548170442</v>
      </c>
      <c r="AF318" s="164">
        <f t="shared" si="33"/>
        <v>0.14945221543312076</v>
      </c>
      <c r="AG318" s="165">
        <f t="shared" si="39"/>
        <v>0.98870614308990623</v>
      </c>
    </row>
    <row r="319" spans="1:33">
      <c r="A319" s="157"/>
      <c r="B319" s="161">
        <f>+[2]data1cf!A319</f>
        <v>-92585.045158409062</v>
      </c>
      <c r="C319" s="161">
        <f>+[2]data1cf!B319</f>
        <v>15158.432394573261</v>
      </c>
      <c r="D319" s="161">
        <f>+[2]data1cf!C319</f>
        <v>16627.930717353687</v>
      </c>
      <c r="E319" s="161">
        <f>+[2]data1cf!D319</f>
        <v>16055.776036404852</v>
      </c>
      <c r="F319" s="161">
        <f>+[2]data1cf!E319</f>
        <v>15722.461770012927</v>
      </c>
      <c r="G319" s="161">
        <f>+[2]data1cf!F319</f>
        <v>15306.890878039272</v>
      </c>
      <c r="H319" s="161">
        <f>+[2]data1cf!G319</f>
        <v>15293.569202767831</v>
      </c>
      <c r="I319" s="161">
        <f>+[2]data1cf!H319</f>
        <v>15091.572710601999</v>
      </c>
      <c r="J319" s="161">
        <f>+[2]data1cf!I319</f>
        <v>15189.483196272824</v>
      </c>
      <c r="K319" s="161">
        <f>+[2]data1cf!J319</f>
        <v>14982.421938933541</v>
      </c>
      <c r="L319" s="161">
        <f>+[2]data1cf!K319</f>
        <v>14972.78243275507</v>
      </c>
      <c r="M319" s="161">
        <f>+[2]data1cf!L319</f>
        <v>15401.723561798863</v>
      </c>
      <c r="N319" s="161">
        <f>+[2]data1cf!M319</f>
        <v>15132.129660303945</v>
      </c>
      <c r="O319" s="161">
        <f>+[2]data1cf!N319</f>
        <v>15277.66236761638</v>
      </c>
      <c r="P319" s="161">
        <f>+[2]data1cf!O319</f>
        <v>15234.543054905056</v>
      </c>
      <c r="Q319" s="161">
        <f>+[2]data1cf!P319</f>
        <v>15343.909298197632</v>
      </c>
      <c r="R319" s="161">
        <f>+[2]data1cf!Q319</f>
        <v>1061.9134339488885</v>
      </c>
      <c r="S319" s="161">
        <f>+[2]data1cf!R319</f>
        <v>0</v>
      </c>
      <c r="T319" s="161">
        <f>+[2]data1cf!S319</f>
        <v>0</v>
      </c>
      <c r="U319" s="161">
        <f>+[2]data1cf!T319</f>
        <v>0</v>
      </c>
      <c r="V319" s="161">
        <f>+[2]data1cf!U319</f>
        <v>0</v>
      </c>
      <c r="W319" s="161">
        <f>+[2]data1cf!V319</f>
        <v>0</v>
      </c>
      <c r="X319" s="161">
        <f>+[2]data1cf!W319</f>
        <v>0</v>
      </c>
      <c r="Y319" s="161">
        <f>+[2]data1cf!X319</f>
        <v>0</v>
      </c>
      <c r="Z319" s="161">
        <f>+[2]data1cf!Y319</f>
        <v>0</v>
      </c>
      <c r="AA319" s="161">
        <f>+[2]data1cf!Z319</f>
        <v>0</v>
      </c>
      <c r="AB319" s="161"/>
      <c r="AC319" s="162">
        <f t="shared" si="32"/>
        <v>25342.634034356499</v>
      </c>
      <c r="AD319" s="162">
        <f t="shared" si="34"/>
        <v>57946.905487749857</v>
      </c>
      <c r="AE319" s="163">
        <f t="shared" si="35"/>
        <v>57268.714860260632</v>
      </c>
      <c r="AF319" s="164">
        <f t="shared" si="33"/>
        <v>0.14606801867485047</v>
      </c>
      <c r="AG319" s="165">
        <f t="shared" si="39"/>
        <v>0.98736284358402349</v>
      </c>
    </row>
    <row r="320" spans="1:33">
      <c r="A320" s="157"/>
      <c r="B320" s="161">
        <f>+[2]data1cf!A320</f>
        <v>-95775.826996292832</v>
      </c>
      <c r="C320" s="161">
        <f>+[2]data1cf!B320</f>
        <v>15258.952801662334</v>
      </c>
      <c r="D320" s="161">
        <f>+[2]data1cf!C320</f>
        <v>16576.659753311062</v>
      </c>
      <c r="E320" s="161">
        <f>+[2]data1cf!D320</f>
        <v>16041.098967621238</v>
      </c>
      <c r="F320" s="161">
        <f>+[2]data1cf!E320</f>
        <v>16039.716221381204</v>
      </c>
      <c r="G320" s="161">
        <f>+[2]data1cf!F320</f>
        <v>15728.384521454667</v>
      </c>
      <c r="H320" s="161">
        <f>+[2]data1cf!G320</f>
        <v>15358.983418252785</v>
      </c>
      <c r="I320" s="161">
        <f>+[2]data1cf!H320</f>
        <v>15318.202951966603</v>
      </c>
      <c r="J320" s="161">
        <f>+[2]data1cf!I320</f>
        <v>15285.700308707648</v>
      </c>
      <c r="K320" s="161">
        <f>+[2]data1cf!J320</f>
        <v>15073.951884372291</v>
      </c>
      <c r="L320" s="161">
        <f>+[2]data1cf!K320</f>
        <v>15269.22408998396</v>
      </c>
      <c r="M320" s="161">
        <f>+[2]data1cf!L320</f>
        <v>15294.52505253347</v>
      </c>
      <c r="N320" s="161">
        <f>+[2]data1cf!M320</f>
        <v>15296.933793746764</v>
      </c>
      <c r="O320" s="161">
        <f>+[2]data1cf!N320</f>
        <v>15151.463338078502</v>
      </c>
      <c r="P320" s="161">
        <f>+[2]data1cf!O320</f>
        <v>15403.737471454948</v>
      </c>
      <c r="Q320" s="161">
        <f>+[2]data1cf!P320</f>
        <v>15359.707419159031</v>
      </c>
      <c r="R320" s="161">
        <f>+[2]data1cf!Q320</f>
        <v>1098.5104253166801</v>
      </c>
      <c r="S320" s="161">
        <f>+[2]data1cf!R320</f>
        <v>0</v>
      </c>
      <c r="T320" s="161">
        <f>+[2]data1cf!S320</f>
        <v>0</v>
      </c>
      <c r="U320" s="161">
        <f>+[2]data1cf!T320</f>
        <v>0</v>
      </c>
      <c r="V320" s="161">
        <f>+[2]data1cf!U320</f>
        <v>0</v>
      </c>
      <c r="W320" s="161">
        <f>+[2]data1cf!V320</f>
        <v>0</v>
      </c>
      <c r="X320" s="161">
        <f>+[2]data1cf!W320</f>
        <v>0</v>
      </c>
      <c r="Y320" s="161">
        <f>+[2]data1cf!X320</f>
        <v>0</v>
      </c>
      <c r="Z320" s="161">
        <f>+[2]data1cf!Y320</f>
        <v>0</v>
      </c>
      <c r="AA320" s="161">
        <f>+[2]data1cf!Z320</f>
        <v>0</v>
      </c>
      <c r="AB320" s="161"/>
      <c r="AC320" s="162">
        <f t="shared" si="32"/>
        <v>23053.773093695796</v>
      </c>
      <c r="AD320" s="162">
        <f t="shared" si="34"/>
        <v>55910.913632549375</v>
      </c>
      <c r="AE320" s="163">
        <f t="shared" si="35"/>
        <v>55227.741979180835</v>
      </c>
      <c r="AF320" s="164">
        <f t="shared" si="33"/>
        <v>0.14070631861686705</v>
      </c>
      <c r="AG320" s="165">
        <f t="shared" si="39"/>
        <v>0.98526504526510938</v>
      </c>
    </row>
    <row r="321" spans="1:33">
      <c r="A321" s="157"/>
      <c r="B321" s="161">
        <f>+[2]data1cf!A321</f>
        <v>-104903.88633097704</v>
      </c>
      <c r="C321" s="161">
        <f>+[2]data1cf!B321</f>
        <v>15200.905183232131</v>
      </c>
      <c r="D321" s="161">
        <f>+[2]data1cf!C321</f>
        <v>16885.97630051335</v>
      </c>
      <c r="E321" s="161">
        <f>+[2]data1cf!D321</f>
        <v>16361.191814715803</v>
      </c>
      <c r="F321" s="161">
        <f>+[2]data1cf!E321</f>
        <v>16271.801334683134</v>
      </c>
      <c r="G321" s="161">
        <f>+[2]data1cf!F321</f>
        <v>15774.060088048838</v>
      </c>
      <c r="H321" s="161">
        <f>+[2]data1cf!G321</f>
        <v>15476.576262324445</v>
      </c>
      <c r="I321" s="161">
        <f>+[2]data1cf!H321</f>
        <v>15303.479847499319</v>
      </c>
      <c r="J321" s="161">
        <f>+[2]data1cf!I321</f>
        <v>15490.93066790149</v>
      </c>
      <c r="K321" s="161">
        <f>+[2]data1cf!J321</f>
        <v>15493.986024532558</v>
      </c>
      <c r="L321" s="161">
        <f>+[2]data1cf!K321</f>
        <v>15457.792130036069</v>
      </c>
      <c r="M321" s="161">
        <f>+[2]data1cf!L321</f>
        <v>15411.005347302766</v>
      </c>
      <c r="N321" s="161">
        <f>+[2]data1cf!M321</f>
        <v>15451.836651127927</v>
      </c>
      <c r="O321" s="161">
        <f>+[2]data1cf!N321</f>
        <v>15455.544676146339</v>
      </c>
      <c r="P321" s="161">
        <f>+[2]data1cf!O321</f>
        <v>15420.788019163345</v>
      </c>
      <c r="Q321" s="161">
        <f>+[2]data1cf!P321</f>
        <v>15461.405398164683</v>
      </c>
      <c r="R321" s="161">
        <f>+[2]data1cf!Q321</f>
        <v>1203.205614661774</v>
      </c>
      <c r="S321" s="161">
        <f>+[2]data1cf!R321</f>
        <v>0</v>
      </c>
      <c r="T321" s="161">
        <f>+[2]data1cf!S321</f>
        <v>0</v>
      </c>
      <c r="U321" s="161">
        <f>+[2]data1cf!T321</f>
        <v>0</v>
      </c>
      <c r="V321" s="161">
        <f>+[2]data1cf!U321</f>
        <v>0</v>
      </c>
      <c r="W321" s="161">
        <f>+[2]data1cf!V321</f>
        <v>0</v>
      </c>
      <c r="X321" s="161">
        <f>+[2]data1cf!W321</f>
        <v>0</v>
      </c>
      <c r="Y321" s="161">
        <f>+[2]data1cf!X321</f>
        <v>0</v>
      </c>
      <c r="Z321" s="161">
        <f>+[2]data1cf!Y321</f>
        <v>0</v>
      </c>
      <c r="AA321" s="161">
        <f>+[2]data1cf!Z321</f>
        <v>0</v>
      </c>
      <c r="AB321" s="161"/>
      <c r="AC321" s="162">
        <f t="shared" si="32"/>
        <v>15190.628201619029</v>
      </c>
      <c r="AD321" s="162">
        <f t="shared" si="34"/>
        <v>48417.258330697085</v>
      </c>
      <c r="AE321" s="163">
        <f t="shared" si="35"/>
        <v>47726.357631810584</v>
      </c>
      <c r="AF321" s="164">
        <f t="shared" si="33"/>
        <v>0.12485216259956358</v>
      </c>
      <c r="AG321" s="165">
        <f t="shared" si="39"/>
        <v>0.9740676276432203</v>
      </c>
    </row>
    <row r="322" spans="1:33">
      <c r="A322" s="157"/>
      <c r="B322" s="161">
        <f>+[2]data1cf!A322</f>
        <v>-99993.356352650269</v>
      </c>
      <c r="C322" s="161">
        <f>+[2]data1cf!B322</f>
        <v>15323.116732219121</v>
      </c>
      <c r="D322" s="161">
        <f>+[2]data1cf!C322</f>
        <v>16994.863885815539</v>
      </c>
      <c r="E322" s="161">
        <f>+[2]data1cf!D322</f>
        <v>16297.369577981852</v>
      </c>
      <c r="F322" s="161">
        <f>+[2]data1cf!E322</f>
        <v>16001.885956212151</v>
      </c>
      <c r="G322" s="161">
        <f>+[2]data1cf!F322</f>
        <v>15672.40978212015</v>
      </c>
      <c r="H322" s="161">
        <f>+[2]data1cf!G322</f>
        <v>15254.002349170671</v>
      </c>
      <c r="I322" s="161">
        <f>+[2]data1cf!H322</f>
        <v>15076.513193247161</v>
      </c>
      <c r="J322" s="161">
        <f>+[2]data1cf!I322</f>
        <v>15325.011830365633</v>
      </c>
      <c r="K322" s="161">
        <f>+[2]data1cf!J322</f>
        <v>15325.001591802775</v>
      </c>
      <c r="L322" s="161">
        <f>+[2]data1cf!K322</f>
        <v>15381.650020131174</v>
      </c>
      <c r="M322" s="161">
        <f>+[2]data1cf!L322</f>
        <v>15403.168064343739</v>
      </c>
      <c r="N322" s="161">
        <f>+[2]data1cf!M322</f>
        <v>15278.023633155342</v>
      </c>
      <c r="O322" s="161">
        <f>+[2]data1cf!N322</f>
        <v>15403.257297013368</v>
      </c>
      <c r="P322" s="161">
        <f>+[2]data1cf!O322</f>
        <v>15485.836800220906</v>
      </c>
      <c r="Q322" s="161">
        <f>+[2]data1cf!P322</f>
        <v>15207.808347420254</v>
      </c>
      <c r="R322" s="161">
        <f>+[2]data1cf!Q322</f>
        <v>1146.8838000223573</v>
      </c>
      <c r="S322" s="161">
        <f>+[2]data1cf!R322</f>
        <v>0</v>
      </c>
      <c r="T322" s="161">
        <f>+[2]data1cf!S322</f>
        <v>0</v>
      </c>
      <c r="U322" s="161">
        <f>+[2]data1cf!T322</f>
        <v>0</v>
      </c>
      <c r="V322" s="161">
        <f>+[2]data1cf!U322</f>
        <v>0</v>
      </c>
      <c r="W322" s="161">
        <f>+[2]data1cf!V322</f>
        <v>0</v>
      </c>
      <c r="X322" s="161">
        <f>+[2]data1cf!W322</f>
        <v>0</v>
      </c>
      <c r="Y322" s="161">
        <f>+[2]data1cf!X322</f>
        <v>0</v>
      </c>
      <c r="Z322" s="161">
        <f>+[2]data1cf!Y322</f>
        <v>0</v>
      </c>
      <c r="AA322" s="161">
        <f>+[2]data1cf!Z322</f>
        <v>0</v>
      </c>
      <c r="AB322" s="161"/>
      <c r="AC322" s="162">
        <f t="shared" ref="AC322:AC385" si="40">XNPV(0.1,B322:AA322,$B$1:$AA$1)</f>
        <v>19457.579396980022</v>
      </c>
      <c r="AD322" s="162">
        <f t="shared" si="34"/>
        <v>52422.304367056626</v>
      </c>
      <c r="AE322" s="163">
        <f t="shared" si="35"/>
        <v>51736.801223216404</v>
      </c>
      <c r="AF322" s="164">
        <f t="shared" ref="AF322:AF385" si="41">XIRR(B322:AA322,$B$1:$AA$1)</f>
        <v>0.13321238160133364</v>
      </c>
      <c r="AG322" s="165">
        <f t="shared" si="39"/>
        <v>0.98082937603363518</v>
      </c>
    </row>
    <row r="323" spans="1:33">
      <c r="A323" s="157"/>
      <c r="B323" s="161">
        <f>+[2]data1cf!A323</f>
        <v>-101404.3141655644</v>
      </c>
      <c r="C323" s="161">
        <f>+[2]data1cf!B323</f>
        <v>15310.777360127839</v>
      </c>
      <c r="D323" s="161">
        <f>+[2]data1cf!C323</f>
        <v>16887.448982826165</v>
      </c>
      <c r="E323" s="161">
        <f>+[2]data1cf!D323</f>
        <v>16326.073505448292</v>
      </c>
      <c r="F323" s="161">
        <f>+[2]data1cf!E323</f>
        <v>16078.938685782628</v>
      </c>
      <c r="G323" s="161">
        <f>+[2]data1cf!F323</f>
        <v>15744.866732411818</v>
      </c>
      <c r="H323" s="161">
        <f>+[2]data1cf!G323</f>
        <v>15436.773041494931</v>
      </c>
      <c r="I323" s="161">
        <f>+[2]data1cf!H323</f>
        <v>15277.915717430635</v>
      </c>
      <c r="J323" s="161">
        <f>+[2]data1cf!I323</f>
        <v>15353.387521554352</v>
      </c>
      <c r="K323" s="161">
        <f>+[2]data1cf!J323</f>
        <v>15558.101625748575</v>
      </c>
      <c r="L323" s="161">
        <f>+[2]data1cf!K323</f>
        <v>15484.901633502222</v>
      </c>
      <c r="M323" s="161">
        <f>+[2]data1cf!L323</f>
        <v>15328.855757120989</v>
      </c>
      <c r="N323" s="161">
        <f>+[2]data1cf!M323</f>
        <v>15595.087927637544</v>
      </c>
      <c r="O323" s="161">
        <f>+[2]data1cf!N323</f>
        <v>15522.988099447726</v>
      </c>
      <c r="P323" s="161">
        <f>+[2]data1cf!O323</f>
        <v>15222.896657884441</v>
      </c>
      <c r="Q323" s="161">
        <f>+[2]data1cf!P323</f>
        <v>15461.874792253515</v>
      </c>
      <c r="R323" s="161">
        <f>+[2]data1cf!Q323</f>
        <v>1163.0669217533573</v>
      </c>
      <c r="S323" s="161">
        <f>+[2]data1cf!R323</f>
        <v>0</v>
      </c>
      <c r="T323" s="161">
        <f>+[2]data1cf!S323</f>
        <v>0</v>
      </c>
      <c r="U323" s="161">
        <f>+[2]data1cf!T323</f>
        <v>0</v>
      </c>
      <c r="V323" s="161">
        <f>+[2]data1cf!U323</f>
        <v>0</v>
      </c>
      <c r="W323" s="161">
        <f>+[2]data1cf!V323</f>
        <v>0</v>
      </c>
      <c r="X323" s="161">
        <f>+[2]data1cf!W323</f>
        <v>0</v>
      </c>
      <c r="Y323" s="161">
        <f>+[2]data1cf!X323</f>
        <v>0</v>
      </c>
      <c r="Z323" s="161">
        <f>+[2]data1cf!Y323</f>
        <v>0</v>
      </c>
      <c r="AA323" s="161">
        <f>+[2]data1cf!Z323</f>
        <v>0</v>
      </c>
      <c r="AB323" s="161"/>
      <c r="AC323" s="162">
        <f t="shared" si="40"/>
        <v>18528.71738125401</v>
      </c>
      <c r="AD323" s="162">
        <f t="shared" ref="AD323:AD386" si="42">SUMPRODUCT(B323:AA323,$B$1010:$AA$1010)</f>
        <v>51691.843577865387</v>
      </c>
      <c r="AE323" s="163">
        <f t="shared" ref="AE323:AE386" si="43">SUMPRODUCT(B323:AA323,$B$1012:$AA$1012)</f>
        <v>51002.183223115579</v>
      </c>
      <c r="AF323" s="164">
        <f t="shared" si="41"/>
        <v>0.13117963671684263</v>
      </c>
      <c r="AG323" s="165">
        <f t="shared" ref="AG323:AG338" si="44">1-EXP(-(1/0.25)*(AD323/ABS($AD$1010)))</f>
        <v>0.97974341315654012</v>
      </c>
    </row>
    <row r="324" spans="1:33">
      <c r="A324" s="157"/>
      <c r="B324" s="161">
        <f>+[2]data1cf!A324</f>
        <v>-106603.5092557983</v>
      </c>
      <c r="C324" s="161">
        <f>+[2]data1cf!B324</f>
        <v>15261.166160062381</v>
      </c>
      <c r="D324" s="161">
        <f>+[2]data1cf!C324</f>
        <v>16786.395390634203</v>
      </c>
      <c r="E324" s="161">
        <f>+[2]data1cf!D324</f>
        <v>16607.688650165866</v>
      </c>
      <c r="F324" s="161">
        <f>+[2]data1cf!E324</f>
        <v>16148.969076397547</v>
      </c>
      <c r="G324" s="161">
        <f>+[2]data1cf!F324</f>
        <v>15818.366326512627</v>
      </c>
      <c r="H324" s="161">
        <f>+[2]data1cf!G324</f>
        <v>15508.232624901124</v>
      </c>
      <c r="I324" s="161">
        <f>+[2]data1cf!H324</f>
        <v>15357.27427554821</v>
      </c>
      <c r="J324" s="161">
        <f>+[2]data1cf!I324</f>
        <v>15585.773056270793</v>
      </c>
      <c r="K324" s="161">
        <f>+[2]data1cf!J324</f>
        <v>15552.24992254447</v>
      </c>
      <c r="L324" s="161">
        <f>+[2]data1cf!K324</f>
        <v>15863.448774168226</v>
      </c>
      <c r="M324" s="161">
        <f>+[2]data1cf!L324</f>
        <v>15364.12738297927</v>
      </c>
      <c r="N324" s="161">
        <f>+[2]data1cf!M324</f>
        <v>15494.275877842145</v>
      </c>
      <c r="O324" s="161">
        <f>+[2]data1cf!N324</f>
        <v>15380.190446748355</v>
      </c>
      <c r="P324" s="161">
        <f>+[2]data1cf!O324</f>
        <v>15349.383724449031</v>
      </c>
      <c r="Q324" s="161">
        <f>+[2]data1cf!P324</f>
        <v>15671.068771857244</v>
      </c>
      <c r="R324" s="161">
        <f>+[2]data1cf!Q324</f>
        <v>1222.6996097603039</v>
      </c>
      <c r="S324" s="161">
        <f>+[2]data1cf!R324</f>
        <v>0</v>
      </c>
      <c r="T324" s="161">
        <f>+[2]data1cf!S324</f>
        <v>0</v>
      </c>
      <c r="U324" s="161">
        <f>+[2]data1cf!T324</f>
        <v>0</v>
      </c>
      <c r="V324" s="161">
        <f>+[2]data1cf!U324</f>
        <v>0</v>
      </c>
      <c r="W324" s="161">
        <f>+[2]data1cf!V324</f>
        <v>0</v>
      </c>
      <c r="X324" s="161">
        <f>+[2]data1cf!W324</f>
        <v>0</v>
      </c>
      <c r="Y324" s="161">
        <f>+[2]data1cf!X324</f>
        <v>0</v>
      </c>
      <c r="Z324" s="161">
        <f>+[2]data1cf!Y324</f>
        <v>0</v>
      </c>
      <c r="AA324" s="161">
        <f>+[2]data1cf!Z324</f>
        <v>0</v>
      </c>
      <c r="AB324" s="161"/>
      <c r="AC324" s="162">
        <f t="shared" si="40"/>
        <v>13873.811330872119</v>
      </c>
      <c r="AD324" s="162">
        <f t="shared" si="42"/>
        <v>47231.864767914951</v>
      </c>
      <c r="AE324" s="163">
        <f t="shared" si="43"/>
        <v>46538.186466934865</v>
      </c>
      <c r="AF324" s="164">
        <f t="shared" si="41"/>
        <v>0.1223746597766876</v>
      </c>
      <c r="AG324" s="165">
        <f t="shared" si="44"/>
        <v>0.97164197722938161</v>
      </c>
    </row>
    <row r="325" spans="1:33">
      <c r="A325" s="157"/>
      <c r="B325" s="161">
        <f>+[2]data1cf!A325</f>
        <v>-92330.135608525074</v>
      </c>
      <c r="C325" s="161">
        <f>+[2]data1cf!B325</f>
        <v>15107.864009065186</v>
      </c>
      <c r="D325" s="161">
        <f>+[2]data1cf!C325</f>
        <v>16423.007780704858</v>
      </c>
      <c r="E325" s="161">
        <f>+[2]data1cf!D325</f>
        <v>16241.304210319553</v>
      </c>
      <c r="F325" s="161">
        <f>+[2]data1cf!E325</f>
        <v>15681.585679361795</v>
      </c>
      <c r="G325" s="161">
        <f>+[2]data1cf!F325</f>
        <v>15632.923100444936</v>
      </c>
      <c r="H325" s="161">
        <f>+[2]data1cf!G325</f>
        <v>15219.317393509024</v>
      </c>
      <c r="I325" s="161">
        <f>+[2]data1cf!H325</f>
        <v>15165.689954862355</v>
      </c>
      <c r="J325" s="161">
        <f>+[2]data1cf!I325</f>
        <v>15120.577944283585</v>
      </c>
      <c r="K325" s="161">
        <f>+[2]data1cf!J325</f>
        <v>15182.557669779038</v>
      </c>
      <c r="L325" s="161">
        <f>+[2]data1cf!K325</f>
        <v>15232.259904954633</v>
      </c>
      <c r="M325" s="161">
        <f>+[2]data1cf!L325</f>
        <v>15265.83593669294</v>
      </c>
      <c r="N325" s="161">
        <f>+[2]data1cf!M325</f>
        <v>15210.370643150898</v>
      </c>
      <c r="O325" s="161">
        <f>+[2]data1cf!N325</f>
        <v>15042.676493239178</v>
      </c>
      <c r="P325" s="161">
        <f>+[2]data1cf!O325</f>
        <v>15125.971232675765</v>
      </c>
      <c r="Q325" s="161">
        <f>+[2]data1cf!P325</f>
        <v>15281.117880386148</v>
      </c>
      <c r="R325" s="161">
        <f>+[2]data1cf!Q325</f>
        <v>1058.9897233755391</v>
      </c>
      <c r="S325" s="161">
        <f>+[2]data1cf!R325</f>
        <v>0</v>
      </c>
      <c r="T325" s="161">
        <f>+[2]data1cf!S325</f>
        <v>0</v>
      </c>
      <c r="U325" s="161">
        <f>+[2]data1cf!T325</f>
        <v>0</v>
      </c>
      <c r="V325" s="161">
        <f>+[2]data1cf!U325</f>
        <v>0</v>
      </c>
      <c r="W325" s="161">
        <f>+[2]data1cf!V325</f>
        <v>0</v>
      </c>
      <c r="X325" s="161">
        <f>+[2]data1cf!W325</f>
        <v>0</v>
      </c>
      <c r="Y325" s="161">
        <f>+[2]data1cf!X325</f>
        <v>0</v>
      </c>
      <c r="Z325" s="161">
        <f>+[2]data1cf!Y325</f>
        <v>0</v>
      </c>
      <c r="AA325" s="161">
        <f>+[2]data1cf!Z325</f>
        <v>0</v>
      </c>
      <c r="AB325" s="161"/>
      <c r="AC325" s="162">
        <f t="shared" si="40"/>
        <v>25709.971213979174</v>
      </c>
      <c r="AD325" s="162">
        <f t="shared" si="42"/>
        <v>58349.267494062668</v>
      </c>
      <c r="AE325" s="163">
        <f t="shared" si="43"/>
        <v>57670.636952547924</v>
      </c>
      <c r="AF325" s="164">
        <f t="shared" si="41"/>
        <v>0.14681872725486758</v>
      </c>
      <c r="AG325" s="165">
        <f t="shared" si="44"/>
        <v>0.98774063679064461</v>
      </c>
    </row>
    <row r="326" spans="1:33">
      <c r="A326" s="157"/>
      <c r="B326" s="161">
        <f>+[2]data1cf!A326</f>
        <v>-92250.670519718275</v>
      </c>
      <c r="C326" s="161">
        <f>+[2]data1cf!B326</f>
        <v>15037.27965899284</v>
      </c>
      <c r="D326" s="161">
        <f>+[2]data1cf!C326</f>
        <v>16397.044810010673</v>
      </c>
      <c r="E326" s="161">
        <f>+[2]data1cf!D326</f>
        <v>16047.250482546046</v>
      </c>
      <c r="F326" s="161">
        <f>+[2]data1cf!E326</f>
        <v>15802.73266352728</v>
      </c>
      <c r="G326" s="161">
        <f>+[2]data1cf!F326</f>
        <v>15355.321064615124</v>
      </c>
      <c r="H326" s="161">
        <f>+[2]data1cf!G326</f>
        <v>15119.529594549311</v>
      </c>
      <c r="I326" s="161">
        <f>+[2]data1cf!H326</f>
        <v>15196.452768263684</v>
      </c>
      <c r="J326" s="161">
        <f>+[2]data1cf!I326</f>
        <v>15317.14147877385</v>
      </c>
      <c r="K326" s="161">
        <f>+[2]data1cf!J326</f>
        <v>15341.402896577991</v>
      </c>
      <c r="L326" s="161">
        <f>+[2]data1cf!K326</f>
        <v>15198.798128808145</v>
      </c>
      <c r="M326" s="161">
        <f>+[2]data1cf!L326</f>
        <v>15411.782151864256</v>
      </c>
      <c r="N326" s="161">
        <f>+[2]data1cf!M326</f>
        <v>15150.102941109661</v>
      </c>
      <c r="O326" s="161">
        <f>+[2]data1cf!N326</f>
        <v>15124.237136698195</v>
      </c>
      <c r="P326" s="161">
        <f>+[2]data1cf!O326</f>
        <v>15227.231682409227</v>
      </c>
      <c r="Q326" s="161">
        <f>+[2]data1cf!P326</f>
        <v>15323.431931478361</v>
      </c>
      <c r="R326" s="161">
        <f>+[2]data1cf!Q326</f>
        <v>1058.0782905929607</v>
      </c>
      <c r="S326" s="161">
        <f>+[2]data1cf!R326</f>
        <v>0</v>
      </c>
      <c r="T326" s="161">
        <f>+[2]data1cf!S326</f>
        <v>0</v>
      </c>
      <c r="U326" s="161">
        <f>+[2]data1cf!T326</f>
        <v>0</v>
      </c>
      <c r="V326" s="161">
        <f>+[2]data1cf!U326</f>
        <v>0</v>
      </c>
      <c r="W326" s="161">
        <f>+[2]data1cf!V326</f>
        <v>0</v>
      </c>
      <c r="X326" s="161">
        <f>+[2]data1cf!W326</f>
        <v>0</v>
      </c>
      <c r="Y326" s="161">
        <f>+[2]data1cf!X326</f>
        <v>0</v>
      </c>
      <c r="Z326" s="161">
        <f>+[2]data1cf!Y326</f>
        <v>0</v>
      </c>
      <c r="AA326" s="161">
        <f>+[2]data1cf!Z326</f>
        <v>0</v>
      </c>
      <c r="AB326" s="161"/>
      <c r="AC326" s="162">
        <f t="shared" si="40"/>
        <v>25666.1193279131</v>
      </c>
      <c r="AD326" s="162">
        <f t="shared" si="42"/>
        <v>58353.062952164735</v>
      </c>
      <c r="AE326" s="163">
        <f t="shared" si="43"/>
        <v>57673.173522459139</v>
      </c>
      <c r="AF326" s="164">
        <f t="shared" si="41"/>
        <v>0.14665293097496038</v>
      </c>
      <c r="AG326" s="165">
        <f t="shared" si="44"/>
        <v>0.98774414618213224</v>
      </c>
    </row>
    <row r="327" spans="1:33">
      <c r="A327" s="157"/>
      <c r="B327" s="161">
        <f>+[2]data1cf!A327</f>
        <v>-96307.954884966806</v>
      </c>
      <c r="C327" s="161">
        <f>+[2]data1cf!B327</f>
        <v>15313.114885302235</v>
      </c>
      <c r="D327" s="161">
        <f>+[2]data1cf!C327</f>
        <v>16606.773991016704</v>
      </c>
      <c r="E327" s="161">
        <f>+[2]data1cf!D327</f>
        <v>16297.345666413234</v>
      </c>
      <c r="F327" s="161">
        <f>+[2]data1cf!E327</f>
        <v>16022.5081593994</v>
      </c>
      <c r="G327" s="161">
        <f>+[2]data1cf!F327</f>
        <v>15670.318699134546</v>
      </c>
      <c r="H327" s="161">
        <f>+[2]data1cf!G327</f>
        <v>15184.459925266052</v>
      </c>
      <c r="I327" s="161">
        <f>+[2]data1cf!H327</f>
        <v>15255.398767899449</v>
      </c>
      <c r="J327" s="161">
        <f>+[2]data1cf!I327</f>
        <v>15258.057772313483</v>
      </c>
      <c r="K327" s="161">
        <f>+[2]data1cf!J327</f>
        <v>15487.781910313141</v>
      </c>
      <c r="L327" s="161">
        <f>+[2]data1cf!K327</f>
        <v>15372.088238562304</v>
      </c>
      <c r="M327" s="161">
        <f>+[2]data1cf!L327</f>
        <v>15218.461283571902</v>
      </c>
      <c r="N327" s="161">
        <f>+[2]data1cf!M327</f>
        <v>15198.029100482918</v>
      </c>
      <c r="O327" s="161">
        <f>+[2]data1cf!N327</f>
        <v>15302.94050189884</v>
      </c>
      <c r="P327" s="161">
        <f>+[2]data1cf!O327</f>
        <v>15432.079939947922</v>
      </c>
      <c r="Q327" s="161">
        <f>+[2]data1cf!P327</f>
        <v>15558.443652583082</v>
      </c>
      <c r="R327" s="161">
        <f>+[2]data1cf!Q327</f>
        <v>1104.6137193486152</v>
      </c>
      <c r="S327" s="161">
        <f>+[2]data1cf!R327</f>
        <v>0</v>
      </c>
      <c r="T327" s="161">
        <f>+[2]data1cf!S327</f>
        <v>0</v>
      </c>
      <c r="U327" s="161">
        <f>+[2]data1cf!T327</f>
        <v>0</v>
      </c>
      <c r="V327" s="161">
        <f>+[2]data1cf!U327</f>
        <v>0</v>
      </c>
      <c r="W327" s="161">
        <f>+[2]data1cf!V327</f>
        <v>0</v>
      </c>
      <c r="X327" s="161">
        <f>+[2]data1cf!W327</f>
        <v>0</v>
      </c>
      <c r="Y327" s="161">
        <f>+[2]data1cf!X327</f>
        <v>0</v>
      </c>
      <c r="Z327" s="161">
        <f>+[2]data1cf!Y327</f>
        <v>0</v>
      </c>
      <c r="AA327" s="161">
        <f>+[2]data1cf!Z327</f>
        <v>0</v>
      </c>
      <c r="AB327" s="161"/>
      <c r="AC327" s="162">
        <f t="shared" si="40"/>
        <v>22853.942110210322</v>
      </c>
      <c r="AD327" s="162">
        <f t="shared" si="42"/>
        <v>55804.345768072177</v>
      </c>
      <c r="AE327" s="163">
        <f t="shared" si="43"/>
        <v>55118.999073364874</v>
      </c>
      <c r="AF327" s="164">
        <f t="shared" si="41"/>
        <v>0.14014576077461241</v>
      </c>
      <c r="AG327" s="165">
        <f t="shared" si="44"/>
        <v>0.9851461173782573</v>
      </c>
    </row>
    <row r="328" spans="1:33">
      <c r="A328" s="157"/>
      <c r="B328" s="161">
        <f>+[2]data1cf!A328</f>
        <v>-91718.015765062533</v>
      </c>
      <c r="C328" s="161">
        <f>+[2]data1cf!B328</f>
        <v>15069.714286903716</v>
      </c>
      <c r="D328" s="161">
        <f>+[2]data1cf!C328</f>
        <v>16448.660641974438</v>
      </c>
      <c r="E328" s="161">
        <f>+[2]data1cf!D328</f>
        <v>16155.306310896432</v>
      </c>
      <c r="F328" s="161">
        <f>+[2]data1cf!E328</f>
        <v>15802.007914301343</v>
      </c>
      <c r="G328" s="161">
        <f>+[2]data1cf!F328</f>
        <v>15423.661470232619</v>
      </c>
      <c r="H328" s="161">
        <f>+[2]data1cf!G328</f>
        <v>15158.11693436393</v>
      </c>
      <c r="I328" s="161">
        <f>+[2]data1cf!H328</f>
        <v>15075.403306677847</v>
      </c>
      <c r="J328" s="161">
        <f>+[2]data1cf!I328</f>
        <v>15004.524684078342</v>
      </c>
      <c r="K328" s="161">
        <f>+[2]data1cf!J328</f>
        <v>15229.926486869537</v>
      </c>
      <c r="L328" s="161">
        <f>+[2]data1cf!K328</f>
        <v>15283.608114650389</v>
      </c>
      <c r="M328" s="161">
        <f>+[2]data1cf!L328</f>
        <v>15222.194249543321</v>
      </c>
      <c r="N328" s="161">
        <f>+[2]data1cf!M328</f>
        <v>15364.991442554217</v>
      </c>
      <c r="O328" s="161">
        <f>+[2]data1cf!N328</f>
        <v>15147.713667417927</v>
      </c>
      <c r="P328" s="161">
        <f>+[2]data1cf!O328</f>
        <v>15258.953413907853</v>
      </c>
      <c r="Q328" s="161">
        <f>+[2]data1cf!P328</f>
        <v>15093.082928910466</v>
      </c>
      <c r="R328" s="161">
        <f>+[2]data1cf!Q328</f>
        <v>1051.968953618961</v>
      </c>
      <c r="S328" s="161">
        <f>+[2]data1cf!R328</f>
        <v>0</v>
      </c>
      <c r="T328" s="161">
        <f>+[2]data1cf!S328</f>
        <v>0</v>
      </c>
      <c r="U328" s="161">
        <f>+[2]data1cf!T328</f>
        <v>0</v>
      </c>
      <c r="V328" s="161">
        <f>+[2]data1cf!U328</f>
        <v>0</v>
      </c>
      <c r="W328" s="161">
        <f>+[2]data1cf!V328</f>
        <v>0</v>
      </c>
      <c r="X328" s="161">
        <f>+[2]data1cf!W328</f>
        <v>0</v>
      </c>
      <c r="Y328" s="161">
        <f>+[2]data1cf!X328</f>
        <v>0</v>
      </c>
      <c r="Z328" s="161">
        <f>+[2]data1cf!Y328</f>
        <v>0</v>
      </c>
      <c r="AA328" s="161">
        <f>+[2]data1cf!Z328</f>
        <v>0</v>
      </c>
      <c r="AB328" s="161"/>
      <c r="AC328" s="162">
        <f t="shared" si="40"/>
        <v>26154.085168479334</v>
      </c>
      <c r="AD328" s="162">
        <f t="shared" si="42"/>
        <v>58765.524403569914</v>
      </c>
      <c r="AE328" s="163">
        <f t="shared" si="43"/>
        <v>58087.23367823282</v>
      </c>
      <c r="AF328" s="164">
        <f t="shared" si="41"/>
        <v>0.14786148667335511</v>
      </c>
      <c r="AG328" s="165">
        <f t="shared" si="44"/>
        <v>0.98811959450939379</v>
      </c>
    </row>
    <row r="329" spans="1:33">
      <c r="A329" s="157"/>
      <c r="B329" s="161">
        <f>+[2]data1cf!A329</f>
        <v>-96454.109116762003</v>
      </c>
      <c r="C329" s="161">
        <f>+[2]data1cf!B329</f>
        <v>15015.156379147164</v>
      </c>
      <c r="D329" s="161">
        <f>+[2]data1cf!C329</f>
        <v>16636.180057343288</v>
      </c>
      <c r="E329" s="161">
        <f>+[2]data1cf!D329</f>
        <v>16217.319357935941</v>
      </c>
      <c r="F329" s="161">
        <f>+[2]data1cf!E329</f>
        <v>15883.161060159899</v>
      </c>
      <c r="G329" s="161">
        <f>+[2]data1cf!F329</f>
        <v>15574.679648286539</v>
      </c>
      <c r="H329" s="161">
        <f>+[2]data1cf!G329</f>
        <v>15145.883026963904</v>
      </c>
      <c r="I329" s="161">
        <f>+[2]data1cf!H329</f>
        <v>15184.054501205861</v>
      </c>
      <c r="J329" s="161">
        <f>+[2]data1cf!I329</f>
        <v>15170.66588919429</v>
      </c>
      <c r="K329" s="161">
        <f>+[2]data1cf!J329</f>
        <v>15240.576932593243</v>
      </c>
      <c r="L329" s="161">
        <f>+[2]data1cf!K329</f>
        <v>15317.563802110446</v>
      </c>
      <c r="M329" s="161">
        <f>+[2]data1cf!L329</f>
        <v>15340.141666461321</v>
      </c>
      <c r="N329" s="161">
        <f>+[2]data1cf!M329</f>
        <v>15345.029127942447</v>
      </c>
      <c r="O329" s="161">
        <f>+[2]data1cf!N329</f>
        <v>15098.069161493966</v>
      </c>
      <c r="P329" s="161">
        <f>+[2]data1cf!O329</f>
        <v>15516.911504741209</v>
      </c>
      <c r="Q329" s="161">
        <f>+[2]data1cf!P329</f>
        <v>15547.468360857618</v>
      </c>
      <c r="R329" s="161">
        <f>+[2]data1cf!Q329</f>
        <v>1106.2900499256132</v>
      </c>
      <c r="S329" s="161">
        <f>+[2]data1cf!R329</f>
        <v>0</v>
      </c>
      <c r="T329" s="161">
        <f>+[2]data1cf!S329</f>
        <v>0</v>
      </c>
      <c r="U329" s="161">
        <f>+[2]data1cf!T329</f>
        <v>0</v>
      </c>
      <c r="V329" s="161">
        <f>+[2]data1cf!U329</f>
        <v>0</v>
      </c>
      <c r="W329" s="161">
        <f>+[2]data1cf!V329</f>
        <v>0</v>
      </c>
      <c r="X329" s="161">
        <f>+[2]data1cf!W329</f>
        <v>0</v>
      </c>
      <c r="Y329" s="161">
        <f>+[2]data1cf!X329</f>
        <v>0</v>
      </c>
      <c r="Z329" s="161">
        <f>+[2]data1cf!Y329</f>
        <v>0</v>
      </c>
      <c r="AA329" s="161">
        <f>+[2]data1cf!Z329</f>
        <v>0</v>
      </c>
      <c r="AB329" s="161"/>
      <c r="AC329" s="162">
        <f t="shared" si="40"/>
        <v>22071.865126963909</v>
      </c>
      <c r="AD329" s="162">
        <f t="shared" si="42"/>
        <v>54911.354612045448</v>
      </c>
      <c r="AE329" s="163">
        <f t="shared" si="43"/>
        <v>54228.038249340483</v>
      </c>
      <c r="AF329" s="164">
        <f t="shared" si="41"/>
        <v>0.13867507576942448</v>
      </c>
      <c r="AG329" s="165">
        <f t="shared" si="44"/>
        <v>0.98411107436824929</v>
      </c>
    </row>
    <row r="330" spans="1:33">
      <c r="A330" s="157"/>
      <c r="B330" s="161">
        <f>+[2]data1cf!A330</f>
        <v>-109290.09290880062</v>
      </c>
      <c r="C330" s="161">
        <f>+[2]data1cf!B330</f>
        <v>15728.330463236334</v>
      </c>
      <c r="D330" s="161">
        <f>+[2]data1cf!C330</f>
        <v>17252.549534472422</v>
      </c>
      <c r="E330" s="161">
        <f>+[2]data1cf!D330</f>
        <v>16553.612345346308</v>
      </c>
      <c r="F330" s="161">
        <f>+[2]data1cf!E330</f>
        <v>16467.849075801667</v>
      </c>
      <c r="G330" s="161">
        <f>+[2]data1cf!F330</f>
        <v>15883.344548167503</v>
      </c>
      <c r="H330" s="161">
        <f>+[2]data1cf!G330</f>
        <v>15638.32861187766</v>
      </c>
      <c r="I330" s="161">
        <f>+[2]data1cf!H330</f>
        <v>15413.600977548529</v>
      </c>
      <c r="J330" s="161">
        <f>+[2]data1cf!I330</f>
        <v>15373.121394710373</v>
      </c>
      <c r="K330" s="161">
        <f>+[2]data1cf!J330</f>
        <v>15533.480597863603</v>
      </c>
      <c r="L330" s="161">
        <f>+[2]data1cf!K330</f>
        <v>15773.440950304881</v>
      </c>
      <c r="M330" s="161">
        <f>+[2]data1cf!L330</f>
        <v>15491.426182212232</v>
      </c>
      <c r="N330" s="161">
        <f>+[2]data1cf!M330</f>
        <v>15549.244498557153</v>
      </c>
      <c r="O330" s="161">
        <f>+[2]data1cf!N330</f>
        <v>15858.580767283995</v>
      </c>
      <c r="P330" s="161">
        <f>+[2]data1cf!O330</f>
        <v>15691.344678509289</v>
      </c>
      <c r="Q330" s="161">
        <f>+[2]data1cf!P330</f>
        <v>15530.156073567105</v>
      </c>
      <c r="R330" s="161">
        <f>+[2]data1cf!Q330</f>
        <v>1253.5136496267796</v>
      </c>
      <c r="S330" s="161">
        <f>+[2]data1cf!R330</f>
        <v>0</v>
      </c>
      <c r="T330" s="161">
        <f>+[2]data1cf!S330</f>
        <v>0</v>
      </c>
      <c r="U330" s="161">
        <f>+[2]data1cf!T330</f>
        <v>0</v>
      </c>
      <c r="V330" s="161">
        <f>+[2]data1cf!U330</f>
        <v>0</v>
      </c>
      <c r="W330" s="161">
        <f>+[2]data1cf!V330</f>
        <v>0</v>
      </c>
      <c r="X330" s="161">
        <f>+[2]data1cf!W330</f>
        <v>0</v>
      </c>
      <c r="Y330" s="161">
        <f>+[2]data1cf!X330</f>
        <v>0</v>
      </c>
      <c r="Z330" s="161">
        <f>+[2]data1cf!Y330</f>
        <v>0</v>
      </c>
      <c r="AA330" s="161">
        <f>+[2]data1cf!Z330</f>
        <v>0</v>
      </c>
      <c r="AB330" s="161"/>
      <c r="AC330" s="162">
        <f t="shared" si="40"/>
        <v>12438.541816388393</v>
      </c>
      <c r="AD330" s="162">
        <f t="shared" si="42"/>
        <v>46006.102580268336</v>
      </c>
      <c r="AE330" s="163">
        <f t="shared" si="43"/>
        <v>45307.981932658011</v>
      </c>
      <c r="AF330" s="164">
        <f t="shared" si="41"/>
        <v>0.1197037398815155</v>
      </c>
      <c r="AG330" s="165">
        <f t="shared" si="44"/>
        <v>0.96889486231777533</v>
      </c>
    </row>
    <row r="331" spans="1:33">
      <c r="A331" s="157"/>
      <c r="B331" s="161">
        <f>+[2]data1cf!A331</f>
        <v>-103641.69081021179</v>
      </c>
      <c r="C331" s="161">
        <f>+[2]data1cf!B331</f>
        <v>15310.628171846587</v>
      </c>
      <c r="D331" s="161">
        <f>+[2]data1cf!C331</f>
        <v>17074.473001442489</v>
      </c>
      <c r="E331" s="161">
        <f>+[2]data1cf!D331</f>
        <v>16486.579582853232</v>
      </c>
      <c r="F331" s="161">
        <f>+[2]data1cf!E331</f>
        <v>16080.092942351614</v>
      </c>
      <c r="G331" s="161">
        <f>+[2]data1cf!F331</f>
        <v>15917.64166753286</v>
      </c>
      <c r="H331" s="161">
        <f>+[2]data1cf!G331</f>
        <v>15516.826951774337</v>
      </c>
      <c r="I331" s="161">
        <f>+[2]data1cf!H331</f>
        <v>15499.995324874342</v>
      </c>
      <c r="J331" s="161">
        <f>+[2]data1cf!I331</f>
        <v>15598.038558811862</v>
      </c>
      <c r="K331" s="161">
        <f>+[2]data1cf!J331</f>
        <v>15321.917993680519</v>
      </c>
      <c r="L331" s="161">
        <f>+[2]data1cf!K331</f>
        <v>15433.312797268245</v>
      </c>
      <c r="M331" s="161">
        <f>+[2]data1cf!L331</f>
        <v>15379.459836446307</v>
      </c>
      <c r="N331" s="161">
        <f>+[2]data1cf!M331</f>
        <v>15556.332884161064</v>
      </c>
      <c r="O331" s="161">
        <f>+[2]data1cf!N331</f>
        <v>15409.296399017381</v>
      </c>
      <c r="P331" s="161">
        <f>+[2]data1cf!O331</f>
        <v>15763.306383779533</v>
      </c>
      <c r="Q331" s="161">
        <f>+[2]data1cf!P331</f>
        <v>15665.530554179579</v>
      </c>
      <c r="R331" s="161">
        <f>+[2]data1cf!Q331</f>
        <v>1188.728736916805</v>
      </c>
      <c r="S331" s="161">
        <f>+[2]data1cf!R331</f>
        <v>0</v>
      </c>
      <c r="T331" s="161">
        <f>+[2]data1cf!S331</f>
        <v>0</v>
      </c>
      <c r="U331" s="161">
        <f>+[2]data1cf!T331</f>
        <v>0</v>
      </c>
      <c r="V331" s="161">
        <f>+[2]data1cf!U331</f>
        <v>0</v>
      </c>
      <c r="W331" s="161">
        <f>+[2]data1cf!V331</f>
        <v>0</v>
      </c>
      <c r="X331" s="161">
        <f>+[2]data1cf!W331</f>
        <v>0</v>
      </c>
      <c r="Y331" s="161">
        <f>+[2]data1cf!X331</f>
        <v>0</v>
      </c>
      <c r="Z331" s="161">
        <f>+[2]data1cf!Y331</f>
        <v>0</v>
      </c>
      <c r="AA331" s="161">
        <f>+[2]data1cf!Z331</f>
        <v>0</v>
      </c>
      <c r="AB331" s="161"/>
      <c r="AC331" s="162">
        <f t="shared" si="40"/>
        <v>16996.398137240536</v>
      </c>
      <c r="AD331" s="162">
        <f t="shared" si="42"/>
        <v>50362.389343563453</v>
      </c>
      <c r="AE331" s="163">
        <f t="shared" si="43"/>
        <v>49668.46553941202</v>
      </c>
      <c r="AF331" s="164">
        <f t="shared" si="41"/>
        <v>0.12806627154350281</v>
      </c>
      <c r="AG331" s="165">
        <f t="shared" si="44"/>
        <v>0.97760663181274854</v>
      </c>
    </row>
    <row r="332" spans="1:33">
      <c r="A332" s="157"/>
      <c r="B332" s="161">
        <f>+[2]data1cf!A332</f>
        <v>-94922.778664605125</v>
      </c>
      <c r="C332" s="161">
        <f>+[2]data1cf!B332</f>
        <v>15045.720723566161</v>
      </c>
      <c r="D332" s="161">
        <f>+[2]data1cf!C332</f>
        <v>16962.025324820806</v>
      </c>
      <c r="E332" s="161">
        <f>+[2]data1cf!D332</f>
        <v>16164.75539884498</v>
      </c>
      <c r="F332" s="161">
        <f>+[2]data1cf!E332</f>
        <v>15777.994578910515</v>
      </c>
      <c r="G332" s="161">
        <f>+[2]data1cf!F332</f>
        <v>15622.057842768327</v>
      </c>
      <c r="H332" s="161">
        <f>+[2]data1cf!G332</f>
        <v>15313.04824787606</v>
      </c>
      <c r="I332" s="161">
        <f>+[2]data1cf!H332</f>
        <v>15387.536328863713</v>
      </c>
      <c r="J332" s="161">
        <f>+[2]data1cf!I332</f>
        <v>15073.64937055956</v>
      </c>
      <c r="K332" s="161">
        <f>+[2]data1cf!J332</f>
        <v>15185.040055174592</v>
      </c>
      <c r="L332" s="161">
        <f>+[2]data1cf!K332</f>
        <v>15134.283266492388</v>
      </c>
      <c r="M332" s="161">
        <f>+[2]data1cf!L332</f>
        <v>15373.725105359197</v>
      </c>
      <c r="N332" s="161">
        <f>+[2]data1cf!M332</f>
        <v>15217.603298204358</v>
      </c>
      <c r="O332" s="161">
        <f>+[2]data1cf!N332</f>
        <v>15286.168896190713</v>
      </c>
      <c r="P332" s="161">
        <f>+[2]data1cf!O332</f>
        <v>15308.725092843817</v>
      </c>
      <c r="Q332" s="161">
        <f>+[2]data1cf!P332</f>
        <v>15369.390733372526</v>
      </c>
      <c r="R332" s="161">
        <f>+[2]data1cf!Q332</f>
        <v>1088.7263021715548</v>
      </c>
      <c r="S332" s="161">
        <f>+[2]data1cf!R332</f>
        <v>0</v>
      </c>
      <c r="T332" s="161">
        <f>+[2]data1cf!S332</f>
        <v>0</v>
      </c>
      <c r="U332" s="161">
        <f>+[2]data1cf!T332</f>
        <v>0</v>
      </c>
      <c r="V332" s="161">
        <f>+[2]data1cf!U332</f>
        <v>0</v>
      </c>
      <c r="W332" s="161">
        <f>+[2]data1cf!V332</f>
        <v>0</v>
      </c>
      <c r="X332" s="161">
        <f>+[2]data1cf!W332</f>
        <v>0</v>
      </c>
      <c r="Y332" s="161">
        <f>+[2]data1cf!X332</f>
        <v>0</v>
      </c>
      <c r="Z332" s="161">
        <f>+[2]data1cf!Y332</f>
        <v>0</v>
      </c>
      <c r="AA332" s="161">
        <f>+[2]data1cf!Z332</f>
        <v>0</v>
      </c>
      <c r="AB332" s="161"/>
      <c r="AC332" s="162">
        <f t="shared" si="40"/>
        <v>23802.079320132998</v>
      </c>
      <c r="AD332" s="162">
        <f t="shared" si="42"/>
        <v>56612.57364918611</v>
      </c>
      <c r="AE332" s="163">
        <f t="shared" si="43"/>
        <v>55930.298080518529</v>
      </c>
      <c r="AF332" s="164">
        <f t="shared" si="41"/>
        <v>0.14236173033714292</v>
      </c>
      <c r="AG332" s="165">
        <f t="shared" si="44"/>
        <v>0.9860246625682566</v>
      </c>
    </row>
    <row r="333" spans="1:33">
      <c r="A333" s="157"/>
      <c r="B333" s="161">
        <f>+[2]data1cf!A333</f>
        <v>-98667.008509778883</v>
      </c>
      <c r="C333" s="161">
        <f>+[2]data1cf!B333</f>
        <v>15233.53141648593</v>
      </c>
      <c r="D333" s="161">
        <f>+[2]data1cf!C333</f>
        <v>16799.060289964487</v>
      </c>
      <c r="E333" s="161">
        <f>+[2]data1cf!D333</f>
        <v>16208.576401207192</v>
      </c>
      <c r="F333" s="161">
        <f>+[2]data1cf!E333</f>
        <v>15992.010503610789</v>
      </c>
      <c r="G333" s="161">
        <f>+[2]data1cf!F333</f>
        <v>15531.235306921226</v>
      </c>
      <c r="H333" s="161">
        <f>+[2]data1cf!G333</f>
        <v>15425.46755157824</v>
      </c>
      <c r="I333" s="161">
        <f>+[2]data1cf!H333</f>
        <v>15374.82060420939</v>
      </c>
      <c r="J333" s="161">
        <f>+[2]data1cf!I333</f>
        <v>15294.630235396446</v>
      </c>
      <c r="K333" s="161">
        <f>+[2]data1cf!J333</f>
        <v>15185.282497013326</v>
      </c>
      <c r="L333" s="161">
        <f>+[2]data1cf!K333</f>
        <v>15305.263178622612</v>
      </c>
      <c r="M333" s="161">
        <f>+[2]data1cf!L333</f>
        <v>15187.523425491892</v>
      </c>
      <c r="N333" s="161">
        <f>+[2]data1cf!M333</f>
        <v>15278.821264359642</v>
      </c>
      <c r="O333" s="161">
        <f>+[2]data1cf!N333</f>
        <v>15425.913124228344</v>
      </c>
      <c r="P333" s="161">
        <f>+[2]data1cf!O333</f>
        <v>15371.55249230337</v>
      </c>
      <c r="Q333" s="161">
        <f>+[2]data1cf!P333</f>
        <v>15404.034929810517</v>
      </c>
      <c r="R333" s="161">
        <f>+[2]data1cf!Q333</f>
        <v>1131.6711208037598</v>
      </c>
      <c r="S333" s="161">
        <f>+[2]data1cf!R333</f>
        <v>0</v>
      </c>
      <c r="T333" s="161">
        <f>+[2]data1cf!S333</f>
        <v>0</v>
      </c>
      <c r="U333" s="161">
        <f>+[2]data1cf!T333</f>
        <v>0</v>
      </c>
      <c r="V333" s="161">
        <f>+[2]data1cf!U333</f>
        <v>0</v>
      </c>
      <c r="W333" s="161">
        <f>+[2]data1cf!V333</f>
        <v>0</v>
      </c>
      <c r="X333" s="161">
        <f>+[2]data1cf!W333</f>
        <v>0</v>
      </c>
      <c r="Y333" s="161">
        <f>+[2]data1cf!X333</f>
        <v>0</v>
      </c>
      <c r="Z333" s="161">
        <f>+[2]data1cf!Y333</f>
        <v>0</v>
      </c>
      <c r="AA333" s="161">
        <f>+[2]data1cf!Z333</f>
        <v>0</v>
      </c>
      <c r="AB333" s="161"/>
      <c r="AC333" s="162">
        <f t="shared" si="40"/>
        <v>20471.397526674918</v>
      </c>
      <c r="AD333" s="162">
        <f t="shared" si="42"/>
        <v>53402.875059645237</v>
      </c>
      <c r="AE333" s="163">
        <f t="shared" si="43"/>
        <v>52718.084234149988</v>
      </c>
      <c r="AF333" s="164">
        <f t="shared" si="41"/>
        <v>0.135282701253891</v>
      </c>
      <c r="AG333" s="165">
        <f t="shared" si="44"/>
        <v>0.98219620507460603</v>
      </c>
    </row>
    <row r="334" spans="1:33">
      <c r="A334" s="157"/>
      <c r="B334" s="161">
        <f>+[2]data1cf!A334</f>
        <v>-91657.455155298783</v>
      </c>
      <c r="C334" s="161">
        <f>+[2]data1cf!B334</f>
        <v>15381.619455501144</v>
      </c>
      <c r="D334" s="161">
        <f>+[2]data1cf!C334</f>
        <v>16405.351045621548</v>
      </c>
      <c r="E334" s="161">
        <f>+[2]data1cf!D334</f>
        <v>16164.92327907557</v>
      </c>
      <c r="F334" s="161">
        <f>+[2]data1cf!E334</f>
        <v>15626.627601904045</v>
      </c>
      <c r="G334" s="161">
        <f>+[2]data1cf!F334</f>
        <v>15342.004204832179</v>
      </c>
      <c r="H334" s="161">
        <f>+[2]data1cf!G334</f>
        <v>15415.909521704989</v>
      </c>
      <c r="I334" s="161">
        <f>+[2]data1cf!H334</f>
        <v>15497.923017981851</v>
      </c>
      <c r="J334" s="161">
        <f>+[2]data1cf!I334</f>
        <v>15306.578984984128</v>
      </c>
      <c r="K334" s="161">
        <f>+[2]data1cf!J334</f>
        <v>15039.171631275709</v>
      </c>
      <c r="L334" s="161">
        <f>+[2]data1cf!K334</f>
        <v>15221.368116556823</v>
      </c>
      <c r="M334" s="161">
        <f>+[2]data1cf!L334</f>
        <v>15280.192012026522</v>
      </c>
      <c r="N334" s="161">
        <f>+[2]data1cf!M334</f>
        <v>15182.495299830054</v>
      </c>
      <c r="O334" s="161">
        <f>+[2]data1cf!N334</f>
        <v>15135.244087484996</v>
      </c>
      <c r="P334" s="161">
        <f>+[2]data1cf!O334</f>
        <v>15097.408668089574</v>
      </c>
      <c r="Q334" s="161">
        <f>+[2]data1cf!P334</f>
        <v>15509.326817691321</v>
      </c>
      <c r="R334" s="161">
        <f>+[2]data1cf!Q334</f>
        <v>1051.2743476492149</v>
      </c>
      <c r="S334" s="161">
        <f>+[2]data1cf!R334</f>
        <v>0</v>
      </c>
      <c r="T334" s="161">
        <f>+[2]data1cf!S334</f>
        <v>0</v>
      </c>
      <c r="U334" s="161">
        <f>+[2]data1cf!T334</f>
        <v>0</v>
      </c>
      <c r="V334" s="161">
        <f>+[2]data1cf!U334</f>
        <v>0</v>
      </c>
      <c r="W334" s="161">
        <f>+[2]data1cf!V334</f>
        <v>0</v>
      </c>
      <c r="X334" s="161">
        <f>+[2]data1cf!W334</f>
        <v>0</v>
      </c>
      <c r="Y334" s="161">
        <f>+[2]data1cf!X334</f>
        <v>0</v>
      </c>
      <c r="Z334" s="161">
        <f>+[2]data1cf!Y334</f>
        <v>0</v>
      </c>
      <c r="AA334" s="161">
        <f>+[2]data1cf!Z334</f>
        <v>0</v>
      </c>
      <c r="AB334" s="161"/>
      <c r="AC334" s="162">
        <f t="shared" si="40"/>
        <v>26712.835419474359</v>
      </c>
      <c r="AD334" s="162">
        <f t="shared" si="42"/>
        <v>59444.976202393751</v>
      </c>
      <c r="AE334" s="163">
        <f t="shared" si="43"/>
        <v>58764.40673719679</v>
      </c>
      <c r="AF334" s="164">
        <f t="shared" si="41"/>
        <v>0.14892509579658511</v>
      </c>
      <c r="AG334" s="165">
        <f t="shared" si="44"/>
        <v>0.98871316164139311</v>
      </c>
    </row>
    <row r="335" spans="1:33">
      <c r="A335" s="157"/>
      <c r="B335" s="161">
        <f>+[2]data1cf!A335</f>
        <v>-100753.76360483178</v>
      </c>
      <c r="C335" s="161">
        <f>+[2]data1cf!B335</f>
        <v>15240.096164092243</v>
      </c>
      <c r="D335" s="161">
        <f>+[2]data1cf!C335</f>
        <v>16663.657620973077</v>
      </c>
      <c r="E335" s="161">
        <f>+[2]data1cf!D335</f>
        <v>16358.89629231242</v>
      </c>
      <c r="F335" s="161">
        <f>+[2]data1cf!E335</f>
        <v>16069.504356218433</v>
      </c>
      <c r="G335" s="161">
        <f>+[2]data1cf!F335</f>
        <v>15684.97174880133</v>
      </c>
      <c r="H335" s="161">
        <f>+[2]data1cf!G335</f>
        <v>15584.882702808263</v>
      </c>
      <c r="I335" s="161">
        <f>+[2]data1cf!H335</f>
        <v>15533.644560810522</v>
      </c>
      <c r="J335" s="161">
        <f>+[2]data1cf!I335</f>
        <v>15493.534515247462</v>
      </c>
      <c r="K335" s="161">
        <f>+[2]data1cf!J335</f>
        <v>15300.992550246789</v>
      </c>
      <c r="L335" s="161">
        <f>+[2]data1cf!K335</f>
        <v>15292.264362217722</v>
      </c>
      <c r="M335" s="161">
        <f>+[2]data1cf!L335</f>
        <v>15496.747002431735</v>
      </c>
      <c r="N335" s="161">
        <f>+[2]data1cf!M335</f>
        <v>15326.305912493197</v>
      </c>
      <c r="O335" s="161">
        <f>+[2]data1cf!N335</f>
        <v>15542.799651767515</v>
      </c>
      <c r="P335" s="161">
        <f>+[2]data1cf!O335</f>
        <v>15344.908363669761</v>
      </c>
      <c r="Q335" s="161">
        <f>+[2]data1cf!P335</f>
        <v>15438.227788668208</v>
      </c>
      <c r="R335" s="161">
        <f>+[2]data1cf!Q335</f>
        <v>1155.6053670419785</v>
      </c>
      <c r="S335" s="161">
        <f>+[2]data1cf!R335</f>
        <v>0</v>
      </c>
      <c r="T335" s="161">
        <f>+[2]data1cf!S335</f>
        <v>0</v>
      </c>
      <c r="U335" s="161">
        <f>+[2]data1cf!T335</f>
        <v>0</v>
      </c>
      <c r="V335" s="161">
        <f>+[2]data1cf!U335</f>
        <v>0</v>
      </c>
      <c r="W335" s="161">
        <f>+[2]data1cf!V335</f>
        <v>0</v>
      </c>
      <c r="X335" s="161">
        <f>+[2]data1cf!W335</f>
        <v>0</v>
      </c>
      <c r="Y335" s="161">
        <f>+[2]data1cf!X335</f>
        <v>0</v>
      </c>
      <c r="Z335" s="161">
        <f>+[2]data1cf!Y335</f>
        <v>0</v>
      </c>
      <c r="AA335" s="161">
        <f>+[2]data1cf!Z335</f>
        <v>0</v>
      </c>
      <c r="AB335" s="161"/>
      <c r="AC335" s="162">
        <f t="shared" si="40"/>
        <v>19011.789444382579</v>
      </c>
      <c r="AD335" s="162">
        <f t="shared" si="42"/>
        <v>52168.726962190849</v>
      </c>
      <c r="AE335" s="163">
        <f t="shared" si="43"/>
        <v>51479.347728179149</v>
      </c>
      <c r="AF335" s="164">
        <f t="shared" si="41"/>
        <v>0.13213132023811339</v>
      </c>
      <c r="AG335" s="165">
        <f t="shared" si="44"/>
        <v>0.98045914832838865</v>
      </c>
    </row>
    <row r="336" spans="1:33">
      <c r="A336" s="157"/>
      <c r="B336" s="161">
        <f>+[2]data1cf!A336</f>
        <v>-97925.274662880824</v>
      </c>
      <c r="C336" s="161">
        <f>+[2]data1cf!B336</f>
        <v>15020.134853607215</v>
      </c>
      <c r="D336" s="161">
        <f>+[2]data1cf!C336</f>
        <v>16668.151022356058</v>
      </c>
      <c r="E336" s="161">
        <f>+[2]data1cf!D336</f>
        <v>16398.535729612609</v>
      </c>
      <c r="F336" s="161">
        <f>+[2]data1cf!E336</f>
        <v>15943.317601418543</v>
      </c>
      <c r="G336" s="161">
        <f>+[2]data1cf!F336</f>
        <v>15661.281756171817</v>
      </c>
      <c r="H336" s="161">
        <f>+[2]data1cf!G336</f>
        <v>15405.686812326525</v>
      </c>
      <c r="I336" s="161">
        <f>+[2]data1cf!H336</f>
        <v>15434.397531463383</v>
      </c>
      <c r="J336" s="161">
        <f>+[2]data1cf!I336</f>
        <v>15184.785939055677</v>
      </c>
      <c r="K336" s="161">
        <f>+[2]data1cf!J336</f>
        <v>15231.111833870353</v>
      </c>
      <c r="L336" s="161">
        <f>+[2]data1cf!K336</f>
        <v>15395.509430023212</v>
      </c>
      <c r="M336" s="161">
        <f>+[2]data1cf!L336</f>
        <v>15218.531589501426</v>
      </c>
      <c r="N336" s="161">
        <f>+[2]data1cf!M336</f>
        <v>15451.66145843401</v>
      </c>
      <c r="O336" s="161">
        <f>+[2]data1cf!N336</f>
        <v>15272.947635889093</v>
      </c>
      <c r="P336" s="161">
        <f>+[2]data1cf!O336</f>
        <v>15414.158283586887</v>
      </c>
      <c r="Q336" s="161">
        <f>+[2]data1cf!P336</f>
        <v>15344.021502622574</v>
      </c>
      <c r="R336" s="161">
        <f>+[2]data1cf!Q336</f>
        <v>1123.1637302733777</v>
      </c>
      <c r="S336" s="161">
        <f>+[2]data1cf!R336</f>
        <v>0</v>
      </c>
      <c r="T336" s="161">
        <f>+[2]data1cf!S336</f>
        <v>0</v>
      </c>
      <c r="U336" s="161">
        <f>+[2]data1cf!T336</f>
        <v>0</v>
      </c>
      <c r="V336" s="161">
        <f>+[2]data1cf!U336</f>
        <v>0</v>
      </c>
      <c r="W336" s="161">
        <f>+[2]data1cf!V336</f>
        <v>0</v>
      </c>
      <c r="X336" s="161">
        <f>+[2]data1cf!W336</f>
        <v>0</v>
      </c>
      <c r="Y336" s="161">
        <f>+[2]data1cf!X336</f>
        <v>0</v>
      </c>
      <c r="Z336" s="161">
        <f>+[2]data1cf!Y336</f>
        <v>0</v>
      </c>
      <c r="AA336" s="161">
        <f>+[2]data1cf!Z336</f>
        <v>0</v>
      </c>
      <c r="AB336" s="161"/>
      <c r="AC336" s="162">
        <f t="shared" si="40"/>
        <v>21140.12749613401</v>
      </c>
      <c r="AD336" s="162">
        <f t="shared" si="42"/>
        <v>54099.74271601424</v>
      </c>
      <c r="AE336" s="163">
        <f t="shared" si="43"/>
        <v>53414.362372090014</v>
      </c>
      <c r="AF336" s="164">
        <f t="shared" si="41"/>
        <v>0.13659742474555969</v>
      </c>
      <c r="AG336" s="165">
        <f t="shared" si="44"/>
        <v>0.98310792199298735</v>
      </c>
    </row>
    <row r="337" spans="1:33">
      <c r="A337" s="157"/>
      <c r="B337" s="161">
        <f>+[2]data1cf!A337</f>
        <v>-101306.18179361624</v>
      </c>
      <c r="C337" s="161">
        <f>+[2]data1cf!B337</f>
        <v>15306.86943799322</v>
      </c>
      <c r="D337" s="161">
        <f>+[2]data1cf!C337</f>
        <v>16785.543779161646</v>
      </c>
      <c r="E337" s="161">
        <f>+[2]data1cf!D337</f>
        <v>16337.830329681987</v>
      </c>
      <c r="F337" s="161">
        <f>+[2]data1cf!E337</f>
        <v>16060.614261924331</v>
      </c>
      <c r="G337" s="161">
        <f>+[2]data1cf!F337</f>
        <v>15775.621944638404</v>
      </c>
      <c r="H337" s="161">
        <f>+[2]data1cf!G337</f>
        <v>15575.884360538563</v>
      </c>
      <c r="I337" s="161">
        <f>+[2]data1cf!H337</f>
        <v>15421.804273499252</v>
      </c>
      <c r="J337" s="161">
        <f>+[2]data1cf!I337</f>
        <v>15326.856733726421</v>
      </c>
      <c r="K337" s="161">
        <f>+[2]data1cf!J337</f>
        <v>15347.613979904221</v>
      </c>
      <c r="L337" s="161">
        <f>+[2]data1cf!K337</f>
        <v>15464.611452774598</v>
      </c>
      <c r="M337" s="161">
        <f>+[2]data1cf!L337</f>
        <v>15476.179374496744</v>
      </c>
      <c r="N337" s="161">
        <f>+[2]data1cf!M337</f>
        <v>15486.833612151873</v>
      </c>
      <c r="O337" s="161">
        <f>+[2]data1cf!N337</f>
        <v>15383.385951594051</v>
      </c>
      <c r="P337" s="161">
        <f>+[2]data1cf!O337</f>
        <v>15416.836197137491</v>
      </c>
      <c r="Q337" s="161">
        <f>+[2]data1cf!P337</f>
        <v>15529.890688013467</v>
      </c>
      <c r="R337" s="161">
        <f>+[2]data1cf!Q337</f>
        <v>1161.9413827000606</v>
      </c>
      <c r="S337" s="161">
        <f>+[2]data1cf!R337</f>
        <v>0</v>
      </c>
      <c r="T337" s="161">
        <f>+[2]data1cf!S337</f>
        <v>0</v>
      </c>
      <c r="U337" s="161">
        <f>+[2]data1cf!T337</f>
        <v>0</v>
      </c>
      <c r="V337" s="161">
        <f>+[2]data1cf!U337</f>
        <v>0</v>
      </c>
      <c r="W337" s="161">
        <f>+[2]data1cf!V337</f>
        <v>0</v>
      </c>
      <c r="X337" s="161">
        <f>+[2]data1cf!W337</f>
        <v>0</v>
      </c>
      <c r="Y337" s="161">
        <f>+[2]data1cf!X337</f>
        <v>0</v>
      </c>
      <c r="Z337" s="161">
        <f>+[2]data1cf!Y337</f>
        <v>0</v>
      </c>
      <c r="AA337" s="161">
        <f>+[2]data1cf!Z337</f>
        <v>0</v>
      </c>
      <c r="AB337" s="161"/>
      <c r="AC337" s="162">
        <f t="shared" si="40"/>
        <v>18641.14591715514</v>
      </c>
      <c r="AD337" s="162">
        <f t="shared" si="42"/>
        <v>51827.359430701996</v>
      </c>
      <c r="AE337" s="163">
        <f t="shared" si="43"/>
        <v>51137.208655557588</v>
      </c>
      <c r="AF337" s="164">
        <f t="shared" si="41"/>
        <v>0.13137410283088685</v>
      </c>
      <c r="AG337" s="165">
        <f t="shared" si="44"/>
        <v>0.97994942888364733</v>
      </c>
    </row>
    <row r="338" spans="1:33">
      <c r="A338" s="157"/>
      <c r="B338" s="161">
        <f>+[2]data1cf!A338</f>
        <v>-100553.16183345074</v>
      </c>
      <c r="C338" s="161">
        <f>+[2]data1cf!B338</f>
        <v>15235.788835622494</v>
      </c>
      <c r="D338" s="161">
        <f>+[2]data1cf!C338</f>
        <v>16732.821392315625</v>
      </c>
      <c r="E338" s="161">
        <f>+[2]data1cf!D338</f>
        <v>16379.698086021228</v>
      </c>
      <c r="F338" s="161">
        <f>+[2]data1cf!E338</f>
        <v>15976.430102362017</v>
      </c>
      <c r="G338" s="161">
        <f>+[2]data1cf!F338</f>
        <v>15745.364970466742</v>
      </c>
      <c r="H338" s="161">
        <f>+[2]data1cf!G338</f>
        <v>15395.666209212628</v>
      </c>
      <c r="I338" s="161">
        <f>+[2]data1cf!H338</f>
        <v>15160.768549930641</v>
      </c>
      <c r="J338" s="161">
        <f>+[2]data1cf!I338</f>
        <v>15282.287615076599</v>
      </c>
      <c r="K338" s="161">
        <f>+[2]data1cf!J338</f>
        <v>15312.939568813616</v>
      </c>
      <c r="L338" s="161">
        <f>+[2]data1cf!K338</f>
        <v>15452.487991248361</v>
      </c>
      <c r="M338" s="161">
        <f>+[2]data1cf!L338</f>
        <v>15516.572209310689</v>
      </c>
      <c r="N338" s="161">
        <f>+[2]data1cf!M338</f>
        <v>15367.591357025893</v>
      </c>
      <c r="O338" s="161">
        <f>+[2]data1cf!N338</f>
        <v>15337.316973487295</v>
      </c>
      <c r="P338" s="161">
        <f>+[2]data1cf!O338</f>
        <v>15513.498801596148</v>
      </c>
      <c r="Q338" s="161">
        <f>+[2]data1cf!P338</f>
        <v>15568.560663902412</v>
      </c>
      <c r="R338" s="161">
        <f>+[2]data1cf!Q338</f>
        <v>1153.3045449649464</v>
      </c>
      <c r="S338" s="161">
        <f>+[2]data1cf!R338</f>
        <v>0</v>
      </c>
      <c r="T338" s="161">
        <f>+[2]data1cf!S338</f>
        <v>0</v>
      </c>
      <c r="U338" s="161">
        <f>+[2]data1cf!T338</f>
        <v>0</v>
      </c>
      <c r="V338" s="161">
        <f>+[2]data1cf!U338</f>
        <v>0</v>
      </c>
      <c r="W338" s="161">
        <f>+[2]data1cf!V338</f>
        <v>0</v>
      </c>
      <c r="X338" s="161">
        <f>+[2]data1cf!W338</f>
        <v>0</v>
      </c>
      <c r="Y338" s="161">
        <f>+[2]data1cf!X338</f>
        <v>0</v>
      </c>
      <c r="Z338" s="161">
        <f>+[2]data1cf!Y338</f>
        <v>0</v>
      </c>
      <c r="AA338" s="161">
        <f>+[2]data1cf!Z338</f>
        <v>0</v>
      </c>
      <c r="AB338" s="161"/>
      <c r="AC338" s="162">
        <f t="shared" si="40"/>
        <v>18961.106104090366</v>
      </c>
      <c r="AD338" s="162">
        <f t="shared" si="42"/>
        <v>52039.309695775599</v>
      </c>
      <c r="AE338" s="163">
        <f t="shared" si="43"/>
        <v>51351.127925961235</v>
      </c>
      <c r="AF338" s="164">
        <f t="shared" si="41"/>
        <v>0.13211130499839782</v>
      </c>
      <c r="AG338" s="165">
        <f t="shared" si="44"/>
        <v>0.98026744962559398</v>
      </c>
    </row>
    <row r="339" spans="1:33">
      <c r="A339" s="157"/>
      <c r="B339" s="161">
        <f>+[2]data1cf!A339</f>
        <v>-92861.432639035134</v>
      </c>
      <c r="C339" s="161">
        <f>+[2]data1cf!B339</f>
        <v>15151.291753448357</v>
      </c>
      <c r="D339" s="161">
        <f>+[2]data1cf!C339</f>
        <v>16457.862855944542</v>
      </c>
      <c r="E339" s="161">
        <f>+[2]data1cf!D339</f>
        <v>15988.114914318892</v>
      </c>
      <c r="F339" s="161">
        <f>+[2]data1cf!E339</f>
        <v>15801.443773826919</v>
      </c>
      <c r="G339" s="161">
        <f>+[2]data1cf!F339</f>
        <v>15452.501789617741</v>
      </c>
      <c r="H339" s="161">
        <f>+[2]data1cf!G339</f>
        <v>15119.08720286487</v>
      </c>
      <c r="I339" s="161">
        <f>+[2]data1cf!H339</f>
        <v>15135.026926705832</v>
      </c>
      <c r="J339" s="161">
        <f>+[2]data1cf!I339</f>
        <v>15307.068976081155</v>
      </c>
      <c r="K339" s="161">
        <f>+[2]data1cf!J339</f>
        <v>15140.656228400978</v>
      </c>
      <c r="L339" s="161">
        <f>+[2]data1cf!K339</f>
        <v>15123.920648556115</v>
      </c>
      <c r="M339" s="161">
        <f>+[2]data1cf!L339</f>
        <v>15111.877588597226</v>
      </c>
      <c r="N339" s="161">
        <f>+[2]data1cf!M339</f>
        <v>15472.753440227882</v>
      </c>
      <c r="O339" s="161">
        <f>+[2]data1cf!N339</f>
        <v>15286.87265324812</v>
      </c>
      <c r="P339" s="161">
        <f>+[2]data1cf!O339</f>
        <v>15176.069661327618</v>
      </c>
      <c r="Q339" s="161">
        <f>+[2]data1cf!P339</f>
        <v>15357.608379817782</v>
      </c>
      <c r="R339" s="161">
        <f>+[2]data1cf!Q339</f>
        <v>1065.0834877966774</v>
      </c>
      <c r="S339" s="161">
        <f>+[2]data1cf!R339</f>
        <v>0</v>
      </c>
      <c r="T339" s="161">
        <f>+[2]data1cf!S339</f>
        <v>0</v>
      </c>
      <c r="U339" s="161">
        <f>+[2]data1cf!T339</f>
        <v>0</v>
      </c>
      <c r="V339" s="161">
        <f>+[2]data1cf!U339</f>
        <v>0</v>
      </c>
      <c r="W339" s="161">
        <f>+[2]data1cf!V339</f>
        <v>0</v>
      </c>
      <c r="X339" s="161">
        <f>+[2]data1cf!W339</f>
        <v>0</v>
      </c>
      <c r="Y339" s="161">
        <f>+[2]data1cf!X339</f>
        <v>0</v>
      </c>
      <c r="Z339" s="161">
        <f>+[2]data1cf!Y339</f>
        <v>0</v>
      </c>
      <c r="AA339" s="161">
        <f>+[2]data1cf!Z339</f>
        <v>0</v>
      </c>
      <c r="AB339" s="161"/>
      <c r="AC339" s="162">
        <f t="shared" si="40"/>
        <v>25114.897598116288</v>
      </c>
      <c r="AD339" s="162">
        <f t="shared" si="42"/>
        <v>57786.087696237315</v>
      </c>
      <c r="AE339" s="163">
        <f t="shared" si="43"/>
        <v>57106.438123975444</v>
      </c>
      <c r="AF339" s="164">
        <f t="shared" si="41"/>
        <v>0.14545579552650448</v>
      </c>
      <c r="AG339" s="165">
        <f t="shared" ref="AG339:AG354" si="45">1-EXP(-(1/0.25)*(AD339/ABS($AD$1010)))</f>
        <v>0.98720860884604067</v>
      </c>
    </row>
    <row r="340" spans="1:33">
      <c r="A340" s="157"/>
      <c r="B340" s="161">
        <f>+[2]data1cf!A340</f>
        <v>-104823.26463966783</v>
      </c>
      <c r="C340" s="161">
        <f>+[2]data1cf!B340</f>
        <v>15343.587186612805</v>
      </c>
      <c r="D340" s="161">
        <f>+[2]data1cf!C340</f>
        <v>16977.804735678663</v>
      </c>
      <c r="E340" s="161">
        <f>+[2]data1cf!D340</f>
        <v>16440.789349564355</v>
      </c>
      <c r="F340" s="161">
        <f>+[2]data1cf!E340</f>
        <v>16332.883766279425</v>
      </c>
      <c r="G340" s="161">
        <f>+[2]data1cf!F340</f>
        <v>16222.31738436784</v>
      </c>
      <c r="H340" s="161">
        <f>+[2]data1cf!G340</f>
        <v>15734.961853648119</v>
      </c>
      <c r="I340" s="161">
        <f>+[2]data1cf!H340</f>
        <v>15404.572117620675</v>
      </c>
      <c r="J340" s="161">
        <f>+[2]data1cf!I340</f>
        <v>15255.93766263736</v>
      </c>
      <c r="K340" s="161">
        <f>+[2]data1cf!J340</f>
        <v>15396.291320761437</v>
      </c>
      <c r="L340" s="161">
        <f>+[2]data1cf!K340</f>
        <v>15420.83212739705</v>
      </c>
      <c r="M340" s="161">
        <f>+[2]data1cf!L340</f>
        <v>15476.974970250052</v>
      </c>
      <c r="N340" s="161">
        <f>+[2]data1cf!M340</f>
        <v>15573.897057455715</v>
      </c>
      <c r="O340" s="161">
        <f>+[2]data1cf!N340</f>
        <v>15620.270933571206</v>
      </c>
      <c r="P340" s="161">
        <f>+[2]data1cf!O340</f>
        <v>15500.539608196985</v>
      </c>
      <c r="Q340" s="161">
        <f>+[2]data1cf!P340</f>
        <v>15348.638149589424</v>
      </c>
      <c r="R340" s="161">
        <f>+[2]data1cf!Q340</f>
        <v>1202.280916111134</v>
      </c>
      <c r="S340" s="161">
        <f>+[2]data1cf!R340</f>
        <v>0</v>
      </c>
      <c r="T340" s="161">
        <f>+[2]data1cf!S340</f>
        <v>0</v>
      </c>
      <c r="U340" s="161">
        <f>+[2]data1cf!T340</f>
        <v>0</v>
      </c>
      <c r="V340" s="161">
        <f>+[2]data1cf!U340</f>
        <v>0</v>
      </c>
      <c r="W340" s="161">
        <f>+[2]data1cf!V340</f>
        <v>0</v>
      </c>
      <c r="X340" s="161">
        <f>+[2]data1cf!W340</f>
        <v>0</v>
      </c>
      <c r="Y340" s="161">
        <f>+[2]data1cf!X340</f>
        <v>0</v>
      </c>
      <c r="Z340" s="161">
        <f>+[2]data1cf!Y340</f>
        <v>0</v>
      </c>
      <c r="AA340" s="161">
        <f>+[2]data1cf!Z340</f>
        <v>0</v>
      </c>
      <c r="AB340" s="161"/>
      <c r="AC340" s="162">
        <f t="shared" si="40"/>
        <v>15992.450113834891</v>
      </c>
      <c r="AD340" s="162">
        <f t="shared" si="42"/>
        <v>49353.965176653175</v>
      </c>
      <c r="AE340" s="163">
        <f t="shared" si="43"/>
        <v>48660.474128002803</v>
      </c>
      <c r="AF340" s="164">
        <f t="shared" si="41"/>
        <v>0.12620061039924621</v>
      </c>
      <c r="AG340" s="165">
        <f t="shared" si="45"/>
        <v>0.97583673756592493</v>
      </c>
    </row>
    <row r="341" spans="1:33">
      <c r="A341" s="157"/>
      <c r="B341" s="161">
        <f>+[2]data1cf!A341</f>
        <v>-107802.29342844443</v>
      </c>
      <c r="C341" s="161">
        <f>+[2]data1cf!B341</f>
        <v>15470.756910740462</v>
      </c>
      <c r="D341" s="161">
        <f>+[2]data1cf!C341</f>
        <v>17002.48232679073</v>
      </c>
      <c r="E341" s="161">
        <f>+[2]data1cf!D341</f>
        <v>16657.045136490109</v>
      </c>
      <c r="F341" s="161">
        <f>+[2]data1cf!E341</f>
        <v>16300.849406587222</v>
      </c>
      <c r="G341" s="161">
        <f>+[2]data1cf!F341</f>
        <v>15857.000145019883</v>
      </c>
      <c r="H341" s="161">
        <f>+[2]data1cf!G341</f>
        <v>15652.382559913463</v>
      </c>
      <c r="I341" s="161">
        <f>+[2]data1cf!H341</f>
        <v>15398.905904438992</v>
      </c>
      <c r="J341" s="161">
        <f>+[2]data1cf!I341</f>
        <v>15299.512099030619</v>
      </c>
      <c r="K341" s="161">
        <f>+[2]data1cf!J341</f>
        <v>15523.090776057521</v>
      </c>
      <c r="L341" s="161">
        <f>+[2]data1cf!K341</f>
        <v>15520.65128013381</v>
      </c>
      <c r="M341" s="161">
        <f>+[2]data1cf!L341</f>
        <v>15477.686696922341</v>
      </c>
      <c r="N341" s="161">
        <f>+[2]data1cf!M341</f>
        <v>15606.089938718194</v>
      </c>
      <c r="O341" s="161">
        <f>+[2]data1cf!N341</f>
        <v>15620.889203295861</v>
      </c>
      <c r="P341" s="161">
        <f>+[2]data1cf!O341</f>
        <v>15794.194766038278</v>
      </c>
      <c r="Q341" s="161">
        <f>+[2]data1cf!P341</f>
        <v>15470.54544273268</v>
      </c>
      <c r="R341" s="161">
        <f>+[2]data1cf!Q341</f>
        <v>1236.4491847068862</v>
      </c>
      <c r="S341" s="161">
        <f>+[2]data1cf!R341</f>
        <v>0</v>
      </c>
      <c r="T341" s="161">
        <f>+[2]data1cf!S341</f>
        <v>0</v>
      </c>
      <c r="U341" s="161">
        <f>+[2]data1cf!T341</f>
        <v>0</v>
      </c>
      <c r="V341" s="161">
        <f>+[2]data1cf!U341</f>
        <v>0</v>
      </c>
      <c r="W341" s="161">
        <f>+[2]data1cf!V341</f>
        <v>0</v>
      </c>
      <c r="X341" s="161">
        <f>+[2]data1cf!W341</f>
        <v>0</v>
      </c>
      <c r="Y341" s="161">
        <f>+[2]data1cf!X341</f>
        <v>0</v>
      </c>
      <c r="Z341" s="161">
        <f>+[2]data1cf!Y341</f>
        <v>0</v>
      </c>
      <c r="AA341" s="161">
        <f>+[2]data1cf!Z341</f>
        <v>0</v>
      </c>
      <c r="AB341" s="161"/>
      <c r="AC341" s="162">
        <f t="shared" si="40"/>
        <v>13250.735421134068</v>
      </c>
      <c r="AD341" s="162">
        <f t="shared" si="42"/>
        <v>46690.828417170043</v>
      </c>
      <c r="AE341" s="163">
        <f t="shared" si="43"/>
        <v>45995.295569101094</v>
      </c>
      <c r="AF341" s="164">
        <f t="shared" si="41"/>
        <v>0.12120596766471861</v>
      </c>
      <c r="AG341" s="165">
        <f t="shared" si="45"/>
        <v>0.97046068695809107</v>
      </c>
    </row>
    <row r="342" spans="1:33">
      <c r="A342" s="157"/>
      <c r="B342" s="161">
        <f>+[2]data1cf!A342</f>
        <v>-99426.09426048868</v>
      </c>
      <c r="C342" s="161">
        <f>+[2]data1cf!B342</f>
        <v>15131.656399174219</v>
      </c>
      <c r="D342" s="161">
        <f>+[2]data1cf!C342</f>
        <v>16597.391254828362</v>
      </c>
      <c r="E342" s="161">
        <f>+[2]data1cf!D342</f>
        <v>16362.33919468744</v>
      </c>
      <c r="F342" s="161">
        <f>+[2]data1cf!E342</f>
        <v>15966.445162573098</v>
      </c>
      <c r="G342" s="161">
        <f>+[2]data1cf!F342</f>
        <v>15838.374491710683</v>
      </c>
      <c r="H342" s="161">
        <f>+[2]data1cf!G342</f>
        <v>15460.15020351957</v>
      </c>
      <c r="I342" s="161">
        <f>+[2]data1cf!H342</f>
        <v>14997.845698493991</v>
      </c>
      <c r="J342" s="161">
        <f>+[2]data1cf!I342</f>
        <v>15244.586011068728</v>
      </c>
      <c r="K342" s="161">
        <f>+[2]data1cf!J342</f>
        <v>15181.752588324234</v>
      </c>
      <c r="L342" s="161">
        <f>+[2]data1cf!K342</f>
        <v>15069.893021183279</v>
      </c>
      <c r="M342" s="161">
        <f>+[2]data1cf!L342</f>
        <v>15401.251654678079</v>
      </c>
      <c r="N342" s="161">
        <f>+[2]data1cf!M342</f>
        <v>15402.662841199921</v>
      </c>
      <c r="O342" s="161">
        <f>+[2]data1cf!N342</f>
        <v>15571.315843733295</v>
      </c>
      <c r="P342" s="161">
        <f>+[2]data1cf!O342</f>
        <v>15301.230078289476</v>
      </c>
      <c r="Q342" s="161">
        <f>+[2]data1cf!P342</f>
        <v>15473.40932390156</v>
      </c>
      <c r="R342" s="161">
        <f>+[2]data1cf!Q342</f>
        <v>1140.3775307301009</v>
      </c>
      <c r="S342" s="161">
        <f>+[2]data1cf!R342</f>
        <v>0</v>
      </c>
      <c r="T342" s="161">
        <f>+[2]data1cf!S342</f>
        <v>0</v>
      </c>
      <c r="U342" s="161">
        <f>+[2]data1cf!T342</f>
        <v>0</v>
      </c>
      <c r="V342" s="161">
        <f>+[2]data1cf!U342</f>
        <v>0</v>
      </c>
      <c r="W342" s="161">
        <f>+[2]data1cf!V342</f>
        <v>0</v>
      </c>
      <c r="X342" s="161">
        <f>+[2]data1cf!W342</f>
        <v>0</v>
      </c>
      <c r="Y342" s="161">
        <f>+[2]data1cf!X342</f>
        <v>0</v>
      </c>
      <c r="Z342" s="161">
        <f>+[2]data1cf!Y342</f>
        <v>0</v>
      </c>
      <c r="AA342" s="161">
        <f>+[2]data1cf!Z342</f>
        <v>0</v>
      </c>
      <c r="AB342" s="161"/>
      <c r="AC342" s="162">
        <f t="shared" si="40"/>
        <v>19608.835803702583</v>
      </c>
      <c r="AD342" s="162">
        <f t="shared" si="42"/>
        <v>52546.432304109207</v>
      </c>
      <c r="AE342" s="163">
        <f t="shared" si="43"/>
        <v>51861.25800654164</v>
      </c>
      <c r="AF342" s="164">
        <f t="shared" si="41"/>
        <v>0.13354554772377011</v>
      </c>
      <c r="AG342" s="165">
        <f t="shared" si="45"/>
        <v>0.98100803960845784</v>
      </c>
    </row>
    <row r="343" spans="1:33">
      <c r="A343" s="157"/>
      <c r="B343" s="161">
        <f>+[2]data1cf!A343</f>
        <v>-108280.90724650813</v>
      </c>
      <c r="C343" s="161">
        <f>+[2]data1cf!B343</f>
        <v>15375.404051563459</v>
      </c>
      <c r="D343" s="161">
        <f>+[2]data1cf!C343</f>
        <v>16966.412539731915</v>
      </c>
      <c r="E343" s="161">
        <f>+[2]data1cf!D343</f>
        <v>16560.282234182043</v>
      </c>
      <c r="F343" s="161">
        <f>+[2]data1cf!E343</f>
        <v>16204.372019643693</v>
      </c>
      <c r="G343" s="161">
        <f>+[2]data1cf!F343</f>
        <v>15932.879175736816</v>
      </c>
      <c r="H343" s="161">
        <f>+[2]data1cf!G343</f>
        <v>15777.071025276109</v>
      </c>
      <c r="I343" s="161">
        <f>+[2]data1cf!H343</f>
        <v>15530.25255739933</v>
      </c>
      <c r="J343" s="161">
        <f>+[2]data1cf!I343</f>
        <v>15500.26848174728</v>
      </c>
      <c r="K343" s="161">
        <f>+[2]data1cf!J343</f>
        <v>15490.151980637485</v>
      </c>
      <c r="L343" s="161">
        <f>+[2]data1cf!K343</f>
        <v>15433.88286962183</v>
      </c>
      <c r="M343" s="161">
        <f>+[2]data1cf!L343</f>
        <v>15581.46676960398</v>
      </c>
      <c r="N343" s="161">
        <f>+[2]data1cf!M343</f>
        <v>15543.117822020602</v>
      </c>
      <c r="O343" s="161">
        <f>+[2]data1cf!N343</f>
        <v>15774.230616666273</v>
      </c>
      <c r="P343" s="161">
        <f>+[2]data1cf!O343</f>
        <v>15545.18114012916</v>
      </c>
      <c r="Q343" s="161">
        <f>+[2]data1cf!P343</f>
        <v>15448.215440098837</v>
      </c>
      <c r="R343" s="161">
        <f>+[2]data1cf!Q343</f>
        <v>1241.9386937545496</v>
      </c>
      <c r="S343" s="161">
        <f>+[2]data1cf!R343</f>
        <v>0</v>
      </c>
      <c r="T343" s="161">
        <f>+[2]data1cf!S343</f>
        <v>0</v>
      </c>
      <c r="U343" s="161">
        <f>+[2]data1cf!T343</f>
        <v>0</v>
      </c>
      <c r="V343" s="161">
        <f>+[2]data1cf!U343</f>
        <v>0</v>
      </c>
      <c r="W343" s="161">
        <f>+[2]data1cf!V343</f>
        <v>0</v>
      </c>
      <c r="X343" s="161">
        <f>+[2]data1cf!W343</f>
        <v>0</v>
      </c>
      <c r="Y343" s="161">
        <f>+[2]data1cf!X343</f>
        <v>0</v>
      </c>
      <c r="Z343" s="161">
        <f>+[2]data1cf!Y343</f>
        <v>0</v>
      </c>
      <c r="AA343" s="161">
        <f>+[2]data1cf!Z343</f>
        <v>0</v>
      </c>
      <c r="AB343" s="161"/>
      <c r="AC343" s="162">
        <f t="shared" si="40"/>
        <v>12739.137185986323</v>
      </c>
      <c r="AD343" s="162">
        <f t="shared" si="42"/>
        <v>46212.187497007057</v>
      </c>
      <c r="AE343" s="163">
        <f t="shared" si="43"/>
        <v>45516.173749469635</v>
      </c>
      <c r="AF343" s="164">
        <f t="shared" si="41"/>
        <v>0.12029277682304379</v>
      </c>
      <c r="AG343" s="165">
        <f t="shared" si="45"/>
        <v>0.96937467187298987</v>
      </c>
    </row>
    <row r="344" spans="1:33">
      <c r="A344" s="157"/>
      <c r="B344" s="161">
        <f>+[2]data1cf!A344</f>
        <v>-100163.84193429902</v>
      </c>
      <c r="C344" s="161">
        <f>+[2]data1cf!B344</f>
        <v>15195.708114068006</v>
      </c>
      <c r="D344" s="161">
        <f>+[2]data1cf!C344</f>
        <v>16822.002280974375</v>
      </c>
      <c r="E344" s="161">
        <f>+[2]data1cf!D344</f>
        <v>16309.170151859791</v>
      </c>
      <c r="F344" s="161">
        <f>+[2]data1cf!E344</f>
        <v>16102.294556562028</v>
      </c>
      <c r="G344" s="161">
        <f>+[2]data1cf!F344</f>
        <v>15650.940701782998</v>
      </c>
      <c r="H344" s="161">
        <f>+[2]data1cf!G344</f>
        <v>15421.705696975761</v>
      </c>
      <c r="I344" s="161">
        <f>+[2]data1cf!H344</f>
        <v>15337.8866078061</v>
      </c>
      <c r="J344" s="161">
        <f>+[2]data1cf!I344</f>
        <v>15229.457671306403</v>
      </c>
      <c r="K344" s="161">
        <f>+[2]data1cf!J344</f>
        <v>15324.334106256283</v>
      </c>
      <c r="L344" s="161">
        <f>+[2]data1cf!K344</f>
        <v>15389.622091476207</v>
      </c>
      <c r="M344" s="161">
        <f>+[2]data1cf!L344</f>
        <v>15322.535855134702</v>
      </c>
      <c r="N344" s="161">
        <f>+[2]data1cf!M344</f>
        <v>15409.786363039311</v>
      </c>
      <c r="O344" s="161">
        <f>+[2]data1cf!N344</f>
        <v>15465.09676282195</v>
      </c>
      <c r="P344" s="161">
        <f>+[2]data1cf!O344</f>
        <v>15572.304646948218</v>
      </c>
      <c r="Q344" s="161">
        <f>+[2]data1cf!P344</f>
        <v>15193.160807853652</v>
      </c>
      <c r="R344" s="161">
        <f>+[2]data1cf!Q344</f>
        <v>1148.839201449636</v>
      </c>
      <c r="S344" s="161">
        <f>+[2]data1cf!R344</f>
        <v>0</v>
      </c>
      <c r="T344" s="161">
        <f>+[2]data1cf!S344</f>
        <v>0</v>
      </c>
      <c r="U344" s="161">
        <f>+[2]data1cf!T344</f>
        <v>0</v>
      </c>
      <c r="V344" s="161">
        <f>+[2]data1cf!U344</f>
        <v>0</v>
      </c>
      <c r="W344" s="161">
        <f>+[2]data1cf!V344</f>
        <v>0</v>
      </c>
      <c r="X344" s="161">
        <f>+[2]data1cf!W344</f>
        <v>0</v>
      </c>
      <c r="Y344" s="161">
        <f>+[2]data1cf!X344</f>
        <v>0</v>
      </c>
      <c r="Z344" s="161">
        <f>+[2]data1cf!Y344</f>
        <v>0</v>
      </c>
      <c r="AA344" s="161">
        <f>+[2]data1cf!Z344</f>
        <v>0</v>
      </c>
      <c r="AB344" s="161"/>
      <c r="AC344" s="162">
        <f t="shared" si="40"/>
        <v>19330.727354010403</v>
      </c>
      <c r="AD344" s="162">
        <f t="shared" si="42"/>
        <v>52372.49417747694</v>
      </c>
      <c r="AE344" s="163">
        <f t="shared" si="43"/>
        <v>51685.363167428448</v>
      </c>
      <c r="AF344" s="164">
        <f t="shared" si="41"/>
        <v>0.13287594914436343</v>
      </c>
      <c r="AG344" s="165">
        <f t="shared" si="45"/>
        <v>0.9807572100613966</v>
      </c>
    </row>
    <row r="345" spans="1:33">
      <c r="A345" s="157"/>
      <c r="B345" s="161">
        <f>+[2]data1cf!A345</f>
        <v>-108630.00688915608</v>
      </c>
      <c r="C345" s="161">
        <f>+[2]data1cf!B345</f>
        <v>15281.515883679873</v>
      </c>
      <c r="D345" s="161">
        <f>+[2]data1cf!C345</f>
        <v>17058.996544541107</v>
      </c>
      <c r="E345" s="161">
        <f>+[2]data1cf!D345</f>
        <v>16709.465121910129</v>
      </c>
      <c r="F345" s="161">
        <f>+[2]data1cf!E345</f>
        <v>16163.51015050459</v>
      </c>
      <c r="G345" s="161">
        <f>+[2]data1cf!F345</f>
        <v>15819.952539043241</v>
      </c>
      <c r="H345" s="161">
        <f>+[2]data1cf!G345</f>
        <v>15536.098571103874</v>
      </c>
      <c r="I345" s="161">
        <f>+[2]data1cf!H345</f>
        <v>15612.80947633279</v>
      </c>
      <c r="J345" s="161">
        <f>+[2]data1cf!I345</f>
        <v>15434.271686637017</v>
      </c>
      <c r="K345" s="161">
        <f>+[2]data1cf!J345</f>
        <v>15483.845797168575</v>
      </c>
      <c r="L345" s="161">
        <f>+[2]data1cf!K345</f>
        <v>15522.759283958498</v>
      </c>
      <c r="M345" s="161">
        <f>+[2]data1cf!L345</f>
        <v>15516.163033673995</v>
      </c>
      <c r="N345" s="161">
        <f>+[2]data1cf!M345</f>
        <v>15524.231089206763</v>
      </c>
      <c r="O345" s="161">
        <f>+[2]data1cf!N345</f>
        <v>15632.736532431611</v>
      </c>
      <c r="P345" s="161">
        <f>+[2]data1cf!O345</f>
        <v>15507.206851233903</v>
      </c>
      <c r="Q345" s="161">
        <f>+[2]data1cf!P345</f>
        <v>15642.761472006738</v>
      </c>
      <c r="R345" s="161">
        <f>+[2]data1cf!Q345</f>
        <v>1245.9427270158644</v>
      </c>
      <c r="S345" s="161">
        <f>+[2]data1cf!R345</f>
        <v>0</v>
      </c>
      <c r="T345" s="161">
        <f>+[2]data1cf!S345</f>
        <v>0</v>
      </c>
      <c r="U345" s="161">
        <f>+[2]data1cf!T345</f>
        <v>0</v>
      </c>
      <c r="V345" s="161">
        <f>+[2]data1cf!U345</f>
        <v>0</v>
      </c>
      <c r="W345" s="161">
        <f>+[2]data1cf!V345</f>
        <v>0</v>
      </c>
      <c r="X345" s="161">
        <f>+[2]data1cf!W345</f>
        <v>0</v>
      </c>
      <c r="Y345" s="161">
        <f>+[2]data1cf!X345</f>
        <v>0</v>
      </c>
      <c r="Z345" s="161">
        <f>+[2]data1cf!Y345</f>
        <v>0</v>
      </c>
      <c r="AA345" s="161">
        <f>+[2]data1cf!Z345</f>
        <v>0</v>
      </c>
      <c r="AB345" s="161"/>
      <c r="AC345" s="162">
        <f t="shared" si="40"/>
        <v>12269.984908798375</v>
      </c>
      <c r="AD345" s="162">
        <f t="shared" si="42"/>
        <v>45706.166127452263</v>
      </c>
      <c r="AE345" s="163">
        <f t="shared" si="43"/>
        <v>45010.818001207685</v>
      </c>
      <c r="AF345" s="164">
        <f t="shared" si="41"/>
        <v>0.11950052380561829</v>
      </c>
      <c r="AG345" s="165">
        <f t="shared" si="45"/>
        <v>0.96818308277778931</v>
      </c>
    </row>
    <row r="346" spans="1:33">
      <c r="A346" s="157"/>
      <c r="B346" s="161">
        <f>+[2]data1cf!A346</f>
        <v>-92491.461936892694</v>
      </c>
      <c r="C346" s="161">
        <f>+[2]data1cf!B346</f>
        <v>15023.435874826289</v>
      </c>
      <c r="D346" s="161">
        <f>+[2]data1cf!C346</f>
        <v>16626.805254810501</v>
      </c>
      <c r="E346" s="161">
        <f>+[2]data1cf!D346</f>
        <v>16147.246390786091</v>
      </c>
      <c r="F346" s="161">
        <f>+[2]data1cf!E346</f>
        <v>15911.466401099085</v>
      </c>
      <c r="G346" s="161">
        <f>+[2]data1cf!F346</f>
        <v>15490.50513632504</v>
      </c>
      <c r="H346" s="161">
        <f>+[2]data1cf!G346</f>
        <v>15236.364478802003</v>
      </c>
      <c r="I346" s="161">
        <f>+[2]data1cf!H346</f>
        <v>15213.538153353747</v>
      </c>
      <c r="J346" s="161">
        <f>+[2]data1cf!I346</f>
        <v>15117.242097929049</v>
      </c>
      <c r="K346" s="161">
        <f>+[2]data1cf!J346</f>
        <v>15379.43450627767</v>
      </c>
      <c r="L346" s="161">
        <f>+[2]data1cf!K346</f>
        <v>15114.059114668362</v>
      </c>
      <c r="M346" s="161">
        <f>+[2]data1cf!L346</f>
        <v>15150.614228392762</v>
      </c>
      <c r="N346" s="161">
        <f>+[2]data1cf!M346</f>
        <v>15333.243791837303</v>
      </c>
      <c r="O346" s="161">
        <f>+[2]data1cf!N346</f>
        <v>15253.923177028802</v>
      </c>
      <c r="P346" s="161">
        <f>+[2]data1cf!O346</f>
        <v>15061.764044449355</v>
      </c>
      <c r="Q346" s="161">
        <f>+[2]data1cf!P346</f>
        <v>15200.867742450249</v>
      </c>
      <c r="R346" s="161">
        <f>+[2]data1cf!Q346</f>
        <v>1060.8400718313844</v>
      </c>
      <c r="S346" s="161">
        <f>+[2]data1cf!R346</f>
        <v>0</v>
      </c>
      <c r="T346" s="161">
        <f>+[2]data1cf!S346</f>
        <v>0</v>
      </c>
      <c r="U346" s="161">
        <f>+[2]data1cf!T346</f>
        <v>0</v>
      </c>
      <c r="V346" s="161">
        <f>+[2]data1cf!U346</f>
        <v>0</v>
      </c>
      <c r="W346" s="161">
        <f>+[2]data1cf!V346</f>
        <v>0</v>
      </c>
      <c r="X346" s="161">
        <f>+[2]data1cf!W346</f>
        <v>0</v>
      </c>
      <c r="Y346" s="161">
        <f>+[2]data1cf!X346</f>
        <v>0</v>
      </c>
      <c r="Z346" s="161">
        <f>+[2]data1cf!Y346</f>
        <v>0</v>
      </c>
      <c r="AA346" s="161">
        <f>+[2]data1cf!Z346</f>
        <v>0</v>
      </c>
      <c r="AB346" s="161"/>
      <c r="AC346" s="162">
        <f t="shared" si="40"/>
        <v>25732.940506864012</v>
      </c>
      <c r="AD346" s="162">
        <f t="shared" si="42"/>
        <v>58419.114665333378</v>
      </c>
      <c r="AE346" s="163">
        <f t="shared" si="43"/>
        <v>57739.567538387506</v>
      </c>
      <c r="AF346" s="164">
        <f t="shared" si="41"/>
        <v>0.14678532481193546</v>
      </c>
      <c r="AG346" s="165">
        <f t="shared" si="45"/>
        <v>0.98780505890985892</v>
      </c>
    </row>
    <row r="347" spans="1:33">
      <c r="A347" s="157"/>
      <c r="B347" s="161">
        <f>+[2]data1cf!A347</f>
        <v>-109095.19822609388</v>
      </c>
      <c r="C347" s="161">
        <f>+[2]data1cf!B347</f>
        <v>15517.863674113762</v>
      </c>
      <c r="D347" s="161">
        <f>+[2]data1cf!C347</f>
        <v>17072.096467148313</v>
      </c>
      <c r="E347" s="161">
        <f>+[2]data1cf!D347</f>
        <v>16744.248700533521</v>
      </c>
      <c r="F347" s="161">
        <f>+[2]data1cf!E347</f>
        <v>16443.522601427227</v>
      </c>
      <c r="G347" s="161">
        <f>+[2]data1cf!F347</f>
        <v>15949.435799452764</v>
      </c>
      <c r="H347" s="161">
        <f>+[2]data1cf!G347</f>
        <v>15727.694911497847</v>
      </c>
      <c r="I347" s="161">
        <f>+[2]data1cf!H347</f>
        <v>15521.324598732481</v>
      </c>
      <c r="J347" s="161">
        <f>+[2]data1cf!I347</f>
        <v>15547.656575491437</v>
      </c>
      <c r="K347" s="161">
        <f>+[2]data1cf!J347</f>
        <v>15535.741234571324</v>
      </c>
      <c r="L347" s="161">
        <f>+[2]data1cf!K347</f>
        <v>15640.639702648745</v>
      </c>
      <c r="M347" s="161">
        <f>+[2]data1cf!L347</f>
        <v>15593.879045231432</v>
      </c>
      <c r="N347" s="161">
        <f>+[2]data1cf!M347</f>
        <v>15654.475710312796</v>
      </c>
      <c r="O347" s="161">
        <f>+[2]data1cf!N347</f>
        <v>15626.753608447274</v>
      </c>
      <c r="P347" s="161">
        <f>+[2]data1cf!O347</f>
        <v>15673.534844347785</v>
      </c>
      <c r="Q347" s="161">
        <f>+[2]data1cf!P347</f>
        <v>15791.172849614526</v>
      </c>
      <c r="R347" s="161">
        <f>+[2]data1cf!Q347</f>
        <v>1251.2782855740063</v>
      </c>
      <c r="S347" s="161">
        <f>+[2]data1cf!R347</f>
        <v>0</v>
      </c>
      <c r="T347" s="161">
        <f>+[2]data1cf!S347</f>
        <v>0</v>
      </c>
      <c r="U347" s="161">
        <f>+[2]data1cf!T347</f>
        <v>0</v>
      </c>
      <c r="V347" s="161">
        <f>+[2]data1cf!U347</f>
        <v>0</v>
      </c>
      <c r="W347" s="161">
        <f>+[2]data1cf!V347</f>
        <v>0</v>
      </c>
      <c r="X347" s="161">
        <f>+[2]data1cf!W347</f>
        <v>0</v>
      </c>
      <c r="Y347" s="161">
        <f>+[2]data1cf!X347</f>
        <v>0</v>
      </c>
      <c r="Z347" s="161">
        <f>+[2]data1cf!Y347</f>
        <v>0</v>
      </c>
      <c r="AA347" s="161">
        <f>+[2]data1cf!Z347</f>
        <v>0</v>
      </c>
      <c r="AB347" s="161"/>
      <c r="AC347" s="162">
        <f t="shared" si="40"/>
        <v>12656.993953024288</v>
      </c>
      <c r="AD347" s="162">
        <f t="shared" si="42"/>
        <v>46305.082873045132</v>
      </c>
      <c r="AE347" s="163">
        <f t="shared" si="43"/>
        <v>45605.317207353175</v>
      </c>
      <c r="AF347" s="164">
        <f t="shared" si="41"/>
        <v>0.12003323435783383</v>
      </c>
      <c r="AG347" s="165">
        <f t="shared" si="45"/>
        <v>0.96958852518215066</v>
      </c>
    </row>
    <row r="348" spans="1:33">
      <c r="A348" s="157"/>
      <c r="B348" s="161">
        <f>+[2]data1cf!A348</f>
        <v>-93164.820278214669</v>
      </c>
      <c r="C348" s="161">
        <f>+[2]data1cf!B348</f>
        <v>15135.438401859788</v>
      </c>
      <c r="D348" s="161">
        <f>+[2]data1cf!C348</f>
        <v>16457.157964290323</v>
      </c>
      <c r="E348" s="161">
        <f>+[2]data1cf!D348</f>
        <v>16305.012984886605</v>
      </c>
      <c r="F348" s="161">
        <f>+[2]data1cf!E348</f>
        <v>15758.240877393917</v>
      </c>
      <c r="G348" s="161">
        <f>+[2]data1cf!F348</f>
        <v>15661.634540576328</v>
      </c>
      <c r="H348" s="161">
        <f>+[2]data1cf!G348</f>
        <v>15284.401763219685</v>
      </c>
      <c r="I348" s="161">
        <f>+[2]data1cf!H348</f>
        <v>15443.185412608689</v>
      </c>
      <c r="J348" s="161">
        <f>+[2]data1cf!I348</f>
        <v>14983.660414486581</v>
      </c>
      <c r="K348" s="161">
        <f>+[2]data1cf!J348</f>
        <v>15289.952795437941</v>
      </c>
      <c r="L348" s="161">
        <f>+[2]data1cf!K348</f>
        <v>15197.591360168663</v>
      </c>
      <c r="M348" s="161">
        <f>+[2]data1cf!L348</f>
        <v>15193.923444071734</v>
      </c>
      <c r="N348" s="161">
        <f>+[2]data1cf!M348</f>
        <v>15162.524349050009</v>
      </c>
      <c r="O348" s="161">
        <f>+[2]data1cf!N348</f>
        <v>15354.783783850289</v>
      </c>
      <c r="P348" s="161">
        <f>+[2]data1cf!O348</f>
        <v>15449.302459930053</v>
      </c>
      <c r="Q348" s="161">
        <f>+[2]data1cf!P348</f>
        <v>15421.241839722748</v>
      </c>
      <c r="R348" s="161">
        <f>+[2]data1cf!Q348</f>
        <v>1068.5632226630109</v>
      </c>
      <c r="S348" s="161">
        <f>+[2]data1cf!R348</f>
        <v>0</v>
      </c>
      <c r="T348" s="161">
        <f>+[2]data1cf!S348</f>
        <v>0</v>
      </c>
      <c r="U348" s="161">
        <f>+[2]data1cf!T348</f>
        <v>0</v>
      </c>
      <c r="V348" s="161">
        <f>+[2]data1cf!U348</f>
        <v>0</v>
      </c>
      <c r="W348" s="161">
        <f>+[2]data1cf!V348</f>
        <v>0</v>
      </c>
      <c r="X348" s="161">
        <f>+[2]data1cf!W348</f>
        <v>0</v>
      </c>
      <c r="Y348" s="161">
        <f>+[2]data1cf!X348</f>
        <v>0</v>
      </c>
      <c r="Z348" s="161">
        <f>+[2]data1cf!Y348</f>
        <v>0</v>
      </c>
      <c r="AA348" s="161">
        <f>+[2]data1cf!Z348</f>
        <v>0</v>
      </c>
      <c r="AB348" s="161"/>
      <c r="AC348" s="162">
        <f t="shared" si="40"/>
        <v>25364.521659745733</v>
      </c>
      <c r="AD348" s="162">
        <f t="shared" si="42"/>
        <v>58173.48689898508</v>
      </c>
      <c r="AE348" s="163">
        <f t="shared" si="43"/>
        <v>57491.042078017483</v>
      </c>
      <c r="AF348" s="164">
        <f t="shared" si="41"/>
        <v>0.14576074481010434</v>
      </c>
      <c r="AG348" s="165">
        <f t="shared" si="45"/>
        <v>0.98757699915404584</v>
      </c>
    </row>
    <row r="349" spans="1:33">
      <c r="A349" s="157"/>
      <c r="B349" s="161">
        <f>+[2]data1cf!A349</f>
        <v>-105552.66180444167</v>
      </c>
      <c r="C349" s="161">
        <f>+[2]data1cf!B349</f>
        <v>15357.50892393629</v>
      </c>
      <c r="D349" s="161">
        <f>+[2]data1cf!C349</f>
        <v>16919.658556168928</v>
      </c>
      <c r="E349" s="161">
        <f>+[2]data1cf!D349</f>
        <v>16589.439537245828</v>
      </c>
      <c r="F349" s="161">
        <f>+[2]data1cf!E349</f>
        <v>16234.709598007536</v>
      </c>
      <c r="G349" s="161">
        <f>+[2]data1cf!F349</f>
        <v>15910.108867057501</v>
      </c>
      <c r="H349" s="161">
        <f>+[2]data1cf!G349</f>
        <v>15613.292154581519</v>
      </c>
      <c r="I349" s="161">
        <f>+[2]data1cf!H349</f>
        <v>15738.878714693314</v>
      </c>
      <c r="J349" s="161">
        <f>+[2]data1cf!I349</f>
        <v>15649.628181823478</v>
      </c>
      <c r="K349" s="161">
        <f>+[2]data1cf!J349</f>
        <v>15394.947995130617</v>
      </c>
      <c r="L349" s="161">
        <f>+[2]data1cf!K349</f>
        <v>15546.013561582931</v>
      </c>
      <c r="M349" s="161">
        <f>+[2]data1cf!L349</f>
        <v>15499.990020596142</v>
      </c>
      <c r="N349" s="161">
        <f>+[2]data1cf!M349</f>
        <v>15530.993559433649</v>
      </c>
      <c r="O349" s="161">
        <f>+[2]data1cf!N349</f>
        <v>15236.517338605354</v>
      </c>
      <c r="P349" s="161">
        <f>+[2]data1cf!O349</f>
        <v>15516.976074524981</v>
      </c>
      <c r="Q349" s="161">
        <f>+[2]data1cf!P349</f>
        <v>15468.004566530688</v>
      </c>
      <c r="R349" s="161">
        <f>+[2]data1cf!Q349</f>
        <v>1210.6468098322241</v>
      </c>
      <c r="S349" s="161">
        <f>+[2]data1cf!R349</f>
        <v>0</v>
      </c>
      <c r="T349" s="161">
        <f>+[2]data1cf!S349</f>
        <v>0</v>
      </c>
      <c r="U349" s="161">
        <f>+[2]data1cf!T349</f>
        <v>0</v>
      </c>
      <c r="V349" s="161">
        <f>+[2]data1cf!U349</f>
        <v>0</v>
      </c>
      <c r="W349" s="161">
        <f>+[2]data1cf!V349</f>
        <v>0</v>
      </c>
      <c r="X349" s="161">
        <f>+[2]data1cf!W349</f>
        <v>0</v>
      </c>
      <c r="Y349" s="161">
        <f>+[2]data1cf!X349</f>
        <v>0</v>
      </c>
      <c r="Z349" s="161">
        <f>+[2]data1cf!Y349</f>
        <v>0</v>
      </c>
      <c r="AA349" s="161">
        <f>+[2]data1cf!Z349</f>
        <v>0</v>
      </c>
      <c r="AB349" s="161"/>
      <c r="AC349" s="162">
        <f t="shared" si="40"/>
        <v>15330.532101178065</v>
      </c>
      <c r="AD349" s="162">
        <f t="shared" si="42"/>
        <v>48738.319335997759</v>
      </c>
      <c r="AE349" s="163">
        <f t="shared" si="43"/>
        <v>48044.08897410363</v>
      </c>
      <c r="AF349" s="164">
        <f t="shared" si="41"/>
        <v>0.12496097683906557</v>
      </c>
      <c r="AG349" s="165">
        <f t="shared" si="45"/>
        <v>0.97468812979217612</v>
      </c>
    </row>
    <row r="350" spans="1:33">
      <c r="A350" s="157"/>
      <c r="B350" s="161">
        <f>+[2]data1cf!A350</f>
        <v>-106510.39239309281</v>
      </c>
      <c r="C350" s="161">
        <f>+[2]data1cf!B350</f>
        <v>15691.882820926821</v>
      </c>
      <c r="D350" s="161">
        <f>+[2]data1cf!C350</f>
        <v>17121.946160458181</v>
      </c>
      <c r="E350" s="161">
        <f>+[2]data1cf!D350</f>
        <v>16484.218235728255</v>
      </c>
      <c r="F350" s="161">
        <f>+[2]data1cf!E350</f>
        <v>16102.955418525218</v>
      </c>
      <c r="G350" s="161">
        <f>+[2]data1cf!F350</f>
        <v>15787.98490727615</v>
      </c>
      <c r="H350" s="161">
        <f>+[2]data1cf!G350</f>
        <v>15693.730014628831</v>
      </c>
      <c r="I350" s="161">
        <f>+[2]data1cf!H350</f>
        <v>15443.532920225902</v>
      </c>
      <c r="J350" s="161">
        <f>+[2]data1cf!I350</f>
        <v>15594.058148726752</v>
      </c>
      <c r="K350" s="161">
        <f>+[2]data1cf!J350</f>
        <v>15472.840708934946</v>
      </c>
      <c r="L350" s="161">
        <f>+[2]data1cf!K350</f>
        <v>15625.216518827032</v>
      </c>
      <c r="M350" s="161">
        <f>+[2]data1cf!L350</f>
        <v>15443.404628969005</v>
      </c>
      <c r="N350" s="161">
        <f>+[2]data1cf!M350</f>
        <v>15464.821353074156</v>
      </c>
      <c r="O350" s="161">
        <f>+[2]data1cf!N350</f>
        <v>15417.454022925585</v>
      </c>
      <c r="P350" s="161">
        <f>+[2]data1cf!O350</f>
        <v>15574.648760720958</v>
      </c>
      <c r="Q350" s="161">
        <f>+[2]data1cf!P350</f>
        <v>15505.917502562272</v>
      </c>
      <c r="R350" s="161">
        <f>+[2]data1cf!Q350</f>
        <v>1221.6315965918172</v>
      </c>
      <c r="S350" s="161">
        <f>+[2]data1cf!R350</f>
        <v>0</v>
      </c>
      <c r="T350" s="161">
        <f>+[2]data1cf!S350</f>
        <v>0</v>
      </c>
      <c r="U350" s="161">
        <f>+[2]data1cf!T350</f>
        <v>0</v>
      </c>
      <c r="V350" s="161">
        <f>+[2]data1cf!U350</f>
        <v>0</v>
      </c>
      <c r="W350" s="161">
        <f>+[2]data1cf!V350</f>
        <v>0</v>
      </c>
      <c r="X350" s="161">
        <f>+[2]data1cf!W350</f>
        <v>0</v>
      </c>
      <c r="Y350" s="161">
        <f>+[2]data1cf!X350</f>
        <v>0</v>
      </c>
      <c r="Z350" s="161">
        <f>+[2]data1cf!Y350</f>
        <v>0</v>
      </c>
      <c r="AA350" s="161">
        <f>+[2]data1cf!Z350</f>
        <v>0</v>
      </c>
      <c r="AB350" s="161"/>
      <c r="AC350" s="162">
        <f t="shared" si="40"/>
        <v>14568.735006204279</v>
      </c>
      <c r="AD350" s="162">
        <f t="shared" si="42"/>
        <v>47962.334159271246</v>
      </c>
      <c r="AE350" s="163">
        <f t="shared" si="43"/>
        <v>47268.127977101787</v>
      </c>
      <c r="AF350" s="164">
        <f t="shared" si="41"/>
        <v>0.12359029650688172</v>
      </c>
      <c r="AG350" s="165">
        <f t="shared" si="45"/>
        <v>0.97316227840334635</v>
      </c>
    </row>
    <row r="351" spans="1:33">
      <c r="A351" s="157"/>
      <c r="B351" s="161">
        <f>+[2]data1cf!A351</f>
        <v>-107006.71294875754</v>
      </c>
      <c r="C351" s="161">
        <f>+[2]data1cf!B351</f>
        <v>15377.809051926797</v>
      </c>
      <c r="D351" s="161">
        <f>+[2]data1cf!C351</f>
        <v>17193.562865425814</v>
      </c>
      <c r="E351" s="161">
        <f>+[2]data1cf!D351</f>
        <v>16676.204305210606</v>
      </c>
      <c r="F351" s="161">
        <f>+[2]data1cf!E351</f>
        <v>16203.328050579377</v>
      </c>
      <c r="G351" s="161">
        <f>+[2]data1cf!F351</f>
        <v>15810.072058455593</v>
      </c>
      <c r="H351" s="161">
        <f>+[2]data1cf!G351</f>
        <v>15628.242751218162</v>
      </c>
      <c r="I351" s="161">
        <f>+[2]data1cf!H351</f>
        <v>15414.097514775765</v>
      </c>
      <c r="J351" s="161">
        <f>+[2]data1cf!I351</f>
        <v>15572.205651551341</v>
      </c>
      <c r="K351" s="161">
        <f>+[2]data1cf!J351</f>
        <v>15593.335377684132</v>
      </c>
      <c r="L351" s="161">
        <f>+[2]data1cf!K351</f>
        <v>15425.257623141579</v>
      </c>
      <c r="M351" s="161">
        <f>+[2]data1cf!L351</f>
        <v>15426.460672541794</v>
      </c>
      <c r="N351" s="161">
        <f>+[2]data1cf!M351</f>
        <v>15548.367266660416</v>
      </c>
      <c r="O351" s="161">
        <f>+[2]data1cf!N351</f>
        <v>15463.581354876005</v>
      </c>
      <c r="P351" s="161">
        <f>+[2]data1cf!O351</f>
        <v>15546.822984805416</v>
      </c>
      <c r="Q351" s="161">
        <f>+[2]data1cf!P351</f>
        <v>15426.172774822386</v>
      </c>
      <c r="R351" s="161">
        <f>+[2]data1cf!Q351</f>
        <v>1227.3241948370694</v>
      </c>
      <c r="S351" s="161">
        <f>+[2]data1cf!R351</f>
        <v>0</v>
      </c>
      <c r="T351" s="161">
        <f>+[2]data1cf!S351</f>
        <v>0</v>
      </c>
      <c r="U351" s="161">
        <f>+[2]data1cf!T351</f>
        <v>0</v>
      </c>
      <c r="V351" s="161">
        <f>+[2]data1cf!U351</f>
        <v>0</v>
      </c>
      <c r="W351" s="161">
        <f>+[2]data1cf!V351</f>
        <v>0</v>
      </c>
      <c r="X351" s="161">
        <f>+[2]data1cf!W351</f>
        <v>0</v>
      </c>
      <c r="Y351" s="161">
        <f>+[2]data1cf!X351</f>
        <v>0</v>
      </c>
      <c r="Z351" s="161">
        <f>+[2]data1cf!Y351</f>
        <v>0</v>
      </c>
      <c r="AA351" s="161">
        <f>+[2]data1cf!Z351</f>
        <v>0</v>
      </c>
      <c r="AB351" s="161"/>
      <c r="AC351" s="162">
        <f t="shared" si="40"/>
        <v>13993.1913400216</v>
      </c>
      <c r="AD351" s="162">
        <f t="shared" si="42"/>
        <v>47384.089832776051</v>
      </c>
      <c r="AE351" s="163">
        <f t="shared" si="43"/>
        <v>46690.023004066476</v>
      </c>
      <c r="AF351" s="164">
        <f t="shared" si="41"/>
        <v>0.1225607693195343</v>
      </c>
      <c r="AG351" s="165">
        <f t="shared" si="45"/>
        <v>0.97196574447750661</v>
      </c>
    </row>
    <row r="352" spans="1:33">
      <c r="A352" s="157"/>
      <c r="B352" s="161">
        <f>+[2]data1cf!A352</f>
        <v>-106828.22266634005</v>
      </c>
      <c r="C352" s="161">
        <f>+[2]data1cf!B352</f>
        <v>15233.784746877631</v>
      </c>
      <c r="D352" s="161">
        <f>+[2]data1cf!C352</f>
        <v>16985.969124768591</v>
      </c>
      <c r="E352" s="161">
        <f>+[2]data1cf!D352</f>
        <v>16856.42912650108</v>
      </c>
      <c r="F352" s="161">
        <f>+[2]data1cf!E352</f>
        <v>16262.799240382185</v>
      </c>
      <c r="G352" s="161">
        <f>+[2]data1cf!F352</f>
        <v>15974.852248900748</v>
      </c>
      <c r="H352" s="161">
        <f>+[2]data1cf!G352</f>
        <v>15692.406056314096</v>
      </c>
      <c r="I352" s="161">
        <f>+[2]data1cf!H352</f>
        <v>15487.598335346567</v>
      </c>
      <c r="J352" s="161">
        <f>+[2]data1cf!I352</f>
        <v>15545.693593203592</v>
      </c>
      <c r="K352" s="161">
        <f>+[2]data1cf!J352</f>
        <v>15539.675724556757</v>
      </c>
      <c r="L352" s="161">
        <f>+[2]data1cf!K352</f>
        <v>15591.427441804854</v>
      </c>
      <c r="M352" s="161">
        <f>+[2]data1cf!L352</f>
        <v>15334.131422195638</v>
      </c>
      <c r="N352" s="161">
        <f>+[2]data1cf!M352</f>
        <v>15430.995363028676</v>
      </c>
      <c r="O352" s="161">
        <f>+[2]data1cf!N352</f>
        <v>15712.334531970126</v>
      </c>
      <c r="P352" s="161">
        <f>+[2]data1cf!O352</f>
        <v>15848.560452737998</v>
      </c>
      <c r="Q352" s="161">
        <f>+[2]data1cf!P352</f>
        <v>15690.865470289231</v>
      </c>
      <c r="R352" s="161">
        <f>+[2]data1cf!Q352</f>
        <v>1225.2769826938538</v>
      </c>
      <c r="S352" s="161">
        <f>+[2]data1cf!R352</f>
        <v>0</v>
      </c>
      <c r="T352" s="161">
        <f>+[2]data1cf!S352</f>
        <v>0</v>
      </c>
      <c r="U352" s="161">
        <f>+[2]data1cf!T352</f>
        <v>0</v>
      </c>
      <c r="V352" s="161">
        <f>+[2]data1cf!U352</f>
        <v>0</v>
      </c>
      <c r="W352" s="161">
        <f>+[2]data1cf!V352</f>
        <v>0</v>
      </c>
      <c r="X352" s="161">
        <f>+[2]data1cf!W352</f>
        <v>0</v>
      </c>
      <c r="Y352" s="161">
        <f>+[2]data1cf!X352</f>
        <v>0</v>
      </c>
      <c r="Z352" s="161">
        <f>+[2]data1cf!Y352</f>
        <v>0</v>
      </c>
      <c r="AA352" s="161">
        <f>+[2]data1cf!Z352</f>
        <v>0</v>
      </c>
      <c r="AB352" s="161"/>
      <c r="AC352" s="162">
        <f t="shared" si="40"/>
        <v>14394.826554521031</v>
      </c>
      <c r="AD352" s="162">
        <f t="shared" si="42"/>
        <v>47939.772178636216</v>
      </c>
      <c r="AE352" s="163">
        <f t="shared" si="43"/>
        <v>47242.123357161174</v>
      </c>
      <c r="AF352" s="164">
        <f t="shared" si="41"/>
        <v>0.12315924763679503</v>
      </c>
      <c r="AG352" s="165">
        <f t="shared" si="45"/>
        <v>0.97311656386291556</v>
      </c>
    </row>
    <row r="353" spans="1:33">
      <c r="A353" s="157"/>
      <c r="B353" s="161">
        <f>+[2]data1cf!A353</f>
        <v>-96717.291591445581</v>
      </c>
      <c r="C353" s="161">
        <f>+[2]data1cf!B353</f>
        <v>15245.025306609135</v>
      </c>
      <c r="D353" s="161">
        <f>+[2]data1cf!C353</f>
        <v>16584.977398098832</v>
      </c>
      <c r="E353" s="161">
        <f>+[2]data1cf!D353</f>
        <v>16136.485757209184</v>
      </c>
      <c r="F353" s="161">
        <f>+[2]data1cf!E353</f>
        <v>15890.989878772516</v>
      </c>
      <c r="G353" s="161">
        <f>+[2]data1cf!F353</f>
        <v>15790.405924557692</v>
      </c>
      <c r="H353" s="161">
        <f>+[2]data1cf!G353</f>
        <v>15404.447519489924</v>
      </c>
      <c r="I353" s="161">
        <f>+[2]data1cf!H353</f>
        <v>15135.960482516068</v>
      </c>
      <c r="J353" s="161">
        <f>+[2]data1cf!I353</f>
        <v>15253.815657475876</v>
      </c>
      <c r="K353" s="161">
        <f>+[2]data1cf!J353</f>
        <v>15239.442510331595</v>
      </c>
      <c r="L353" s="161">
        <f>+[2]data1cf!K353</f>
        <v>15146.524310855242</v>
      </c>
      <c r="M353" s="161">
        <f>+[2]data1cf!L353</f>
        <v>15305.59173205994</v>
      </c>
      <c r="N353" s="161">
        <f>+[2]data1cf!M353</f>
        <v>15335.480224441955</v>
      </c>
      <c r="O353" s="161">
        <f>+[2]data1cf!N353</f>
        <v>15251.696790193577</v>
      </c>
      <c r="P353" s="161">
        <f>+[2]data1cf!O353</f>
        <v>15368.912071148963</v>
      </c>
      <c r="Q353" s="161">
        <f>+[2]data1cf!P353</f>
        <v>15387.276490620046</v>
      </c>
      <c r="R353" s="161">
        <f>+[2]data1cf!Q353</f>
        <v>1109.3086476372441</v>
      </c>
      <c r="S353" s="161">
        <f>+[2]data1cf!R353</f>
        <v>0</v>
      </c>
      <c r="T353" s="161">
        <f>+[2]data1cf!S353</f>
        <v>0</v>
      </c>
      <c r="U353" s="161">
        <f>+[2]data1cf!T353</f>
        <v>0</v>
      </c>
      <c r="V353" s="161">
        <f>+[2]data1cf!U353</f>
        <v>0</v>
      </c>
      <c r="W353" s="161">
        <f>+[2]data1cf!V353</f>
        <v>0</v>
      </c>
      <c r="X353" s="161">
        <f>+[2]data1cf!W353</f>
        <v>0</v>
      </c>
      <c r="Y353" s="161">
        <f>+[2]data1cf!X353</f>
        <v>0</v>
      </c>
      <c r="Z353" s="161">
        <f>+[2]data1cf!Y353</f>
        <v>0</v>
      </c>
      <c r="AA353" s="161">
        <f>+[2]data1cf!Z353</f>
        <v>0</v>
      </c>
      <c r="AB353" s="161"/>
      <c r="AC353" s="162">
        <f t="shared" si="40"/>
        <v>22100.241376026534</v>
      </c>
      <c r="AD353" s="162">
        <f t="shared" si="42"/>
        <v>54958.144689649424</v>
      </c>
      <c r="AE353" s="163">
        <f t="shared" si="43"/>
        <v>54274.814949648637</v>
      </c>
      <c r="AF353" s="164">
        <f t="shared" si="41"/>
        <v>0.13870632052421569</v>
      </c>
      <c r="AG353" s="165">
        <f t="shared" si="45"/>
        <v>0.98416705579603048</v>
      </c>
    </row>
    <row r="354" spans="1:33">
      <c r="A354" s="157"/>
      <c r="B354" s="161">
        <f>+[2]data1cf!A354</f>
        <v>-102053.89002562217</v>
      </c>
      <c r="C354" s="161">
        <f>+[2]data1cf!B354</f>
        <v>15083.341013146506</v>
      </c>
      <c r="D354" s="161">
        <f>+[2]data1cf!C354</f>
        <v>16749.925947531439</v>
      </c>
      <c r="E354" s="161">
        <f>+[2]data1cf!D354</f>
        <v>16458.904113360968</v>
      </c>
      <c r="F354" s="161">
        <f>+[2]data1cf!E354</f>
        <v>15948.708434194839</v>
      </c>
      <c r="G354" s="161">
        <f>+[2]data1cf!F354</f>
        <v>15802.914062317999</v>
      </c>
      <c r="H354" s="161">
        <f>+[2]data1cf!G354</f>
        <v>15497.264672059498</v>
      </c>
      <c r="I354" s="161">
        <f>+[2]data1cf!H354</f>
        <v>15450.001103893697</v>
      </c>
      <c r="J354" s="161">
        <f>+[2]data1cf!I354</f>
        <v>15335.390808841288</v>
      </c>
      <c r="K354" s="161">
        <f>+[2]data1cf!J354</f>
        <v>15358.550065741169</v>
      </c>
      <c r="L354" s="161">
        <f>+[2]data1cf!K354</f>
        <v>15480.663977103031</v>
      </c>
      <c r="M354" s="161">
        <f>+[2]data1cf!L354</f>
        <v>15251.011081626759</v>
      </c>
      <c r="N354" s="161">
        <f>+[2]data1cf!M354</f>
        <v>15574.952716590393</v>
      </c>
      <c r="O354" s="161">
        <f>+[2]data1cf!N354</f>
        <v>15492.570065819562</v>
      </c>
      <c r="P354" s="161">
        <f>+[2]data1cf!O354</f>
        <v>15501.904317488807</v>
      </c>
      <c r="Q354" s="161">
        <f>+[2]data1cf!P354</f>
        <v>15509.644229478155</v>
      </c>
      <c r="R354" s="161">
        <f>+[2]data1cf!Q354</f>
        <v>1170.5172970378758</v>
      </c>
      <c r="S354" s="161">
        <f>+[2]data1cf!R354</f>
        <v>0</v>
      </c>
      <c r="T354" s="161">
        <f>+[2]data1cf!S354</f>
        <v>0</v>
      </c>
      <c r="U354" s="161">
        <f>+[2]data1cf!T354</f>
        <v>0</v>
      </c>
      <c r="V354" s="161">
        <f>+[2]data1cf!U354</f>
        <v>0</v>
      </c>
      <c r="W354" s="161">
        <f>+[2]data1cf!V354</f>
        <v>0</v>
      </c>
      <c r="X354" s="161">
        <f>+[2]data1cf!W354</f>
        <v>0</v>
      </c>
      <c r="Y354" s="161">
        <f>+[2]data1cf!X354</f>
        <v>0</v>
      </c>
      <c r="Z354" s="161">
        <f>+[2]data1cf!Y354</f>
        <v>0</v>
      </c>
      <c r="AA354" s="161">
        <f>+[2]data1cf!Z354</f>
        <v>0</v>
      </c>
      <c r="AB354" s="161"/>
      <c r="AC354" s="162">
        <f t="shared" si="40"/>
        <v>17677.375417160158</v>
      </c>
      <c r="AD354" s="162">
        <f t="shared" si="42"/>
        <v>50857.858311306889</v>
      </c>
      <c r="AE354" s="163">
        <f t="shared" si="43"/>
        <v>50167.678436657254</v>
      </c>
      <c r="AF354" s="164">
        <f t="shared" si="41"/>
        <v>0.12953220009803776</v>
      </c>
      <c r="AG354" s="165">
        <f t="shared" si="45"/>
        <v>0.9784281311267462</v>
      </c>
    </row>
    <row r="355" spans="1:33">
      <c r="A355" s="157"/>
      <c r="B355" s="161">
        <f>+[2]data1cf!A355</f>
        <v>-106625.17616593519</v>
      </c>
      <c r="C355" s="161">
        <f>+[2]data1cf!B355</f>
        <v>15106.206187460213</v>
      </c>
      <c r="D355" s="161">
        <f>+[2]data1cf!C355</f>
        <v>16982.129947056514</v>
      </c>
      <c r="E355" s="161">
        <f>+[2]data1cf!D355</f>
        <v>16440.260134584172</v>
      </c>
      <c r="F355" s="161">
        <f>+[2]data1cf!E355</f>
        <v>16128.030266730548</v>
      </c>
      <c r="G355" s="161">
        <f>+[2]data1cf!F355</f>
        <v>15960.929179532612</v>
      </c>
      <c r="H355" s="161">
        <f>+[2]data1cf!G355</f>
        <v>15503.432256661865</v>
      </c>
      <c r="I355" s="161">
        <f>+[2]data1cf!H355</f>
        <v>15703.982643447031</v>
      </c>
      <c r="J355" s="161">
        <f>+[2]data1cf!I355</f>
        <v>15614.515395585826</v>
      </c>
      <c r="K355" s="161">
        <f>+[2]data1cf!J355</f>
        <v>15470.781006022215</v>
      </c>
      <c r="L355" s="161">
        <f>+[2]data1cf!K355</f>
        <v>15682.956016558677</v>
      </c>
      <c r="M355" s="161">
        <f>+[2]data1cf!L355</f>
        <v>15524.068579567745</v>
      </c>
      <c r="N355" s="161">
        <f>+[2]data1cf!M355</f>
        <v>15525.754151228852</v>
      </c>
      <c r="O355" s="161">
        <f>+[2]data1cf!N355</f>
        <v>15534.001356105799</v>
      </c>
      <c r="P355" s="161">
        <f>+[2]data1cf!O355</f>
        <v>15647.655714779929</v>
      </c>
      <c r="Q355" s="161">
        <f>+[2]data1cf!P355</f>
        <v>15550.696065198503</v>
      </c>
      <c r="R355" s="161">
        <f>+[2]data1cf!Q355</f>
        <v>1222.9481205528102</v>
      </c>
      <c r="S355" s="161">
        <f>+[2]data1cf!R355</f>
        <v>0</v>
      </c>
      <c r="T355" s="161">
        <f>+[2]data1cf!S355</f>
        <v>0</v>
      </c>
      <c r="U355" s="161">
        <f>+[2]data1cf!T355</f>
        <v>0</v>
      </c>
      <c r="V355" s="161">
        <f>+[2]data1cf!U355</f>
        <v>0</v>
      </c>
      <c r="W355" s="161">
        <f>+[2]data1cf!V355</f>
        <v>0</v>
      </c>
      <c r="X355" s="161">
        <f>+[2]data1cf!W355</f>
        <v>0</v>
      </c>
      <c r="Y355" s="161">
        <f>+[2]data1cf!X355</f>
        <v>0</v>
      </c>
      <c r="Z355" s="161">
        <f>+[2]data1cf!Y355</f>
        <v>0</v>
      </c>
      <c r="AA355" s="161">
        <f>+[2]data1cf!Z355</f>
        <v>0</v>
      </c>
      <c r="AB355" s="161"/>
      <c r="AC355" s="162">
        <f t="shared" si="40"/>
        <v>14066.170346980634</v>
      </c>
      <c r="AD355" s="162">
        <f t="shared" si="42"/>
        <v>47536.93474885208</v>
      </c>
      <c r="AE355" s="163">
        <f t="shared" si="43"/>
        <v>46840.851099319872</v>
      </c>
      <c r="AF355" s="164">
        <f t="shared" si="41"/>
        <v>0.12263557314872739</v>
      </c>
      <c r="AG355" s="165">
        <f t="shared" ref="AG355:AG370" si="46">1-EXP(-(1/0.25)*(AD355/ABS($AD$1010)))</f>
        <v>0.97228711104256504</v>
      </c>
    </row>
    <row r="356" spans="1:33">
      <c r="A356" s="157"/>
      <c r="B356" s="161">
        <f>+[2]data1cf!A356</f>
        <v>-96806.461481324615</v>
      </c>
      <c r="C356" s="161">
        <f>+[2]data1cf!B356</f>
        <v>15232.304335578985</v>
      </c>
      <c r="D356" s="161">
        <f>+[2]data1cf!C356</f>
        <v>16595.673775358384</v>
      </c>
      <c r="E356" s="161">
        <f>+[2]data1cf!D356</f>
        <v>16159.79019845818</v>
      </c>
      <c r="F356" s="161">
        <f>+[2]data1cf!E356</f>
        <v>15888.760372798955</v>
      </c>
      <c r="G356" s="161">
        <f>+[2]data1cf!F356</f>
        <v>15598.629793690681</v>
      </c>
      <c r="H356" s="161">
        <f>+[2]data1cf!G356</f>
        <v>15474.314966306121</v>
      </c>
      <c r="I356" s="161">
        <f>+[2]data1cf!H356</f>
        <v>15240.575627051643</v>
      </c>
      <c r="J356" s="161">
        <f>+[2]data1cf!I356</f>
        <v>15389.76991219264</v>
      </c>
      <c r="K356" s="161">
        <f>+[2]data1cf!J356</f>
        <v>15208.291663134856</v>
      </c>
      <c r="L356" s="161">
        <f>+[2]data1cf!K356</f>
        <v>15245.020644577809</v>
      </c>
      <c r="M356" s="161">
        <f>+[2]data1cf!L356</f>
        <v>15224.604348310517</v>
      </c>
      <c r="N356" s="161">
        <f>+[2]data1cf!M356</f>
        <v>15214.818715226011</v>
      </c>
      <c r="O356" s="161">
        <f>+[2]data1cf!N356</f>
        <v>15433.895601993343</v>
      </c>
      <c r="P356" s="161">
        <f>+[2]data1cf!O356</f>
        <v>15219.623463549671</v>
      </c>
      <c r="Q356" s="161">
        <f>+[2]data1cf!P356</f>
        <v>15471.761157177119</v>
      </c>
      <c r="R356" s="161">
        <f>+[2]data1cf!Q356</f>
        <v>1110.3313906062006</v>
      </c>
      <c r="S356" s="161">
        <f>+[2]data1cf!R356</f>
        <v>0</v>
      </c>
      <c r="T356" s="161">
        <f>+[2]data1cf!S356</f>
        <v>0</v>
      </c>
      <c r="U356" s="161">
        <f>+[2]data1cf!T356</f>
        <v>0</v>
      </c>
      <c r="V356" s="161">
        <f>+[2]data1cf!U356</f>
        <v>0</v>
      </c>
      <c r="W356" s="161">
        <f>+[2]data1cf!V356</f>
        <v>0</v>
      </c>
      <c r="X356" s="161">
        <f>+[2]data1cf!W356</f>
        <v>0</v>
      </c>
      <c r="Y356" s="161">
        <f>+[2]data1cf!X356</f>
        <v>0</v>
      </c>
      <c r="Z356" s="161">
        <f>+[2]data1cf!Y356</f>
        <v>0</v>
      </c>
      <c r="AA356" s="161">
        <f>+[2]data1cf!Z356</f>
        <v>0</v>
      </c>
      <c r="AB356" s="161"/>
      <c r="AC356" s="162">
        <f t="shared" si="40"/>
        <v>22053.595336377777</v>
      </c>
      <c r="AD356" s="162">
        <f t="shared" si="42"/>
        <v>54938.449390968315</v>
      </c>
      <c r="AE356" s="163">
        <f t="shared" si="43"/>
        <v>54254.613964162876</v>
      </c>
      <c r="AF356" s="164">
        <f t="shared" si="41"/>
        <v>0.13857870697975158</v>
      </c>
      <c r="AG356" s="165">
        <f t="shared" si="46"/>
        <v>0.98414351567040081</v>
      </c>
    </row>
    <row r="357" spans="1:33">
      <c r="A357" s="157"/>
      <c r="B357" s="161">
        <f>+[2]data1cf!A357</f>
        <v>-106732.61981508351</v>
      </c>
      <c r="C357" s="161">
        <f>+[2]data1cf!B357</f>
        <v>15411.012361426381</v>
      </c>
      <c r="D357" s="161">
        <f>+[2]data1cf!C357</f>
        <v>16967.171040971891</v>
      </c>
      <c r="E357" s="161">
        <f>+[2]data1cf!D357</f>
        <v>16621.872813558839</v>
      </c>
      <c r="F357" s="161">
        <f>+[2]data1cf!E357</f>
        <v>16357.553373059731</v>
      </c>
      <c r="G357" s="161">
        <f>+[2]data1cf!F357</f>
        <v>16024.556495372282</v>
      </c>
      <c r="H357" s="161">
        <f>+[2]data1cf!G357</f>
        <v>15769.953387786161</v>
      </c>
      <c r="I357" s="161">
        <f>+[2]data1cf!H357</f>
        <v>15472.533038789792</v>
      </c>
      <c r="J357" s="161">
        <f>+[2]data1cf!I357</f>
        <v>15438.907540504855</v>
      </c>
      <c r="K357" s="161">
        <f>+[2]data1cf!J357</f>
        <v>15434.044743148588</v>
      </c>
      <c r="L357" s="161">
        <f>+[2]data1cf!K357</f>
        <v>15390.398272045031</v>
      </c>
      <c r="M357" s="161">
        <f>+[2]data1cf!L357</f>
        <v>15554.134258833836</v>
      </c>
      <c r="N357" s="161">
        <f>+[2]data1cf!M357</f>
        <v>15474.022063342483</v>
      </c>
      <c r="O357" s="161">
        <f>+[2]data1cf!N357</f>
        <v>15573.067711446611</v>
      </c>
      <c r="P357" s="161">
        <f>+[2]data1cf!O357</f>
        <v>15579.799297269588</v>
      </c>
      <c r="Q357" s="161">
        <f>+[2]data1cf!P357</f>
        <v>15582.778992231077</v>
      </c>
      <c r="R357" s="161">
        <f>+[2]data1cf!Q357</f>
        <v>1224.1804562310817</v>
      </c>
      <c r="S357" s="161">
        <f>+[2]data1cf!R357</f>
        <v>0</v>
      </c>
      <c r="T357" s="161">
        <f>+[2]data1cf!S357</f>
        <v>0</v>
      </c>
      <c r="U357" s="161">
        <f>+[2]data1cf!T357</f>
        <v>0</v>
      </c>
      <c r="V357" s="161">
        <f>+[2]data1cf!U357</f>
        <v>0</v>
      </c>
      <c r="W357" s="161">
        <f>+[2]data1cf!V357</f>
        <v>0</v>
      </c>
      <c r="X357" s="161">
        <f>+[2]data1cf!W357</f>
        <v>0</v>
      </c>
      <c r="Y357" s="161">
        <f>+[2]data1cf!X357</f>
        <v>0</v>
      </c>
      <c r="Z357" s="161">
        <f>+[2]data1cf!Y357</f>
        <v>0</v>
      </c>
      <c r="AA357" s="161">
        <f>+[2]data1cf!Z357</f>
        <v>0</v>
      </c>
      <c r="AB357" s="161"/>
      <c r="AC357" s="162">
        <f t="shared" si="40"/>
        <v>14373.057505410574</v>
      </c>
      <c r="AD357" s="162">
        <f t="shared" si="42"/>
        <v>47821.903185091811</v>
      </c>
      <c r="AE357" s="163">
        <f t="shared" si="43"/>
        <v>47126.529769547647</v>
      </c>
      <c r="AF357" s="164">
        <f t="shared" si="41"/>
        <v>0.12319400906562808</v>
      </c>
      <c r="AG357" s="165">
        <f t="shared" si="46"/>
        <v>0.97287647149170386</v>
      </c>
    </row>
    <row r="358" spans="1:33">
      <c r="A358" s="157"/>
      <c r="B358" s="161">
        <f>+[2]data1cf!A358</f>
        <v>-108811.86307890894</v>
      </c>
      <c r="C358" s="161">
        <f>+[2]data1cf!B358</f>
        <v>15553.098991979812</v>
      </c>
      <c r="D358" s="161">
        <f>+[2]data1cf!C358</f>
        <v>17066.496976889532</v>
      </c>
      <c r="E358" s="161">
        <f>+[2]data1cf!D358</f>
        <v>16577.965849765707</v>
      </c>
      <c r="F358" s="161">
        <f>+[2]data1cf!E358</f>
        <v>16382.037596567949</v>
      </c>
      <c r="G358" s="161">
        <f>+[2]data1cf!F358</f>
        <v>15829.05096075156</v>
      </c>
      <c r="H358" s="161">
        <f>+[2]data1cf!G358</f>
        <v>15735.735283196896</v>
      </c>
      <c r="I358" s="161">
        <f>+[2]data1cf!H358</f>
        <v>15623.164867031339</v>
      </c>
      <c r="J358" s="161">
        <f>+[2]data1cf!I358</f>
        <v>15429.859260601997</v>
      </c>
      <c r="K358" s="161">
        <f>+[2]data1cf!J358</f>
        <v>15626.265894433051</v>
      </c>
      <c r="L358" s="161">
        <f>+[2]data1cf!K358</f>
        <v>15502.691647377742</v>
      </c>
      <c r="M358" s="161">
        <f>+[2]data1cf!L358</f>
        <v>15440.272013590766</v>
      </c>
      <c r="N358" s="161">
        <f>+[2]data1cf!M358</f>
        <v>15449.409077856439</v>
      </c>
      <c r="O358" s="161">
        <f>+[2]data1cf!N358</f>
        <v>15633.409670612291</v>
      </c>
      <c r="P358" s="161">
        <f>+[2]data1cf!O358</f>
        <v>15482.024102404845</v>
      </c>
      <c r="Q358" s="161">
        <f>+[2]data1cf!P358</f>
        <v>15598.488445705771</v>
      </c>
      <c r="R358" s="161">
        <f>+[2]data1cf!Q358</f>
        <v>1248.0285447698539</v>
      </c>
      <c r="S358" s="161">
        <f>+[2]data1cf!R358</f>
        <v>0</v>
      </c>
      <c r="T358" s="161">
        <f>+[2]data1cf!S358</f>
        <v>0</v>
      </c>
      <c r="U358" s="161">
        <f>+[2]data1cf!T358</f>
        <v>0</v>
      </c>
      <c r="V358" s="161">
        <f>+[2]data1cf!U358</f>
        <v>0</v>
      </c>
      <c r="W358" s="161">
        <f>+[2]data1cf!V358</f>
        <v>0</v>
      </c>
      <c r="X358" s="161">
        <f>+[2]data1cf!W358</f>
        <v>0</v>
      </c>
      <c r="Y358" s="161">
        <f>+[2]data1cf!X358</f>
        <v>0</v>
      </c>
      <c r="Z358" s="161">
        <f>+[2]data1cf!Y358</f>
        <v>0</v>
      </c>
      <c r="AA358" s="161">
        <f>+[2]data1cf!Z358</f>
        <v>0</v>
      </c>
      <c r="AB358" s="161"/>
      <c r="AC358" s="162">
        <f t="shared" si="40"/>
        <v>12498.872265743003</v>
      </c>
      <c r="AD358" s="162">
        <f t="shared" si="42"/>
        <v>45980.03823765181</v>
      </c>
      <c r="AE358" s="163">
        <f t="shared" si="43"/>
        <v>45284.041088298836</v>
      </c>
      <c r="AF358" s="164">
        <f t="shared" si="41"/>
        <v>0.11986911892890931</v>
      </c>
      <c r="AG358" s="165">
        <f t="shared" si="46"/>
        <v>0.96883364591821575</v>
      </c>
    </row>
    <row r="359" spans="1:33">
      <c r="A359" s="157"/>
      <c r="B359" s="161">
        <f>+[2]data1cf!A359</f>
        <v>-109175.30131631313</v>
      </c>
      <c r="C359" s="161">
        <f>+[2]data1cf!B359</f>
        <v>15499.90067029206</v>
      </c>
      <c r="D359" s="161">
        <f>+[2]data1cf!C359</f>
        <v>17067.927105350955</v>
      </c>
      <c r="E359" s="161">
        <f>+[2]data1cf!D359</f>
        <v>16564.260172794693</v>
      </c>
      <c r="F359" s="161">
        <f>+[2]data1cf!E359</f>
        <v>16353.9374594899</v>
      </c>
      <c r="G359" s="161">
        <f>+[2]data1cf!F359</f>
        <v>15979.172972200622</v>
      </c>
      <c r="H359" s="161">
        <f>+[2]data1cf!G359</f>
        <v>15535.605012135087</v>
      </c>
      <c r="I359" s="161">
        <f>+[2]data1cf!H359</f>
        <v>15281.354589980598</v>
      </c>
      <c r="J359" s="161">
        <f>+[2]data1cf!I359</f>
        <v>15429.364743208454</v>
      </c>
      <c r="K359" s="161">
        <f>+[2]data1cf!J359</f>
        <v>15599.493706681471</v>
      </c>
      <c r="L359" s="161">
        <f>+[2]data1cf!K359</f>
        <v>15555.788940627228</v>
      </c>
      <c r="M359" s="161">
        <f>+[2]data1cf!L359</f>
        <v>15485.441655971803</v>
      </c>
      <c r="N359" s="161">
        <f>+[2]data1cf!M359</f>
        <v>15729.077121709575</v>
      </c>
      <c r="O359" s="161">
        <f>+[2]data1cf!N359</f>
        <v>15767.359304681742</v>
      </c>
      <c r="P359" s="161">
        <f>+[2]data1cf!O359</f>
        <v>15444.67586447286</v>
      </c>
      <c r="Q359" s="161">
        <f>+[2]data1cf!P359</f>
        <v>15591.147456767922</v>
      </c>
      <c r="R359" s="161">
        <f>+[2]data1cf!Q359</f>
        <v>1252.1970359775848</v>
      </c>
      <c r="S359" s="161">
        <f>+[2]data1cf!R359</f>
        <v>0</v>
      </c>
      <c r="T359" s="161">
        <f>+[2]data1cf!S359</f>
        <v>0</v>
      </c>
      <c r="U359" s="161">
        <f>+[2]data1cf!T359</f>
        <v>0</v>
      </c>
      <c r="V359" s="161">
        <f>+[2]data1cf!U359</f>
        <v>0</v>
      </c>
      <c r="W359" s="161">
        <f>+[2]data1cf!V359</f>
        <v>0</v>
      </c>
      <c r="X359" s="161">
        <f>+[2]data1cf!W359</f>
        <v>0</v>
      </c>
      <c r="Y359" s="161">
        <f>+[2]data1cf!X359</f>
        <v>0</v>
      </c>
      <c r="Z359" s="161">
        <f>+[2]data1cf!Y359</f>
        <v>0</v>
      </c>
      <c r="AA359" s="161">
        <f>+[2]data1cf!Z359</f>
        <v>0</v>
      </c>
      <c r="AB359" s="161"/>
      <c r="AC359" s="162">
        <f t="shared" si="40"/>
        <v>12005.573359238591</v>
      </c>
      <c r="AD359" s="162">
        <f t="shared" si="42"/>
        <v>45481.900519168594</v>
      </c>
      <c r="AE359" s="163">
        <f t="shared" si="43"/>
        <v>44785.620983497975</v>
      </c>
      <c r="AF359" s="164">
        <f t="shared" si="41"/>
        <v>0.11901467442512512</v>
      </c>
      <c r="AG359" s="165">
        <f t="shared" si="46"/>
        <v>0.96764025593131997</v>
      </c>
    </row>
    <row r="360" spans="1:33">
      <c r="A360" s="157"/>
      <c r="B360" s="161">
        <f>+[2]data1cf!A360</f>
        <v>-90046.56915504791</v>
      </c>
      <c r="C360" s="161">
        <f>+[2]data1cf!B360</f>
        <v>15069.889155952345</v>
      </c>
      <c r="D360" s="161">
        <f>+[2]data1cf!C360</f>
        <v>16314.049457457751</v>
      </c>
      <c r="E360" s="161">
        <f>+[2]data1cf!D360</f>
        <v>16003.741851415492</v>
      </c>
      <c r="F360" s="161">
        <f>+[2]data1cf!E360</f>
        <v>15889.365564244283</v>
      </c>
      <c r="G360" s="161">
        <f>+[2]data1cf!F360</f>
        <v>15536.890427969778</v>
      </c>
      <c r="H360" s="161">
        <f>+[2]data1cf!G360</f>
        <v>15305.342436557026</v>
      </c>
      <c r="I360" s="161">
        <f>+[2]data1cf!H360</f>
        <v>15261.239098246029</v>
      </c>
      <c r="J360" s="161">
        <f>+[2]data1cf!I360</f>
        <v>15277.040467275263</v>
      </c>
      <c r="K360" s="161">
        <f>+[2]data1cf!J360</f>
        <v>15107.0599090859</v>
      </c>
      <c r="L360" s="161">
        <f>+[2]data1cf!K360</f>
        <v>15195.705559776936</v>
      </c>
      <c r="M360" s="161">
        <f>+[2]data1cf!L360</f>
        <v>15092.950676372484</v>
      </c>
      <c r="N360" s="161">
        <f>+[2]data1cf!M360</f>
        <v>15113.616129604914</v>
      </c>
      <c r="O360" s="161">
        <f>+[2]data1cf!N360</f>
        <v>15145.121456632762</v>
      </c>
      <c r="P360" s="161">
        <f>+[2]data1cf!O360</f>
        <v>15178.48866978902</v>
      </c>
      <c r="Q360" s="161">
        <f>+[2]data1cf!P360</f>
        <v>15303.254840608695</v>
      </c>
      <c r="R360" s="161">
        <f>+[2]data1cf!Q360</f>
        <v>1032.7981295807374</v>
      </c>
      <c r="S360" s="161">
        <f>+[2]data1cf!R360</f>
        <v>0</v>
      </c>
      <c r="T360" s="161">
        <f>+[2]data1cf!S360</f>
        <v>0</v>
      </c>
      <c r="U360" s="161">
        <f>+[2]data1cf!T360</f>
        <v>0</v>
      </c>
      <c r="V360" s="161">
        <f>+[2]data1cf!U360</f>
        <v>0</v>
      </c>
      <c r="W360" s="161">
        <f>+[2]data1cf!V360</f>
        <v>0</v>
      </c>
      <c r="X360" s="161">
        <f>+[2]data1cf!W360</f>
        <v>0</v>
      </c>
      <c r="Y360" s="161">
        <f>+[2]data1cf!X360</f>
        <v>0</v>
      </c>
      <c r="Z360" s="161">
        <f>+[2]data1cf!Y360</f>
        <v>0</v>
      </c>
      <c r="AA360" s="161">
        <f>+[2]data1cf!Z360</f>
        <v>0</v>
      </c>
      <c r="AB360" s="161"/>
      <c r="AC360" s="162">
        <f t="shared" si="40"/>
        <v>27848.941361677265</v>
      </c>
      <c r="AD360" s="162">
        <f t="shared" si="42"/>
        <v>60486.596144849333</v>
      </c>
      <c r="AE360" s="163">
        <f t="shared" si="43"/>
        <v>59808.06481875098</v>
      </c>
      <c r="AF360" s="164">
        <f t="shared" si="41"/>
        <v>0.15170460343360906</v>
      </c>
      <c r="AG360" s="165">
        <f t="shared" si="46"/>
        <v>0.98956605228514627</v>
      </c>
    </row>
    <row r="361" spans="1:33">
      <c r="A361" s="157"/>
      <c r="B361" s="161">
        <f>+[2]data1cf!A361</f>
        <v>-93264.759238634608</v>
      </c>
      <c r="C361" s="161">
        <f>+[2]data1cf!B361</f>
        <v>14936.598707708199</v>
      </c>
      <c r="D361" s="161">
        <f>+[2]data1cf!C361</f>
        <v>16561.277714854863</v>
      </c>
      <c r="E361" s="161">
        <f>+[2]data1cf!D361</f>
        <v>16043.888678270625</v>
      </c>
      <c r="F361" s="161">
        <f>+[2]data1cf!E361</f>
        <v>15993.449451188975</v>
      </c>
      <c r="G361" s="161">
        <f>+[2]data1cf!F361</f>
        <v>15430.023432631759</v>
      </c>
      <c r="H361" s="161">
        <f>+[2]data1cf!G361</f>
        <v>15245.016747318923</v>
      </c>
      <c r="I361" s="161">
        <f>+[2]data1cf!H361</f>
        <v>15056.554770999373</v>
      </c>
      <c r="J361" s="161">
        <f>+[2]data1cf!I361</f>
        <v>15184.214121078532</v>
      </c>
      <c r="K361" s="161">
        <f>+[2]data1cf!J361</f>
        <v>15246.715974338253</v>
      </c>
      <c r="L361" s="161">
        <f>+[2]data1cf!K361</f>
        <v>15237.314992224807</v>
      </c>
      <c r="M361" s="161">
        <f>+[2]data1cf!L361</f>
        <v>15141.225375581054</v>
      </c>
      <c r="N361" s="161">
        <f>+[2]data1cf!M361</f>
        <v>15161.781620807869</v>
      </c>
      <c r="O361" s="161">
        <f>+[2]data1cf!N361</f>
        <v>15266.755685032234</v>
      </c>
      <c r="P361" s="161">
        <f>+[2]data1cf!O361</f>
        <v>15264.032641411743</v>
      </c>
      <c r="Q361" s="161">
        <f>+[2]data1cf!P361</f>
        <v>15283.597926897057</v>
      </c>
      <c r="R361" s="161">
        <f>+[2]data1cf!Q361</f>
        <v>1069.7094825634433</v>
      </c>
      <c r="S361" s="161">
        <f>+[2]data1cf!R361</f>
        <v>0</v>
      </c>
      <c r="T361" s="161">
        <f>+[2]data1cf!S361</f>
        <v>0</v>
      </c>
      <c r="U361" s="161">
        <f>+[2]data1cf!T361</f>
        <v>0</v>
      </c>
      <c r="V361" s="161">
        <f>+[2]data1cf!U361</f>
        <v>0</v>
      </c>
      <c r="W361" s="161">
        <f>+[2]data1cf!V361</f>
        <v>0</v>
      </c>
      <c r="X361" s="161">
        <f>+[2]data1cf!W361</f>
        <v>0</v>
      </c>
      <c r="Y361" s="161">
        <f>+[2]data1cf!X361</f>
        <v>0</v>
      </c>
      <c r="Z361" s="161">
        <f>+[2]data1cf!Y361</f>
        <v>0</v>
      </c>
      <c r="AA361" s="161">
        <f>+[2]data1cf!Z361</f>
        <v>0</v>
      </c>
      <c r="AB361" s="161"/>
      <c r="AC361" s="162">
        <f t="shared" si="40"/>
        <v>24734.938002976683</v>
      </c>
      <c r="AD361" s="162">
        <f t="shared" si="42"/>
        <v>57405.741868136007</v>
      </c>
      <c r="AE361" s="163">
        <f t="shared" si="43"/>
        <v>56726.259651077875</v>
      </c>
      <c r="AF361" s="164">
        <f t="shared" si="41"/>
        <v>0.14461107850074767</v>
      </c>
      <c r="AG361" s="165">
        <f t="shared" si="46"/>
        <v>0.98683630004511735</v>
      </c>
    </row>
    <row r="362" spans="1:33">
      <c r="A362" s="157"/>
      <c r="B362" s="161">
        <f>+[2]data1cf!A362</f>
        <v>-92875.957727225483</v>
      </c>
      <c r="C362" s="161">
        <f>+[2]data1cf!B362</f>
        <v>15202.864377507838</v>
      </c>
      <c r="D362" s="161">
        <f>+[2]data1cf!C362</f>
        <v>16596.691923741575</v>
      </c>
      <c r="E362" s="161">
        <f>+[2]data1cf!D362</f>
        <v>16014.368375091621</v>
      </c>
      <c r="F362" s="161">
        <f>+[2]data1cf!E362</f>
        <v>15742.979545435352</v>
      </c>
      <c r="G362" s="161">
        <f>+[2]data1cf!F362</f>
        <v>15337.282824773996</v>
      </c>
      <c r="H362" s="161">
        <f>+[2]data1cf!G362</f>
        <v>15152.947009167066</v>
      </c>
      <c r="I362" s="161">
        <f>+[2]data1cf!H362</f>
        <v>15083.297624286368</v>
      </c>
      <c r="J362" s="161">
        <f>+[2]data1cf!I362</f>
        <v>15307.617436020948</v>
      </c>
      <c r="K362" s="161">
        <f>+[2]data1cf!J362</f>
        <v>15273.425888317404</v>
      </c>
      <c r="L362" s="161">
        <f>+[2]data1cf!K362</f>
        <v>15367.308084156115</v>
      </c>
      <c r="M362" s="161">
        <f>+[2]data1cf!L362</f>
        <v>15313.470555996464</v>
      </c>
      <c r="N362" s="161">
        <f>+[2]data1cf!M362</f>
        <v>15238.875994156861</v>
      </c>
      <c r="O362" s="161">
        <f>+[2]data1cf!N362</f>
        <v>15294.11388208497</v>
      </c>
      <c r="P362" s="161">
        <f>+[2]data1cf!O362</f>
        <v>15293.358324331821</v>
      </c>
      <c r="Q362" s="161">
        <f>+[2]data1cf!P362</f>
        <v>15103.285702242702</v>
      </c>
      <c r="R362" s="161">
        <f>+[2]data1cf!Q362</f>
        <v>1065.2500847481851</v>
      </c>
      <c r="S362" s="161">
        <f>+[2]data1cf!R362</f>
        <v>0</v>
      </c>
      <c r="T362" s="161">
        <f>+[2]data1cf!S362</f>
        <v>0</v>
      </c>
      <c r="U362" s="161">
        <f>+[2]data1cf!T362</f>
        <v>0</v>
      </c>
      <c r="V362" s="161">
        <f>+[2]data1cf!U362</f>
        <v>0</v>
      </c>
      <c r="W362" s="161">
        <f>+[2]data1cf!V362</f>
        <v>0</v>
      </c>
      <c r="X362" s="161">
        <f>+[2]data1cf!W362</f>
        <v>0</v>
      </c>
      <c r="Y362" s="161">
        <f>+[2]data1cf!X362</f>
        <v>0</v>
      </c>
      <c r="Z362" s="161">
        <f>+[2]data1cf!Y362</f>
        <v>0</v>
      </c>
      <c r="AA362" s="161">
        <f>+[2]data1cf!Z362</f>
        <v>0</v>
      </c>
      <c r="AB362" s="161"/>
      <c r="AC362" s="162">
        <f t="shared" si="40"/>
        <v>25281.410340377992</v>
      </c>
      <c r="AD362" s="162">
        <f t="shared" si="42"/>
        <v>57979.976745721251</v>
      </c>
      <c r="AE362" s="163">
        <f t="shared" si="43"/>
        <v>57299.841121254562</v>
      </c>
      <c r="AF362" s="164">
        <f t="shared" si="41"/>
        <v>0.14577198624610901</v>
      </c>
      <c r="AG362" s="165">
        <f t="shared" si="46"/>
        <v>0.98739432979140551</v>
      </c>
    </row>
    <row r="363" spans="1:33">
      <c r="A363" s="157"/>
      <c r="B363" s="161">
        <f>+[2]data1cf!A363</f>
        <v>-90325.784564412097</v>
      </c>
      <c r="C363" s="161">
        <f>+[2]data1cf!B363</f>
        <v>15231.385777500846</v>
      </c>
      <c r="D363" s="161">
        <f>+[2]data1cf!C363</f>
        <v>16376.261409012292</v>
      </c>
      <c r="E363" s="161">
        <f>+[2]data1cf!D363</f>
        <v>15902.658703427982</v>
      </c>
      <c r="F363" s="161">
        <f>+[2]data1cf!E363</f>
        <v>15904.162130167415</v>
      </c>
      <c r="G363" s="161">
        <f>+[2]data1cf!F363</f>
        <v>15535.344173056259</v>
      </c>
      <c r="H363" s="161">
        <f>+[2]data1cf!G363</f>
        <v>15186.635889177278</v>
      </c>
      <c r="I363" s="161">
        <f>+[2]data1cf!H363</f>
        <v>15204.251541485166</v>
      </c>
      <c r="J363" s="161">
        <f>+[2]data1cf!I363</f>
        <v>15100.521983646593</v>
      </c>
      <c r="K363" s="161">
        <f>+[2]data1cf!J363</f>
        <v>15143.713988748408</v>
      </c>
      <c r="L363" s="161">
        <f>+[2]data1cf!K363</f>
        <v>15020.510214182588</v>
      </c>
      <c r="M363" s="161">
        <f>+[2]data1cf!L363</f>
        <v>15055.948549594093</v>
      </c>
      <c r="N363" s="161">
        <f>+[2]data1cf!M363</f>
        <v>15258.719176839466</v>
      </c>
      <c r="O363" s="161">
        <f>+[2]data1cf!N363</f>
        <v>15151.093942057654</v>
      </c>
      <c r="P363" s="161">
        <f>+[2]data1cf!O363</f>
        <v>15191.634572484192</v>
      </c>
      <c r="Q363" s="161">
        <f>+[2]data1cf!P363</f>
        <v>15174.541133945375</v>
      </c>
      <c r="R363" s="161">
        <f>+[2]data1cf!Q363</f>
        <v>1036.0006186399808</v>
      </c>
      <c r="S363" s="161">
        <f>+[2]data1cf!R363</f>
        <v>0</v>
      </c>
      <c r="T363" s="161">
        <f>+[2]data1cf!S363</f>
        <v>0</v>
      </c>
      <c r="U363" s="161">
        <f>+[2]data1cf!T363</f>
        <v>0</v>
      </c>
      <c r="V363" s="161">
        <f>+[2]data1cf!U363</f>
        <v>0</v>
      </c>
      <c r="W363" s="161">
        <f>+[2]data1cf!V363</f>
        <v>0</v>
      </c>
      <c r="X363" s="161">
        <f>+[2]data1cf!W363</f>
        <v>0</v>
      </c>
      <c r="Y363" s="161">
        <f>+[2]data1cf!X363</f>
        <v>0</v>
      </c>
      <c r="Z363" s="161">
        <f>+[2]data1cf!Y363</f>
        <v>0</v>
      </c>
      <c r="AA363" s="161">
        <f>+[2]data1cf!Z363</f>
        <v>0</v>
      </c>
      <c r="AB363" s="161"/>
      <c r="AC363" s="162">
        <f t="shared" si="40"/>
        <v>27479.042154613035</v>
      </c>
      <c r="AD363" s="162">
        <f t="shared" si="42"/>
        <v>60036.255874656978</v>
      </c>
      <c r="AE363" s="163">
        <f t="shared" si="43"/>
        <v>59359.33806412667</v>
      </c>
      <c r="AF363" s="164">
        <f t="shared" si="41"/>
        <v>0.15099533200263981</v>
      </c>
      <c r="AG363" s="165">
        <f t="shared" si="46"/>
        <v>0.98920551614258012</v>
      </c>
    </row>
    <row r="364" spans="1:33">
      <c r="A364" s="157"/>
      <c r="B364" s="161">
        <f>+[2]data1cf!A364</f>
        <v>-94720.13077130547</v>
      </c>
      <c r="C364" s="161">
        <f>+[2]data1cf!B364</f>
        <v>15170.0009249259</v>
      </c>
      <c r="D364" s="161">
        <f>+[2]data1cf!C364</f>
        <v>16694.762496526761</v>
      </c>
      <c r="E364" s="161">
        <f>+[2]data1cf!D364</f>
        <v>16291.485014710026</v>
      </c>
      <c r="F364" s="161">
        <f>+[2]data1cf!E364</f>
        <v>15815.00174803007</v>
      </c>
      <c r="G364" s="161">
        <f>+[2]data1cf!F364</f>
        <v>15663.223109358492</v>
      </c>
      <c r="H364" s="161">
        <f>+[2]data1cf!G364</f>
        <v>15289.585915993772</v>
      </c>
      <c r="I364" s="161">
        <f>+[2]data1cf!H364</f>
        <v>15139.273171410245</v>
      </c>
      <c r="J364" s="161">
        <f>+[2]data1cf!I364</f>
        <v>15072.700554029518</v>
      </c>
      <c r="K364" s="161">
        <f>+[2]data1cf!J364</f>
        <v>15288.37802438662</v>
      </c>
      <c r="L364" s="161">
        <f>+[2]data1cf!K364</f>
        <v>15157.224898013334</v>
      </c>
      <c r="M364" s="161">
        <f>+[2]data1cf!L364</f>
        <v>15256.706706505463</v>
      </c>
      <c r="N364" s="161">
        <f>+[2]data1cf!M364</f>
        <v>15235.612322002586</v>
      </c>
      <c r="O364" s="161">
        <f>+[2]data1cf!N364</f>
        <v>15372.76054354016</v>
      </c>
      <c r="P364" s="161">
        <f>+[2]data1cf!O364</f>
        <v>15324.825222903415</v>
      </c>
      <c r="Q364" s="161">
        <f>+[2]data1cf!P364</f>
        <v>15132.578692393452</v>
      </c>
      <c r="R364" s="161">
        <f>+[2]data1cf!Q364</f>
        <v>1086.402011894565</v>
      </c>
      <c r="S364" s="161">
        <f>+[2]data1cf!R364</f>
        <v>0</v>
      </c>
      <c r="T364" s="161">
        <f>+[2]data1cf!S364</f>
        <v>0</v>
      </c>
      <c r="U364" s="161">
        <f>+[2]data1cf!T364</f>
        <v>0</v>
      </c>
      <c r="V364" s="161">
        <f>+[2]data1cf!U364</f>
        <v>0</v>
      </c>
      <c r="W364" s="161">
        <f>+[2]data1cf!V364</f>
        <v>0</v>
      </c>
      <c r="X364" s="161">
        <f>+[2]data1cf!W364</f>
        <v>0</v>
      </c>
      <c r="Y364" s="161">
        <f>+[2]data1cf!X364</f>
        <v>0</v>
      </c>
      <c r="Z364" s="161">
        <f>+[2]data1cf!Y364</f>
        <v>0</v>
      </c>
      <c r="AA364" s="161">
        <f>+[2]data1cf!Z364</f>
        <v>0</v>
      </c>
      <c r="AB364" s="161"/>
      <c r="AC364" s="162">
        <f t="shared" si="40"/>
        <v>23891.443168636331</v>
      </c>
      <c r="AD364" s="162">
        <f t="shared" si="42"/>
        <v>56648.181689511977</v>
      </c>
      <c r="AE364" s="163">
        <f t="shared" si="43"/>
        <v>55967.063379412888</v>
      </c>
      <c r="AF364" s="164">
        <f t="shared" si="41"/>
        <v>0.14263061881065367</v>
      </c>
      <c r="AG364" s="165">
        <f t="shared" si="46"/>
        <v>0.98606215029594591</v>
      </c>
    </row>
    <row r="365" spans="1:33">
      <c r="A365" s="157"/>
      <c r="B365" s="161">
        <f>+[2]data1cf!A365</f>
        <v>-91200.164507646201</v>
      </c>
      <c r="C365" s="161">
        <f>+[2]data1cf!B365</f>
        <v>15176.161973181268</v>
      </c>
      <c r="D365" s="161">
        <f>+[2]data1cf!C365</f>
        <v>16369.168814270106</v>
      </c>
      <c r="E365" s="161">
        <f>+[2]data1cf!D365</f>
        <v>15966.422513109552</v>
      </c>
      <c r="F365" s="161">
        <f>+[2]data1cf!E365</f>
        <v>15757.850650895423</v>
      </c>
      <c r="G365" s="161">
        <f>+[2]data1cf!F365</f>
        <v>15646.814179741865</v>
      </c>
      <c r="H365" s="161">
        <f>+[2]data1cf!G365</f>
        <v>15313.075480869591</v>
      </c>
      <c r="I365" s="161">
        <f>+[2]data1cf!H365</f>
        <v>15067.04119980118</v>
      </c>
      <c r="J365" s="161">
        <f>+[2]data1cf!I365</f>
        <v>15162.668039554348</v>
      </c>
      <c r="K365" s="161">
        <f>+[2]data1cf!J365</f>
        <v>15167.113833564978</v>
      </c>
      <c r="L365" s="161">
        <f>+[2]data1cf!K365</f>
        <v>15240.734864357848</v>
      </c>
      <c r="M365" s="161">
        <f>+[2]data1cf!L365</f>
        <v>15136.21769671225</v>
      </c>
      <c r="N365" s="161">
        <f>+[2]data1cf!M365</f>
        <v>14921.522883089137</v>
      </c>
      <c r="O365" s="161">
        <f>+[2]data1cf!N365</f>
        <v>15066.592989040215</v>
      </c>
      <c r="P365" s="161">
        <f>+[2]data1cf!O365</f>
        <v>15192.036548503265</v>
      </c>
      <c r="Q365" s="161">
        <f>+[2]data1cf!P365</f>
        <v>15214.12992959192</v>
      </c>
      <c r="R365" s="161">
        <f>+[2]data1cf!Q365</f>
        <v>1046.0294068368987</v>
      </c>
      <c r="S365" s="161">
        <f>+[2]data1cf!R365</f>
        <v>0</v>
      </c>
      <c r="T365" s="161">
        <f>+[2]data1cf!S365</f>
        <v>0</v>
      </c>
      <c r="U365" s="161">
        <f>+[2]data1cf!T365</f>
        <v>0</v>
      </c>
      <c r="V365" s="161">
        <f>+[2]data1cf!U365</f>
        <v>0</v>
      </c>
      <c r="W365" s="161">
        <f>+[2]data1cf!V365</f>
        <v>0</v>
      </c>
      <c r="X365" s="161">
        <f>+[2]data1cf!W365</f>
        <v>0</v>
      </c>
      <c r="Y365" s="161">
        <f>+[2]data1cf!X365</f>
        <v>0</v>
      </c>
      <c r="Z365" s="161">
        <f>+[2]data1cf!Y365</f>
        <v>0</v>
      </c>
      <c r="AA365" s="161">
        <f>+[2]data1cf!Z365</f>
        <v>0</v>
      </c>
      <c r="AB365" s="161"/>
      <c r="AC365" s="162">
        <f t="shared" si="40"/>
        <v>26598.528168511999</v>
      </c>
      <c r="AD365" s="162">
        <f t="shared" si="42"/>
        <v>59158.07691432842</v>
      </c>
      <c r="AE365" s="163">
        <f t="shared" si="43"/>
        <v>58481.210845730864</v>
      </c>
      <c r="AF365" s="164">
        <f t="shared" si="41"/>
        <v>0.14896759390830991</v>
      </c>
      <c r="AG365" s="165">
        <f t="shared" si="46"/>
        <v>0.988466232947388</v>
      </c>
    </row>
    <row r="366" spans="1:33">
      <c r="A366" s="157"/>
      <c r="B366" s="161">
        <f>+[2]data1cf!A366</f>
        <v>-94637.403489815726</v>
      </c>
      <c r="C366" s="161">
        <f>+[2]data1cf!B366</f>
        <v>15160.447733963734</v>
      </c>
      <c r="D366" s="161">
        <f>+[2]data1cf!C366</f>
        <v>16521.970340625139</v>
      </c>
      <c r="E366" s="161">
        <f>+[2]data1cf!D366</f>
        <v>16018.958610932332</v>
      </c>
      <c r="F366" s="161">
        <f>+[2]data1cf!E366</f>
        <v>15717.319313819447</v>
      </c>
      <c r="G366" s="161">
        <f>+[2]data1cf!F366</f>
        <v>15690.333368619402</v>
      </c>
      <c r="H366" s="161">
        <f>+[2]data1cf!G366</f>
        <v>15494.130111782171</v>
      </c>
      <c r="I366" s="161">
        <f>+[2]data1cf!H366</f>
        <v>15193.517575701047</v>
      </c>
      <c r="J366" s="161">
        <f>+[2]data1cf!I366</f>
        <v>15052.128710794354</v>
      </c>
      <c r="K366" s="161">
        <f>+[2]data1cf!J366</f>
        <v>15162.861939743701</v>
      </c>
      <c r="L366" s="161">
        <f>+[2]data1cf!K366</f>
        <v>15066.806651859999</v>
      </c>
      <c r="M366" s="161">
        <f>+[2]data1cf!L366</f>
        <v>15238.92684146126</v>
      </c>
      <c r="N366" s="161">
        <f>+[2]data1cf!M366</f>
        <v>15065.46181670111</v>
      </c>
      <c r="O366" s="161">
        <f>+[2]data1cf!N366</f>
        <v>15140.873967199786</v>
      </c>
      <c r="P366" s="161">
        <f>+[2]data1cf!O366</f>
        <v>15262.836344728541</v>
      </c>
      <c r="Q366" s="161">
        <f>+[2]data1cf!P366</f>
        <v>15183.466005057031</v>
      </c>
      <c r="R366" s="161">
        <f>+[2]data1cf!Q366</f>
        <v>1085.4531630667905</v>
      </c>
      <c r="S366" s="161">
        <f>+[2]data1cf!R366</f>
        <v>0</v>
      </c>
      <c r="T366" s="161">
        <f>+[2]data1cf!S366</f>
        <v>0</v>
      </c>
      <c r="U366" s="161">
        <f>+[2]data1cf!T366</f>
        <v>0</v>
      </c>
      <c r="V366" s="161">
        <f>+[2]data1cf!U366</f>
        <v>0</v>
      </c>
      <c r="W366" s="161">
        <f>+[2]data1cf!V366</f>
        <v>0</v>
      </c>
      <c r="X366" s="161">
        <f>+[2]data1cf!W366</f>
        <v>0</v>
      </c>
      <c r="Y366" s="161">
        <f>+[2]data1cf!X366</f>
        <v>0</v>
      </c>
      <c r="Z366" s="161">
        <f>+[2]data1cf!Y366</f>
        <v>0</v>
      </c>
      <c r="AA366" s="161">
        <f>+[2]data1cf!Z366</f>
        <v>0</v>
      </c>
      <c r="AB366" s="161"/>
      <c r="AC366" s="162">
        <f t="shared" si="40"/>
        <v>23481.881007088614</v>
      </c>
      <c r="AD366" s="162">
        <f t="shared" si="42"/>
        <v>56122.447669366171</v>
      </c>
      <c r="AE366" s="163">
        <f t="shared" si="43"/>
        <v>55443.880563607658</v>
      </c>
      <c r="AF366" s="164">
        <f t="shared" si="41"/>
        <v>0.14193885922431951</v>
      </c>
      <c r="AG366" s="165">
        <f t="shared" si="46"/>
        <v>0.98549830006965033</v>
      </c>
    </row>
    <row r="367" spans="1:33">
      <c r="A367" s="157"/>
      <c r="B367" s="161">
        <f>+[2]data1cf!A367</f>
        <v>-92075.071075686748</v>
      </c>
      <c r="C367" s="161">
        <f>+[2]data1cf!B367</f>
        <v>15057.580427079982</v>
      </c>
      <c r="D367" s="161">
        <f>+[2]data1cf!C367</f>
        <v>16496.904452260747</v>
      </c>
      <c r="E367" s="161">
        <f>+[2]data1cf!D367</f>
        <v>16166.562880343059</v>
      </c>
      <c r="F367" s="161">
        <f>+[2]data1cf!E367</f>
        <v>15878.791597159026</v>
      </c>
      <c r="G367" s="161">
        <f>+[2]data1cf!F367</f>
        <v>15589.933943617812</v>
      </c>
      <c r="H367" s="161">
        <f>+[2]data1cf!G367</f>
        <v>15533.479099869823</v>
      </c>
      <c r="I367" s="161">
        <f>+[2]data1cf!H367</f>
        <v>15301.511856042314</v>
      </c>
      <c r="J367" s="161">
        <f>+[2]data1cf!I367</f>
        <v>15068.198794513619</v>
      </c>
      <c r="K367" s="161">
        <f>+[2]data1cf!J367</f>
        <v>15235.881534357151</v>
      </c>
      <c r="L367" s="161">
        <f>+[2]data1cf!K367</f>
        <v>15146.118106121885</v>
      </c>
      <c r="M367" s="161">
        <f>+[2]data1cf!L367</f>
        <v>15162.315663620309</v>
      </c>
      <c r="N367" s="161">
        <f>+[2]data1cf!M367</f>
        <v>15120.691053643422</v>
      </c>
      <c r="O367" s="161">
        <f>+[2]data1cf!N367</f>
        <v>15184.317144409006</v>
      </c>
      <c r="P367" s="161">
        <f>+[2]data1cf!O367</f>
        <v>15622.016439649133</v>
      </c>
      <c r="Q367" s="161">
        <f>+[2]data1cf!P367</f>
        <v>15416.293634007652</v>
      </c>
      <c r="R367" s="161">
        <f>+[2]data1cf!Q367</f>
        <v>1056.0642352096966</v>
      </c>
      <c r="S367" s="161">
        <f>+[2]data1cf!R367</f>
        <v>0</v>
      </c>
      <c r="T367" s="161">
        <f>+[2]data1cf!S367</f>
        <v>0</v>
      </c>
      <c r="U367" s="161">
        <f>+[2]data1cf!T367</f>
        <v>0</v>
      </c>
      <c r="V367" s="161">
        <f>+[2]data1cf!U367</f>
        <v>0</v>
      </c>
      <c r="W367" s="161">
        <f>+[2]data1cf!V367</f>
        <v>0</v>
      </c>
      <c r="X367" s="161">
        <f>+[2]data1cf!W367</f>
        <v>0</v>
      </c>
      <c r="Y367" s="161">
        <f>+[2]data1cf!X367</f>
        <v>0</v>
      </c>
      <c r="Z367" s="161">
        <f>+[2]data1cf!Y367</f>
        <v>0</v>
      </c>
      <c r="AA367" s="161">
        <f>+[2]data1cf!Z367</f>
        <v>0</v>
      </c>
      <c r="AB367" s="161"/>
      <c r="AC367" s="162">
        <f t="shared" si="40"/>
        <v>26382.479804057322</v>
      </c>
      <c r="AD367" s="162">
        <f t="shared" si="42"/>
        <v>59179.23168373057</v>
      </c>
      <c r="AE367" s="163">
        <f t="shared" si="43"/>
        <v>58497.107287374354</v>
      </c>
      <c r="AF367" s="164">
        <f t="shared" si="41"/>
        <v>0.14804643988609315</v>
      </c>
      <c r="AG367" s="165">
        <f t="shared" si="46"/>
        <v>0.98848462350398569</v>
      </c>
    </row>
    <row r="368" spans="1:33">
      <c r="A368" s="157"/>
      <c r="B368" s="161">
        <f>+[2]data1cf!A368</f>
        <v>-104700.36903784628</v>
      </c>
      <c r="C368" s="161">
        <f>+[2]data1cf!B368</f>
        <v>15383.992023234234</v>
      </c>
      <c r="D368" s="161">
        <f>+[2]data1cf!C368</f>
        <v>17039.570302888686</v>
      </c>
      <c r="E368" s="161">
        <f>+[2]data1cf!D368</f>
        <v>16566.912319436527</v>
      </c>
      <c r="F368" s="161">
        <f>+[2]data1cf!E368</f>
        <v>16287.89474895244</v>
      </c>
      <c r="G368" s="161">
        <f>+[2]data1cf!F368</f>
        <v>15944.89990488588</v>
      </c>
      <c r="H368" s="161">
        <f>+[2]data1cf!G368</f>
        <v>15501.285445930193</v>
      </c>
      <c r="I368" s="161">
        <f>+[2]data1cf!H368</f>
        <v>15530.289718986343</v>
      </c>
      <c r="J368" s="161">
        <f>+[2]data1cf!I368</f>
        <v>15604.068292885659</v>
      </c>
      <c r="K368" s="161">
        <f>+[2]data1cf!J368</f>
        <v>15478.31782359413</v>
      </c>
      <c r="L368" s="161">
        <f>+[2]data1cf!K368</f>
        <v>15269.113504215704</v>
      </c>
      <c r="M368" s="161">
        <f>+[2]data1cf!L368</f>
        <v>15375.297752909115</v>
      </c>
      <c r="N368" s="161">
        <f>+[2]data1cf!M368</f>
        <v>15409.610972409168</v>
      </c>
      <c r="O368" s="161">
        <f>+[2]data1cf!N368</f>
        <v>15658.14926667685</v>
      </c>
      <c r="P368" s="161">
        <f>+[2]data1cf!O368</f>
        <v>15332.01180548597</v>
      </c>
      <c r="Q368" s="161">
        <f>+[2]data1cf!P368</f>
        <v>15411.553329524002</v>
      </c>
      <c r="R368" s="161">
        <f>+[2]data1cf!Q368</f>
        <v>1200.8713527164816</v>
      </c>
      <c r="S368" s="161">
        <f>+[2]data1cf!R368</f>
        <v>0</v>
      </c>
      <c r="T368" s="161">
        <f>+[2]data1cf!S368</f>
        <v>0</v>
      </c>
      <c r="U368" s="161">
        <f>+[2]data1cf!T368</f>
        <v>0</v>
      </c>
      <c r="V368" s="161">
        <f>+[2]data1cf!U368</f>
        <v>0</v>
      </c>
      <c r="W368" s="161">
        <f>+[2]data1cf!V368</f>
        <v>0</v>
      </c>
      <c r="X368" s="161">
        <f>+[2]data1cf!W368</f>
        <v>0</v>
      </c>
      <c r="Y368" s="161">
        <f>+[2]data1cf!X368</f>
        <v>0</v>
      </c>
      <c r="Z368" s="161">
        <f>+[2]data1cf!Y368</f>
        <v>0</v>
      </c>
      <c r="AA368" s="161">
        <f>+[2]data1cf!Z368</f>
        <v>0</v>
      </c>
      <c r="AB368" s="161"/>
      <c r="AC368" s="162">
        <f t="shared" si="40"/>
        <v>16059.654591064746</v>
      </c>
      <c r="AD368" s="162">
        <f t="shared" si="42"/>
        <v>49379.719167198804</v>
      </c>
      <c r="AE368" s="163">
        <f t="shared" si="43"/>
        <v>48687.311052363832</v>
      </c>
      <c r="AF368" s="164">
        <f t="shared" si="41"/>
        <v>0.12636826634407042</v>
      </c>
      <c r="AG368" s="165">
        <f t="shared" si="46"/>
        <v>0.97588363404000078</v>
      </c>
    </row>
    <row r="369" spans="1:33">
      <c r="A369" s="157"/>
      <c r="B369" s="161">
        <f>+[2]data1cf!A369</f>
        <v>-102641.17010315935</v>
      </c>
      <c r="C369" s="161">
        <f>+[2]data1cf!B369</f>
        <v>15422.366743956765</v>
      </c>
      <c r="D369" s="161">
        <f>+[2]data1cf!C369</f>
        <v>16896.946196726134</v>
      </c>
      <c r="E369" s="161">
        <f>+[2]data1cf!D369</f>
        <v>16434.686857455246</v>
      </c>
      <c r="F369" s="161">
        <f>+[2]data1cf!E369</f>
        <v>16300.807132972415</v>
      </c>
      <c r="G369" s="161">
        <f>+[2]data1cf!F369</f>
        <v>16059.192507912669</v>
      </c>
      <c r="H369" s="161">
        <f>+[2]data1cf!G369</f>
        <v>15475.366581922011</v>
      </c>
      <c r="I369" s="161">
        <f>+[2]data1cf!H369</f>
        <v>15211.847950571711</v>
      </c>
      <c r="J369" s="161">
        <f>+[2]data1cf!I369</f>
        <v>15370.807817493249</v>
      </c>
      <c r="K369" s="161">
        <f>+[2]data1cf!J369</f>
        <v>15195.712471323714</v>
      </c>
      <c r="L369" s="161">
        <f>+[2]data1cf!K369</f>
        <v>15434.137963045963</v>
      </c>
      <c r="M369" s="161">
        <f>+[2]data1cf!L369</f>
        <v>15445.502199594735</v>
      </c>
      <c r="N369" s="161">
        <f>+[2]data1cf!M369</f>
        <v>15403.788715190127</v>
      </c>
      <c r="O369" s="161">
        <f>+[2]data1cf!N369</f>
        <v>15439.406294203582</v>
      </c>
      <c r="P369" s="161">
        <f>+[2]data1cf!O369</f>
        <v>15547.561913097128</v>
      </c>
      <c r="Q369" s="161">
        <f>+[2]data1cf!P369</f>
        <v>15594.729193736632</v>
      </c>
      <c r="R369" s="161">
        <f>+[2]data1cf!Q369</f>
        <v>1177.2531646151963</v>
      </c>
      <c r="S369" s="161">
        <f>+[2]data1cf!R369</f>
        <v>0</v>
      </c>
      <c r="T369" s="161">
        <f>+[2]data1cf!S369</f>
        <v>0</v>
      </c>
      <c r="U369" s="161">
        <f>+[2]data1cf!T369</f>
        <v>0</v>
      </c>
      <c r="V369" s="161">
        <f>+[2]data1cf!U369</f>
        <v>0</v>
      </c>
      <c r="W369" s="161">
        <f>+[2]data1cf!V369</f>
        <v>0</v>
      </c>
      <c r="X369" s="161">
        <f>+[2]data1cf!W369</f>
        <v>0</v>
      </c>
      <c r="Y369" s="161">
        <f>+[2]data1cf!X369</f>
        <v>0</v>
      </c>
      <c r="Z369" s="161">
        <f>+[2]data1cf!Y369</f>
        <v>0</v>
      </c>
      <c r="AA369" s="161">
        <f>+[2]data1cf!Z369</f>
        <v>0</v>
      </c>
      <c r="AB369" s="161"/>
      <c r="AC369" s="162">
        <f t="shared" si="40"/>
        <v>17728.215647115991</v>
      </c>
      <c r="AD369" s="162">
        <f t="shared" si="42"/>
        <v>50953.906212114147</v>
      </c>
      <c r="AE369" s="163">
        <f t="shared" si="43"/>
        <v>50263.013781120222</v>
      </c>
      <c r="AF369" s="164">
        <f t="shared" si="41"/>
        <v>0.12957654595375059</v>
      </c>
      <c r="AG369" s="165">
        <f t="shared" si="46"/>
        <v>0.97858385858643837</v>
      </c>
    </row>
    <row r="370" spans="1:33">
      <c r="A370" s="157"/>
      <c r="B370" s="161">
        <f>+[2]data1cf!A370</f>
        <v>-109386.46144523587</v>
      </c>
      <c r="C370" s="161">
        <f>+[2]data1cf!B370</f>
        <v>15504.081497323117</v>
      </c>
      <c r="D370" s="161">
        <f>+[2]data1cf!C370</f>
        <v>17024.329859164809</v>
      </c>
      <c r="E370" s="161">
        <f>+[2]data1cf!D370</f>
        <v>16555.390867626666</v>
      </c>
      <c r="F370" s="161">
        <f>+[2]data1cf!E370</f>
        <v>16300.850743452796</v>
      </c>
      <c r="G370" s="161">
        <f>+[2]data1cf!F370</f>
        <v>15970.098548806855</v>
      </c>
      <c r="H370" s="161">
        <f>+[2]data1cf!G370</f>
        <v>15582.17899164576</v>
      </c>
      <c r="I370" s="161">
        <f>+[2]data1cf!H370</f>
        <v>15481.328546878965</v>
      </c>
      <c r="J370" s="161">
        <f>+[2]data1cf!I370</f>
        <v>15629.714604771209</v>
      </c>
      <c r="K370" s="161">
        <f>+[2]data1cf!J370</f>
        <v>15611.128611706019</v>
      </c>
      <c r="L370" s="161">
        <f>+[2]data1cf!K370</f>
        <v>15614.201603445063</v>
      </c>
      <c r="M370" s="161">
        <f>+[2]data1cf!L370</f>
        <v>15572.47749736251</v>
      </c>
      <c r="N370" s="161">
        <f>+[2]data1cf!M370</f>
        <v>15813.431494107481</v>
      </c>
      <c r="O370" s="161">
        <f>+[2]data1cf!N370</f>
        <v>15745.886489633023</v>
      </c>
      <c r="P370" s="161">
        <f>+[2]data1cf!O370</f>
        <v>15684.234598429022</v>
      </c>
      <c r="Q370" s="161">
        <f>+[2]data1cf!P370</f>
        <v>15679.527765114235</v>
      </c>
      <c r="R370" s="161">
        <f>+[2]data1cf!Q370</f>
        <v>1254.6189581922772</v>
      </c>
      <c r="S370" s="161">
        <f>+[2]data1cf!R370</f>
        <v>0</v>
      </c>
      <c r="T370" s="161">
        <f>+[2]data1cf!S370</f>
        <v>0</v>
      </c>
      <c r="U370" s="161">
        <f>+[2]data1cf!T370</f>
        <v>0</v>
      </c>
      <c r="V370" s="161">
        <f>+[2]data1cf!U370</f>
        <v>0</v>
      </c>
      <c r="W370" s="161">
        <f>+[2]data1cf!V370</f>
        <v>0</v>
      </c>
      <c r="X370" s="161">
        <f>+[2]data1cf!W370</f>
        <v>0</v>
      </c>
      <c r="Y370" s="161">
        <f>+[2]data1cf!X370</f>
        <v>0</v>
      </c>
      <c r="Z370" s="161">
        <f>+[2]data1cf!Y370</f>
        <v>0</v>
      </c>
      <c r="AA370" s="161">
        <f>+[2]data1cf!Z370</f>
        <v>0</v>
      </c>
      <c r="AB370" s="161"/>
      <c r="AC370" s="162">
        <f t="shared" si="40"/>
        <v>12099.142469862698</v>
      </c>
      <c r="AD370" s="162">
        <f t="shared" si="42"/>
        <v>45729.255051482054</v>
      </c>
      <c r="AE370" s="163">
        <f t="shared" si="43"/>
        <v>45029.620095077968</v>
      </c>
      <c r="AF370" s="164">
        <f t="shared" si="41"/>
        <v>0.11908361315727234</v>
      </c>
      <c r="AG370" s="165">
        <f t="shared" si="46"/>
        <v>0.96823844908041201</v>
      </c>
    </row>
    <row r="371" spans="1:33">
      <c r="A371" s="157"/>
      <c r="B371" s="161">
        <f>+[2]data1cf!A371</f>
        <v>-91482.884388828126</v>
      </c>
      <c r="C371" s="161">
        <f>+[2]data1cf!B371</f>
        <v>15121.483028521638</v>
      </c>
      <c r="D371" s="161">
        <f>+[2]data1cf!C371</f>
        <v>16686.149809761977</v>
      </c>
      <c r="E371" s="161">
        <f>+[2]data1cf!D371</f>
        <v>16249.347992216093</v>
      </c>
      <c r="F371" s="161">
        <f>+[2]data1cf!E371</f>
        <v>15683.619700404994</v>
      </c>
      <c r="G371" s="161">
        <f>+[2]data1cf!F371</f>
        <v>15396.131223297145</v>
      </c>
      <c r="H371" s="161">
        <f>+[2]data1cf!G371</f>
        <v>15079.634382621627</v>
      </c>
      <c r="I371" s="161">
        <f>+[2]data1cf!H371</f>
        <v>15229.935745251241</v>
      </c>
      <c r="J371" s="161">
        <f>+[2]data1cf!I371</f>
        <v>15222.633991556111</v>
      </c>
      <c r="K371" s="161">
        <f>+[2]data1cf!J371</f>
        <v>15018.152980053434</v>
      </c>
      <c r="L371" s="161">
        <f>+[2]data1cf!K371</f>
        <v>15039.056562559817</v>
      </c>
      <c r="M371" s="161">
        <f>+[2]data1cf!L371</f>
        <v>15179.26603303407</v>
      </c>
      <c r="N371" s="161">
        <f>+[2]data1cf!M371</f>
        <v>15370.015483053437</v>
      </c>
      <c r="O371" s="161">
        <f>+[2]data1cf!N371</f>
        <v>15171.988901651077</v>
      </c>
      <c r="P371" s="161">
        <f>+[2]data1cf!O371</f>
        <v>15073.931467578514</v>
      </c>
      <c r="Q371" s="161">
        <f>+[2]data1cf!P371</f>
        <v>15373.344320003273</v>
      </c>
      <c r="R371" s="161">
        <f>+[2]data1cf!Q371</f>
        <v>1049.272090786103</v>
      </c>
      <c r="S371" s="161">
        <f>+[2]data1cf!R371</f>
        <v>0</v>
      </c>
      <c r="T371" s="161">
        <f>+[2]data1cf!S371</f>
        <v>0</v>
      </c>
      <c r="U371" s="161">
        <f>+[2]data1cf!T371</f>
        <v>0</v>
      </c>
      <c r="V371" s="161">
        <f>+[2]data1cf!U371</f>
        <v>0</v>
      </c>
      <c r="W371" s="161">
        <f>+[2]data1cf!V371</f>
        <v>0</v>
      </c>
      <c r="X371" s="161">
        <f>+[2]data1cf!W371</f>
        <v>0</v>
      </c>
      <c r="Y371" s="161">
        <f>+[2]data1cf!X371</f>
        <v>0</v>
      </c>
      <c r="Z371" s="161">
        <f>+[2]data1cf!Y371</f>
        <v>0</v>
      </c>
      <c r="AA371" s="161">
        <f>+[2]data1cf!Z371</f>
        <v>0</v>
      </c>
      <c r="AB371" s="161"/>
      <c r="AC371" s="162">
        <f t="shared" si="40"/>
        <v>26569.262541059768</v>
      </c>
      <c r="AD371" s="162">
        <f t="shared" si="42"/>
        <v>59180.716708505592</v>
      </c>
      <c r="AE371" s="163">
        <f t="shared" si="43"/>
        <v>58502.57822736317</v>
      </c>
      <c r="AF371" s="164">
        <f t="shared" si="41"/>
        <v>0.14880855679512026</v>
      </c>
      <c r="AG371" s="165">
        <f t="shared" ref="AG371:AG386" si="47">1-EXP(-(1/0.25)*(AD371/ABS($AD$1010)))</f>
        <v>0.98848591338422465</v>
      </c>
    </row>
    <row r="372" spans="1:33">
      <c r="A372" s="157"/>
      <c r="B372" s="161">
        <f>+[2]data1cf!A372</f>
        <v>-99653.502387522487</v>
      </c>
      <c r="C372" s="161">
        <f>+[2]data1cf!B372</f>
        <v>15066.594922826407</v>
      </c>
      <c r="D372" s="161">
        <f>+[2]data1cf!C372</f>
        <v>16798.090121660534</v>
      </c>
      <c r="E372" s="161">
        <f>+[2]data1cf!D372</f>
        <v>16456.581285801203</v>
      </c>
      <c r="F372" s="161">
        <f>+[2]data1cf!E372</f>
        <v>15961.513023258527</v>
      </c>
      <c r="G372" s="161">
        <f>+[2]data1cf!F372</f>
        <v>15713.153421944464</v>
      </c>
      <c r="H372" s="161">
        <f>+[2]data1cf!G372</f>
        <v>15482.035171554038</v>
      </c>
      <c r="I372" s="161">
        <f>+[2]data1cf!H372</f>
        <v>15334.729051691986</v>
      </c>
      <c r="J372" s="161">
        <f>+[2]data1cf!I372</f>
        <v>15281.170864365624</v>
      </c>
      <c r="K372" s="161">
        <f>+[2]data1cf!J372</f>
        <v>15553.62499829011</v>
      </c>
      <c r="L372" s="161">
        <f>+[2]data1cf!K372</f>
        <v>15377.250414423286</v>
      </c>
      <c r="M372" s="161">
        <f>+[2]data1cf!L372</f>
        <v>15431.249606226327</v>
      </c>
      <c r="N372" s="161">
        <f>+[2]data1cf!M372</f>
        <v>15395.010252058295</v>
      </c>
      <c r="O372" s="161">
        <f>+[2]data1cf!N372</f>
        <v>15242.635972828255</v>
      </c>
      <c r="P372" s="161">
        <f>+[2]data1cf!O372</f>
        <v>15336.268301191962</v>
      </c>
      <c r="Q372" s="161">
        <f>+[2]data1cf!P372</f>
        <v>15392.500903537813</v>
      </c>
      <c r="R372" s="161">
        <f>+[2]data1cf!Q372</f>
        <v>1142.9858109839276</v>
      </c>
      <c r="S372" s="161">
        <f>+[2]data1cf!R372</f>
        <v>0</v>
      </c>
      <c r="T372" s="161">
        <f>+[2]data1cf!S372</f>
        <v>0</v>
      </c>
      <c r="U372" s="161">
        <f>+[2]data1cf!T372</f>
        <v>0</v>
      </c>
      <c r="V372" s="161">
        <f>+[2]data1cf!U372</f>
        <v>0</v>
      </c>
      <c r="W372" s="161">
        <f>+[2]data1cf!V372</f>
        <v>0</v>
      </c>
      <c r="X372" s="161">
        <f>+[2]data1cf!W372</f>
        <v>0</v>
      </c>
      <c r="Y372" s="161">
        <f>+[2]data1cf!X372</f>
        <v>0</v>
      </c>
      <c r="Z372" s="161">
        <f>+[2]data1cf!Y372</f>
        <v>0</v>
      </c>
      <c r="AA372" s="161">
        <f>+[2]data1cf!Z372</f>
        <v>0</v>
      </c>
      <c r="AB372" s="161"/>
      <c r="AC372" s="162">
        <f t="shared" si="40"/>
        <v>19859.388067533382</v>
      </c>
      <c r="AD372" s="162">
        <f t="shared" si="42"/>
        <v>52929.185457825806</v>
      </c>
      <c r="AE372" s="163">
        <f t="shared" si="43"/>
        <v>52241.609402649163</v>
      </c>
      <c r="AF372" s="164">
        <f t="shared" si="41"/>
        <v>0.13388844132423403</v>
      </c>
      <c r="AG372" s="165">
        <f t="shared" si="47"/>
        <v>0.98154853998576685</v>
      </c>
    </row>
    <row r="373" spans="1:33">
      <c r="A373" s="157"/>
      <c r="B373" s="161">
        <f>+[2]data1cf!A373</f>
        <v>-98175.553480151822</v>
      </c>
      <c r="C373" s="161">
        <f>+[2]data1cf!B373</f>
        <v>15006.097830521674</v>
      </c>
      <c r="D373" s="161">
        <f>+[2]data1cf!C373</f>
        <v>16760.18648113637</v>
      </c>
      <c r="E373" s="161">
        <f>+[2]data1cf!D373</f>
        <v>16437.684889869077</v>
      </c>
      <c r="F373" s="161">
        <f>+[2]data1cf!E373</f>
        <v>15940.976232973813</v>
      </c>
      <c r="G373" s="161">
        <f>+[2]data1cf!F373</f>
        <v>15560.452345304751</v>
      </c>
      <c r="H373" s="161">
        <f>+[2]data1cf!G373</f>
        <v>15296.973372640939</v>
      </c>
      <c r="I373" s="161">
        <f>+[2]data1cf!H373</f>
        <v>15347.673591070365</v>
      </c>
      <c r="J373" s="161">
        <f>+[2]data1cf!I373</f>
        <v>15252.923336989064</v>
      </c>
      <c r="K373" s="161">
        <f>+[2]data1cf!J373</f>
        <v>15311.822686395342</v>
      </c>
      <c r="L373" s="161">
        <f>+[2]data1cf!K373</f>
        <v>15400.69239919913</v>
      </c>
      <c r="M373" s="161">
        <f>+[2]data1cf!L373</f>
        <v>15193.711690661297</v>
      </c>
      <c r="N373" s="161">
        <f>+[2]data1cf!M373</f>
        <v>15199.820328059235</v>
      </c>
      <c r="O373" s="161">
        <f>+[2]data1cf!N373</f>
        <v>15559.508332755635</v>
      </c>
      <c r="P373" s="161">
        <f>+[2]data1cf!O373</f>
        <v>15394.186098001235</v>
      </c>
      <c r="Q373" s="161">
        <f>+[2]data1cf!P373</f>
        <v>15371.542080414245</v>
      </c>
      <c r="R373" s="161">
        <f>+[2]data1cf!Q373</f>
        <v>1126.0343281959492</v>
      </c>
      <c r="S373" s="161">
        <f>+[2]data1cf!R373</f>
        <v>0</v>
      </c>
      <c r="T373" s="161">
        <f>+[2]data1cf!S373</f>
        <v>0</v>
      </c>
      <c r="U373" s="161">
        <f>+[2]data1cf!T373</f>
        <v>0</v>
      </c>
      <c r="V373" s="161">
        <f>+[2]data1cf!U373</f>
        <v>0</v>
      </c>
      <c r="W373" s="161">
        <f>+[2]data1cf!V373</f>
        <v>0</v>
      </c>
      <c r="X373" s="161">
        <f>+[2]data1cf!W373</f>
        <v>0</v>
      </c>
      <c r="Y373" s="161">
        <f>+[2]data1cf!X373</f>
        <v>0</v>
      </c>
      <c r="Z373" s="161">
        <f>+[2]data1cf!Y373</f>
        <v>0</v>
      </c>
      <c r="AA373" s="161">
        <f>+[2]data1cf!Z373</f>
        <v>0</v>
      </c>
      <c r="AB373" s="161"/>
      <c r="AC373" s="162">
        <f t="shared" si="40"/>
        <v>20876.52984763679</v>
      </c>
      <c r="AD373" s="162">
        <f t="shared" si="42"/>
        <v>53828.273049427247</v>
      </c>
      <c r="AE373" s="163">
        <f t="shared" si="43"/>
        <v>53142.950406749937</v>
      </c>
      <c r="AF373" s="164">
        <f t="shared" si="41"/>
        <v>0.13607262969017031</v>
      </c>
      <c r="AG373" s="165">
        <f t="shared" si="47"/>
        <v>0.98275844342647012</v>
      </c>
    </row>
    <row r="374" spans="1:33">
      <c r="A374" s="157"/>
      <c r="B374" s="161">
        <f>+[2]data1cf!A374</f>
        <v>-95733.801885924215</v>
      </c>
      <c r="C374" s="161">
        <f>+[2]data1cf!B374</f>
        <v>15165.537754045583</v>
      </c>
      <c r="D374" s="161">
        <f>+[2]data1cf!C374</f>
        <v>16456.584879032653</v>
      </c>
      <c r="E374" s="161">
        <f>+[2]data1cf!D374</f>
        <v>16123.737823137075</v>
      </c>
      <c r="F374" s="161">
        <f>+[2]data1cf!E374</f>
        <v>16167.250599198944</v>
      </c>
      <c r="G374" s="161">
        <f>+[2]data1cf!F374</f>
        <v>15896.807331752374</v>
      </c>
      <c r="H374" s="161">
        <f>+[2]data1cf!G374</f>
        <v>15403.802815239129</v>
      </c>
      <c r="I374" s="161">
        <f>+[2]data1cf!H374</f>
        <v>15178.100622525702</v>
      </c>
      <c r="J374" s="161">
        <f>+[2]data1cf!I374</f>
        <v>15238.196702701558</v>
      </c>
      <c r="K374" s="161">
        <f>+[2]data1cf!J374</f>
        <v>15162.110230269247</v>
      </c>
      <c r="L374" s="161">
        <f>+[2]data1cf!K374</f>
        <v>15195.820235581061</v>
      </c>
      <c r="M374" s="161">
        <f>+[2]data1cf!L374</f>
        <v>15363.040406690789</v>
      </c>
      <c r="N374" s="161">
        <f>+[2]data1cf!M374</f>
        <v>15350.801012786036</v>
      </c>
      <c r="O374" s="161">
        <f>+[2]data1cf!N374</f>
        <v>15300.947444853455</v>
      </c>
      <c r="P374" s="161">
        <f>+[2]data1cf!O374</f>
        <v>15479.020052824035</v>
      </c>
      <c r="Q374" s="161">
        <f>+[2]data1cf!P374</f>
        <v>15337.472768565091</v>
      </c>
      <c r="R374" s="161">
        <f>+[2]data1cf!Q374</f>
        <v>1098.0284141107963</v>
      </c>
      <c r="S374" s="161">
        <f>+[2]data1cf!R374</f>
        <v>0</v>
      </c>
      <c r="T374" s="161">
        <f>+[2]data1cf!S374</f>
        <v>0</v>
      </c>
      <c r="U374" s="161">
        <f>+[2]data1cf!T374</f>
        <v>0</v>
      </c>
      <c r="V374" s="161">
        <f>+[2]data1cf!U374</f>
        <v>0</v>
      </c>
      <c r="W374" s="161">
        <f>+[2]data1cf!V374</f>
        <v>0</v>
      </c>
      <c r="X374" s="161">
        <f>+[2]data1cf!W374</f>
        <v>0</v>
      </c>
      <c r="Y374" s="161">
        <f>+[2]data1cf!X374</f>
        <v>0</v>
      </c>
      <c r="Z374" s="161">
        <f>+[2]data1cf!Y374</f>
        <v>0</v>
      </c>
      <c r="AA374" s="161">
        <f>+[2]data1cf!Z374</f>
        <v>0</v>
      </c>
      <c r="AB374" s="161"/>
      <c r="AC374" s="162">
        <f t="shared" si="40"/>
        <v>23204.535896030175</v>
      </c>
      <c r="AD374" s="162">
        <f t="shared" si="42"/>
        <v>56124.692342262446</v>
      </c>
      <c r="AE374" s="163">
        <f t="shared" si="43"/>
        <v>55440.088639705587</v>
      </c>
      <c r="AF374" s="164">
        <f t="shared" si="41"/>
        <v>0.14092606902122498</v>
      </c>
      <c r="AG374" s="165">
        <f t="shared" si="47"/>
        <v>0.98550075532735582</v>
      </c>
    </row>
    <row r="375" spans="1:33">
      <c r="A375" s="157"/>
      <c r="B375" s="161">
        <f>+[2]data1cf!A375</f>
        <v>-92420.094605414241</v>
      </c>
      <c r="C375" s="161">
        <f>+[2]data1cf!B375</f>
        <v>15025.50466401911</v>
      </c>
      <c r="D375" s="161">
        <f>+[2]data1cf!C375</f>
        <v>16225.687196001445</v>
      </c>
      <c r="E375" s="161">
        <f>+[2]data1cf!D375</f>
        <v>16033.195585636331</v>
      </c>
      <c r="F375" s="161">
        <f>+[2]data1cf!E375</f>
        <v>15862.056935581206</v>
      </c>
      <c r="G375" s="161">
        <f>+[2]data1cf!F375</f>
        <v>15449.73192170437</v>
      </c>
      <c r="H375" s="161">
        <f>+[2]data1cf!G375</f>
        <v>15230.250094460906</v>
      </c>
      <c r="I375" s="161">
        <f>+[2]data1cf!H375</f>
        <v>14982.934056577957</v>
      </c>
      <c r="J375" s="161">
        <f>+[2]data1cf!I375</f>
        <v>15097.434738368462</v>
      </c>
      <c r="K375" s="161">
        <f>+[2]data1cf!J375</f>
        <v>15353.934381384914</v>
      </c>
      <c r="L375" s="161">
        <f>+[2]data1cf!K375</f>
        <v>15320.600886820219</v>
      </c>
      <c r="M375" s="161">
        <f>+[2]data1cf!L375</f>
        <v>15264.810268548623</v>
      </c>
      <c r="N375" s="161">
        <f>+[2]data1cf!M375</f>
        <v>15391.379214364459</v>
      </c>
      <c r="O375" s="161">
        <f>+[2]data1cf!N375</f>
        <v>15165.220263313839</v>
      </c>
      <c r="P375" s="161">
        <f>+[2]data1cf!O375</f>
        <v>15338.321940763304</v>
      </c>
      <c r="Q375" s="161">
        <f>+[2]data1cf!P375</f>
        <v>15201.368768723487</v>
      </c>
      <c r="R375" s="161">
        <f>+[2]data1cf!Q375</f>
        <v>1060.0215170862589</v>
      </c>
      <c r="S375" s="161">
        <f>+[2]data1cf!R375</f>
        <v>0</v>
      </c>
      <c r="T375" s="161">
        <f>+[2]data1cf!S375</f>
        <v>0</v>
      </c>
      <c r="U375" s="161">
        <f>+[2]data1cf!T375</f>
        <v>0</v>
      </c>
      <c r="V375" s="161">
        <f>+[2]data1cf!U375</f>
        <v>0</v>
      </c>
      <c r="W375" s="161">
        <f>+[2]data1cf!V375</f>
        <v>0</v>
      </c>
      <c r="X375" s="161">
        <f>+[2]data1cf!W375</f>
        <v>0</v>
      </c>
      <c r="Y375" s="161">
        <f>+[2]data1cf!X375</f>
        <v>0</v>
      </c>
      <c r="Z375" s="161">
        <f>+[2]data1cf!Y375</f>
        <v>0</v>
      </c>
      <c r="AA375" s="161">
        <f>+[2]data1cf!Z375</f>
        <v>0</v>
      </c>
      <c r="AB375" s="161"/>
      <c r="AC375" s="162">
        <f t="shared" si="40"/>
        <v>25373.379048814582</v>
      </c>
      <c r="AD375" s="162">
        <f t="shared" si="42"/>
        <v>58048.36819681729</v>
      </c>
      <c r="AE375" s="163">
        <f t="shared" si="43"/>
        <v>57368.500690718771</v>
      </c>
      <c r="AF375" s="164">
        <f t="shared" si="41"/>
        <v>0.14601387381553652</v>
      </c>
      <c r="AG375" s="165">
        <f t="shared" si="47"/>
        <v>0.98745919470682109</v>
      </c>
    </row>
    <row r="376" spans="1:33">
      <c r="A376" s="157"/>
      <c r="B376" s="161">
        <f>+[2]data1cf!A376</f>
        <v>-91263.159327480549</v>
      </c>
      <c r="C376" s="161">
        <f>+[2]data1cf!B376</f>
        <v>15055.296219857511</v>
      </c>
      <c r="D376" s="161">
        <f>+[2]data1cf!C376</f>
        <v>16572.21742750331</v>
      </c>
      <c r="E376" s="161">
        <f>+[2]data1cf!D376</f>
        <v>16210.514977716928</v>
      </c>
      <c r="F376" s="161">
        <f>+[2]data1cf!E376</f>
        <v>15725.149756392475</v>
      </c>
      <c r="G376" s="161">
        <f>+[2]data1cf!F376</f>
        <v>15524.969592994184</v>
      </c>
      <c r="H376" s="161">
        <f>+[2]data1cf!G376</f>
        <v>15174.371363567279</v>
      </c>
      <c r="I376" s="161">
        <f>+[2]data1cf!H376</f>
        <v>15138.714234457078</v>
      </c>
      <c r="J376" s="161">
        <f>+[2]data1cf!I376</f>
        <v>15147.639384669526</v>
      </c>
      <c r="K376" s="161">
        <f>+[2]data1cf!J376</f>
        <v>15174.090125671379</v>
      </c>
      <c r="L376" s="161">
        <f>+[2]data1cf!K376</f>
        <v>15179.466686562984</v>
      </c>
      <c r="M376" s="161">
        <f>+[2]data1cf!L376</f>
        <v>15149.062152102142</v>
      </c>
      <c r="N376" s="161">
        <f>+[2]data1cf!M376</f>
        <v>14942.786107017135</v>
      </c>
      <c r="O376" s="161">
        <f>+[2]data1cf!N376</f>
        <v>15089.471198928712</v>
      </c>
      <c r="P376" s="161">
        <f>+[2]data1cf!O376</f>
        <v>15258.827143122722</v>
      </c>
      <c r="Q376" s="161">
        <f>+[2]data1cf!P376</f>
        <v>15173.769723566429</v>
      </c>
      <c r="R376" s="161">
        <f>+[2]data1cf!Q376</f>
        <v>1046.7519322224709</v>
      </c>
      <c r="S376" s="161">
        <f>+[2]data1cf!R376</f>
        <v>0</v>
      </c>
      <c r="T376" s="161">
        <f>+[2]data1cf!S376</f>
        <v>0</v>
      </c>
      <c r="U376" s="161">
        <f>+[2]data1cf!T376</f>
        <v>0</v>
      </c>
      <c r="V376" s="161">
        <f>+[2]data1cf!U376</f>
        <v>0</v>
      </c>
      <c r="W376" s="161">
        <f>+[2]data1cf!V376</f>
        <v>0</v>
      </c>
      <c r="X376" s="161">
        <f>+[2]data1cf!W376</f>
        <v>0</v>
      </c>
      <c r="Y376" s="161">
        <f>+[2]data1cf!X376</f>
        <v>0</v>
      </c>
      <c r="Z376" s="161">
        <f>+[2]data1cf!Y376</f>
        <v>0</v>
      </c>
      <c r="AA376" s="161">
        <f>+[2]data1cf!Z376</f>
        <v>0</v>
      </c>
      <c r="AB376" s="161"/>
      <c r="AC376" s="162">
        <f t="shared" si="40"/>
        <v>26635.615373150995</v>
      </c>
      <c r="AD376" s="162">
        <f t="shared" si="42"/>
        <v>59200.706575374505</v>
      </c>
      <c r="AE376" s="163">
        <f t="shared" si="43"/>
        <v>58523.738669602826</v>
      </c>
      <c r="AF376" s="164">
        <f t="shared" si="41"/>
        <v>0.14903736710548401</v>
      </c>
      <c r="AG376" s="165">
        <f t="shared" si="47"/>
        <v>0.98850326236126718</v>
      </c>
    </row>
    <row r="377" spans="1:33">
      <c r="A377" s="157"/>
      <c r="B377" s="161">
        <f>+[2]data1cf!A377</f>
        <v>-100610.2749629739</v>
      </c>
      <c r="C377" s="161">
        <f>+[2]data1cf!B377</f>
        <v>15315.811193977028</v>
      </c>
      <c r="D377" s="161">
        <f>+[2]data1cf!C377</f>
        <v>16746.411319859551</v>
      </c>
      <c r="E377" s="161">
        <f>+[2]data1cf!D377</f>
        <v>16297.129994789962</v>
      </c>
      <c r="F377" s="161">
        <f>+[2]data1cf!E377</f>
        <v>16167.142399529548</v>
      </c>
      <c r="G377" s="161">
        <f>+[2]data1cf!F377</f>
        <v>15784.696577738992</v>
      </c>
      <c r="H377" s="161">
        <f>+[2]data1cf!G377</f>
        <v>15370.319602242631</v>
      </c>
      <c r="I377" s="161">
        <f>+[2]data1cf!H377</f>
        <v>15284.627810894104</v>
      </c>
      <c r="J377" s="161">
        <f>+[2]data1cf!I377</f>
        <v>15283.838938604775</v>
      </c>
      <c r="K377" s="161">
        <f>+[2]data1cf!J377</f>
        <v>15285.599129733222</v>
      </c>
      <c r="L377" s="161">
        <f>+[2]data1cf!K377</f>
        <v>15352.099561872128</v>
      </c>
      <c r="M377" s="161">
        <f>+[2]data1cf!L377</f>
        <v>15429.387702343083</v>
      </c>
      <c r="N377" s="161">
        <f>+[2]data1cf!M377</f>
        <v>15654.972795264141</v>
      </c>
      <c r="O377" s="161">
        <f>+[2]data1cf!N377</f>
        <v>15375.733966453008</v>
      </c>
      <c r="P377" s="161">
        <f>+[2]data1cf!O377</f>
        <v>15315.800576398464</v>
      </c>
      <c r="Q377" s="161">
        <f>+[2]data1cf!P377</f>
        <v>15423.93781910498</v>
      </c>
      <c r="R377" s="161">
        <f>+[2]data1cf!Q377</f>
        <v>1153.9596097153253</v>
      </c>
      <c r="S377" s="161">
        <f>+[2]data1cf!R377</f>
        <v>0</v>
      </c>
      <c r="T377" s="161">
        <f>+[2]data1cf!S377</f>
        <v>0</v>
      </c>
      <c r="U377" s="161">
        <f>+[2]data1cf!T377</f>
        <v>0</v>
      </c>
      <c r="V377" s="161">
        <f>+[2]data1cf!U377</f>
        <v>0</v>
      </c>
      <c r="W377" s="161">
        <f>+[2]data1cf!V377</f>
        <v>0</v>
      </c>
      <c r="X377" s="161">
        <f>+[2]data1cf!W377</f>
        <v>0</v>
      </c>
      <c r="Y377" s="161">
        <f>+[2]data1cf!X377</f>
        <v>0</v>
      </c>
      <c r="Z377" s="161">
        <f>+[2]data1cf!Y377</f>
        <v>0</v>
      </c>
      <c r="AA377" s="161">
        <f>+[2]data1cf!Z377</f>
        <v>0</v>
      </c>
      <c r="AB377" s="161"/>
      <c r="AC377" s="162">
        <f t="shared" si="40"/>
        <v>19065.911537895096</v>
      </c>
      <c r="AD377" s="162">
        <f t="shared" si="42"/>
        <v>52152.530601250772</v>
      </c>
      <c r="AE377" s="163">
        <f t="shared" si="43"/>
        <v>51464.440485760737</v>
      </c>
      <c r="AF377" s="164">
        <f t="shared" si="41"/>
        <v>0.13230667710304259</v>
      </c>
      <c r="AG377" s="165">
        <f t="shared" si="47"/>
        <v>0.98043525986953028</v>
      </c>
    </row>
    <row r="378" spans="1:33">
      <c r="A378" s="157"/>
      <c r="B378" s="161">
        <f>+[2]data1cf!A378</f>
        <v>-106615.92060950396</v>
      </c>
      <c r="C378" s="161">
        <f>+[2]data1cf!B378</f>
        <v>15363.645157403862</v>
      </c>
      <c r="D378" s="161">
        <f>+[2]data1cf!C378</f>
        <v>17086.770614407531</v>
      </c>
      <c r="E378" s="161">
        <f>+[2]data1cf!D378</f>
        <v>16630.946380502937</v>
      </c>
      <c r="F378" s="161">
        <f>+[2]data1cf!E378</f>
        <v>16260.122105466859</v>
      </c>
      <c r="G378" s="161">
        <f>+[2]data1cf!F378</f>
        <v>15987.761960606069</v>
      </c>
      <c r="H378" s="161">
        <f>+[2]data1cf!G378</f>
        <v>15503.397795487701</v>
      </c>
      <c r="I378" s="161">
        <f>+[2]data1cf!H378</f>
        <v>15643.132243187623</v>
      </c>
      <c r="J378" s="161">
        <f>+[2]data1cf!I378</f>
        <v>15416.53640011634</v>
      </c>
      <c r="K378" s="161">
        <f>+[2]data1cf!J378</f>
        <v>15427.543664629191</v>
      </c>
      <c r="L378" s="161">
        <f>+[2]data1cf!K378</f>
        <v>15361.11940905693</v>
      </c>
      <c r="M378" s="161">
        <f>+[2]data1cf!L378</f>
        <v>15491.637849729597</v>
      </c>
      <c r="N378" s="161">
        <f>+[2]data1cf!M378</f>
        <v>15456.763445070908</v>
      </c>
      <c r="O378" s="161">
        <f>+[2]data1cf!N378</f>
        <v>15505.406126990129</v>
      </c>
      <c r="P378" s="161">
        <f>+[2]data1cf!O378</f>
        <v>15440.750162745506</v>
      </c>
      <c r="Q378" s="161">
        <f>+[2]data1cf!P378</f>
        <v>15558.988814082008</v>
      </c>
      <c r="R378" s="161">
        <f>+[2]data1cf!Q378</f>
        <v>1222.8419630227665</v>
      </c>
      <c r="S378" s="161">
        <f>+[2]data1cf!R378</f>
        <v>0</v>
      </c>
      <c r="T378" s="161">
        <f>+[2]data1cf!S378</f>
        <v>0</v>
      </c>
      <c r="U378" s="161">
        <f>+[2]data1cf!T378</f>
        <v>0</v>
      </c>
      <c r="V378" s="161">
        <f>+[2]data1cf!U378</f>
        <v>0</v>
      </c>
      <c r="W378" s="161">
        <f>+[2]data1cf!V378</f>
        <v>0</v>
      </c>
      <c r="X378" s="161">
        <f>+[2]data1cf!W378</f>
        <v>0</v>
      </c>
      <c r="Y378" s="161">
        <f>+[2]data1cf!X378</f>
        <v>0</v>
      </c>
      <c r="Z378" s="161">
        <f>+[2]data1cf!Y378</f>
        <v>0</v>
      </c>
      <c r="AA378" s="161">
        <f>+[2]data1cf!Z378</f>
        <v>0</v>
      </c>
      <c r="AB378" s="161"/>
      <c r="AC378" s="162">
        <f t="shared" si="40"/>
        <v>14286.081253661245</v>
      </c>
      <c r="AD378" s="162">
        <f t="shared" si="42"/>
        <v>47654.686165126383</v>
      </c>
      <c r="AE378" s="163">
        <f t="shared" si="43"/>
        <v>46961.103613273226</v>
      </c>
      <c r="AF378" s="164">
        <f t="shared" si="41"/>
        <v>0.12310137152671816</v>
      </c>
      <c r="AG378" s="165">
        <f t="shared" si="47"/>
        <v>0.97253217670460235</v>
      </c>
    </row>
    <row r="379" spans="1:33">
      <c r="A379" s="157"/>
      <c r="B379" s="161">
        <f>+[2]data1cf!A379</f>
        <v>-90217.888257064798</v>
      </c>
      <c r="C379" s="161">
        <f>+[2]data1cf!B379</f>
        <v>15029.645238296052</v>
      </c>
      <c r="D379" s="161">
        <f>+[2]data1cf!C379</f>
        <v>16376.219797216381</v>
      </c>
      <c r="E379" s="161">
        <f>+[2]data1cf!D379</f>
        <v>15952.052387148284</v>
      </c>
      <c r="F379" s="161">
        <f>+[2]data1cf!E379</f>
        <v>15783.240666131291</v>
      </c>
      <c r="G379" s="161">
        <f>+[2]data1cf!F379</f>
        <v>15324.366326235944</v>
      </c>
      <c r="H379" s="161">
        <f>+[2]data1cf!G379</f>
        <v>15118.361311049863</v>
      </c>
      <c r="I379" s="161">
        <f>+[2]data1cf!H379</f>
        <v>14930.211840505826</v>
      </c>
      <c r="J379" s="161">
        <f>+[2]data1cf!I379</f>
        <v>15129.118384495563</v>
      </c>
      <c r="K379" s="161">
        <f>+[2]data1cf!J379</f>
        <v>15127.572838024636</v>
      </c>
      <c r="L379" s="161">
        <f>+[2]data1cf!K379</f>
        <v>15135.352952040901</v>
      </c>
      <c r="M379" s="161">
        <f>+[2]data1cf!L379</f>
        <v>15220.374678304994</v>
      </c>
      <c r="N379" s="161">
        <f>+[2]data1cf!M379</f>
        <v>15134.016406674196</v>
      </c>
      <c r="O379" s="161">
        <f>+[2]data1cf!N379</f>
        <v>15267.271622277171</v>
      </c>
      <c r="P379" s="161">
        <f>+[2]data1cf!O379</f>
        <v>15308.727893646661</v>
      </c>
      <c r="Q379" s="161">
        <f>+[2]data1cf!P379</f>
        <v>15099.835378701975</v>
      </c>
      <c r="R379" s="161">
        <f>+[2]data1cf!Q379</f>
        <v>1034.7630911532303</v>
      </c>
      <c r="S379" s="161">
        <f>+[2]data1cf!R379</f>
        <v>0</v>
      </c>
      <c r="T379" s="161">
        <f>+[2]data1cf!S379</f>
        <v>0</v>
      </c>
      <c r="U379" s="161">
        <f>+[2]data1cf!T379</f>
        <v>0</v>
      </c>
      <c r="V379" s="161">
        <f>+[2]data1cf!U379</f>
        <v>0</v>
      </c>
      <c r="W379" s="161">
        <f>+[2]data1cf!V379</f>
        <v>0</v>
      </c>
      <c r="X379" s="161">
        <f>+[2]data1cf!W379</f>
        <v>0</v>
      </c>
      <c r="Y379" s="161">
        <f>+[2]data1cf!X379</f>
        <v>0</v>
      </c>
      <c r="Z379" s="161">
        <f>+[2]data1cf!Y379</f>
        <v>0</v>
      </c>
      <c r="AA379" s="161">
        <f>+[2]data1cf!Z379</f>
        <v>0</v>
      </c>
      <c r="AB379" s="161"/>
      <c r="AC379" s="162">
        <f t="shared" si="40"/>
        <v>27162.906849098708</v>
      </c>
      <c r="AD379" s="162">
        <f t="shared" si="42"/>
        <v>59667.092322043056</v>
      </c>
      <c r="AE379" s="163">
        <f t="shared" si="43"/>
        <v>58990.884936086019</v>
      </c>
      <c r="AF379" s="164">
        <f t="shared" si="41"/>
        <v>0.15037191510200504</v>
      </c>
      <c r="AG379" s="165">
        <f t="shared" si="47"/>
        <v>0.98890069608959186</v>
      </c>
    </row>
    <row r="380" spans="1:33">
      <c r="A380" s="157"/>
      <c r="B380" s="161">
        <f>+[2]data1cf!A380</f>
        <v>-95369.132652715372</v>
      </c>
      <c r="C380" s="161">
        <f>+[2]data1cf!B380</f>
        <v>15317.691313404963</v>
      </c>
      <c r="D380" s="161">
        <f>+[2]data1cf!C380</f>
        <v>16596.289669185862</v>
      </c>
      <c r="E380" s="161">
        <f>+[2]data1cf!D380</f>
        <v>16212.921589612257</v>
      </c>
      <c r="F380" s="161">
        <f>+[2]data1cf!E380</f>
        <v>15697.052449607876</v>
      </c>
      <c r="G380" s="161">
        <f>+[2]data1cf!F380</f>
        <v>15548.257038936667</v>
      </c>
      <c r="H380" s="161">
        <f>+[2]data1cf!G380</f>
        <v>15207.702860150675</v>
      </c>
      <c r="I380" s="161">
        <f>+[2]data1cf!H380</f>
        <v>15381.130132223174</v>
      </c>
      <c r="J380" s="161">
        <f>+[2]data1cf!I380</f>
        <v>15299.101988996114</v>
      </c>
      <c r="K380" s="161">
        <f>+[2]data1cf!J380</f>
        <v>15268.269253847109</v>
      </c>
      <c r="L380" s="161">
        <f>+[2]data1cf!K380</f>
        <v>15144.564041660949</v>
      </c>
      <c r="M380" s="161">
        <f>+[2]data1cf!L380</f>
        <v>15235.904262575037</v>
      </c>
      <c r="N380" s="161">
        <f>+[2]data1cf!M380</f>
        <v>15247.293679005172</v>
      </c>
      <c r="O380" s="161">
        <f>+[2]data1cf!N380</f>
        <v>15133.728731360217</v>
      </c>
      <c r="P380" s="161">
        <f>+[2]data1cf!O380</f>
        <v>15389.869437528641</v>
      </c>
      <c r="Q380" s="161">
        <f>+[2]data1cf!P380</f>
        <v>15310.894464878947</v>
      </c>
      <c r="R380" s="161">
        <f>+[2]data1cf!Q380</f>
        <v>1093.8458038735841</v>
      </c>
      <c r="S380" s="161">
        <f>+[2]data1cf!R380</f>
        <v>0</v>
      </c>
      <c r="T380" s="161">
        <f>+[2]data1cf!S380</f>
        <v>0</v>
      </c>
      <c r="U380" s="161">
        <f>+[2]data1cf!T380</f>
        <v>0</v>
      </c>
      <c r="V380" s="161">
        <f>+[2]data1cf!U380</f>
        <v>0</v>
      </c>
      <c r="W380" s="161">
        <f>+[2]data1cf!V380</f>
        <v>0</v>
      </c>
      <c r="X380" s="161">
        <f>+[2]data1cf!W380</f>
        <v>0</v>
      </c>
      <c r="Y380" s="161">
        <f>+[2]data1cf!X380</f>
        <v>0</v>
      </c>
      <c r="Z380" s="161">
        <f>+[2]data1cf!Y380</f>
        <v>0</v>
      </c>
      <c r="AA380" s="161">
        <f>+[2]data1cf!Z380</f>
        <v>0</v>
      </c>
      <c r="AB380" s="161"/>
      <c r="AC380" s="162">
        <f t="shared" si="40"/>
        <v>23243.058751055756</v>
      </c>
      <c r="AD380" s="162">
        <f t="shared" si="42"/>
        <v>56024.129215849789</v>
      </c>
      <c r="AE380" s="163">
        <f t="shared" si="43"/>
        <v>55342.492954206675</v>
      </c>
      <c r="AF380" s="164">
        <f t="shared" si="41"/>
        <v>0.14122311472892762</v>
      </c>
      <c r="AG380" s="165">
        <f t="shared" si="47"/>
        <v>0.98539034891638955</v>
      </c>
    </row>
    <row r="381" spans="1:33">
      <c r="A381" s="157"/>
      <c r="B381" s="161">
        <f>+[2]data1cf!A381</f>
        <v>-92408.339489683669</v>
      </c>
      <c r="C381" s="161">
        <f>+[2]data1cf!B381</f>
        <v>15060.424717826798</v>
      </c>
      <c r="D381" s="161">
        <f>+[2]data1cf!C381</f>
        <v>16594.452633201799</v>
      </c>
      <c r="E381" s="161">
        <f>+[2]data1cf!D381</f>
        <v>16138.062774004964</v>
      </c>
      <c r="F381" s="161">
        <f>+[2]data1cf!E381</f>
        <v>16016.90554410758</v>
      </c>
      <c r="G381" s="161">
        <f>+[2]data1cf!F381</f>
        <v>15552.241666624206</v>
      </c>
      <c r="H381" s="161">
        <f>+[2]data1cf!G381</f>
        <v>15090.124149309107</v>
      </c>
      <c r="I381" s="161">
        <f>+[2]data1cf!H381</f>
        <v>15009.045171798038</v>
      </c>
      <c r="J381" s="161">
        <f>+[2]data1cf!I381</f>
        <v>15427.22162101826</v>
      </c>
      <c r="K381" s="161">
        <f>+[2]data1cf!J381</f>
        <v>15243.743357399835</v>
      </c>
      <c r="L381" s="161">
        <f>+[2]data1cf!K381</f>
        <v>15117.669410154032</v>
      </c>
      <c r="M381" s="161">
        <f>+[2]data1cf!L381</f>
        <v>15243.499714053793</v>
      </c>
      <c r="N381" s="161">
        <f>+[2]data1cf!M381</f>
        <v>15130.104031407647</v>
      </c>
      <c r="O381" s="161">
        <f>+[2]data1cf!N381</f>
        <v>15179.622027113914</v>
      </c>
      <c r="P381" s="161">
        <f>+[2]data1cf!O381</f>
        <v>15428.740541594034</v>
      </c>
      <c r="Q381" s="161">
        <f>+[2]data1cf!P381</f>
        <v>15323.160549789105</v>
      </c>
      <c r="R381" s="161">
        <f>+[2]data1cf!Q381</f>
        <v>1059.8866906108756</v>
      </c>
      <c r="S381" s="161">
        <f>+[2]data1cf!R381</f>
        <v>0</v>
      </c>
      <c r="T381" s="161">
        <f>+[2]data1cf!S381</f>
        <v>0</v>
      </c>
      <c r="U381" s="161">
        <f>+[2]data1cf!T381</f>
        <v>0</v>
      </c>
      <c r="V381" s="161">
        <f>+[2]data1cf!U381</f>
        <v>0</v>
      </c>
      <c r="W381" s="161">
        <f>+[2]data1cf!V381</f>
        <v>0</v>
      </c>
      <c r="X381" s="161">
        <f>+[2]data1cf!W381</f>
        <v>0</v>
      </c>
      <c r="Y381" s="161">
        <f>+[2]data1cf!X381</f>
        <v>0</v>
      </c>
      <c r="Z381" s="161">
        <f>+[2]data1cf!Y381</f>
        <v>0</v>
      </c>
      <c r="AA381" s="161">
        <f>+[2]data1cf!Z381</f>
        <v>0</v>
      </c>
      <c r="AB381" s="161"/>
      <c r="AC381" s="162">
        <f t="shared" si="40"/>
        <v>25899.322610550636</v>
      </c>
      <c r="AD381" s="162">
        <f t="shared" si="42"/>
        <v>58626.517005444191</v>
      </c>
      <c r="AE381" s="163">
        <f t="shared" si="43"/>
        <v>57945.92492643321</v>
      </c>
      <c r="AF381" s="164">
        <f t="shared" si="41"/>
        <v>0.14709150195121767</v>
      </c>
      <c r="AG381" s="165">
        <f t="shared" si="47"/>
        <v>0.98799436404411145</v>
      </c>
    </row>
    <row r="382" spans="1:33">
      <c r="A382" s="157"/>
      <c r="B382" s="161">
        <f>+[2]data1cf!A382</f>
        <v>-95634.744987038313</v>
      </c>
      <c r="C382" s="161">
        <f>+[2]data1cf!B382</f>
        <v>15066.48913979518</v>
      </c>
      <c r="D382" s="161">
        <f>+[2]data1cf!C382</f>
        <v>16578.143722919998</v>
      </c>
      <c r="E382" s="161">
        <f>+[2]data1cf!D382</f>
        <v>16141.135736134518</v>
      </c>
      <c r="F382" s="161">
        <f>+[2]data1cf!E382</f>
        <v>15975.768603581917</v>
      </c>
      <c r="G382" s="161">
        <f>+[2]data1cf!F382</f>
        <v>15691.391475003438</v>
      </c>
      <c r="H382" s="161">
        <f>+[2]data1cf!G382</f>
        <v>15496.298634294437</v>
      </c>
      <c r="I382" s="161">
        <f>+[2]data1cf!H382</f>
        <v>15149.393738512415</v>
      </c>
      <c r="J382" s="161">
        <f>+[2]data1cf!I382</f>
        <v>15026.057525337277</v>
      </c>
      <c r="K382" s="161">
        <f>+[2]data1cf!J382</f>
        <v>15211.769966877719</v>
      </c>
      <c r="L382" s="161">
        <f>+[2]data1cf!K382</f>
        <v>15105.119903918861</v>
      </c>
      <c r="M382" s="161">
        <f>+[2]data1cf!L382</f>
        <v>15054.861053985085</v>
      </c>
      <c r="N382" s="161">
        <f>+[2]data1cf!M382</f>
        <v>15322.502263788956</v>
      </c>
      <c r="O382" s="161">
        <f>+[2]data1cf!N382</f>
        <v>15300.712311252915</v>
      </c>
      <c r="P382" s="161">
        <f>+[2]data1cf!O382</f>
        <v>15211.852822900124</v>
      </c>
      <c r="Q382" s="161">
        <f>+[2]data1cf!P382</f>
        <v>15458.290686173865</v>
      </c>
      <c r="R382" s="161">
        <f>+[2]data1cf!Q382</f>
        <v>1096.8922711033347</v>
      </c>
      <c r="S382" s="161">
        <f>+[2]data1cf!R382</f>
        <v>0</v>
      </c>
      <c r="T382" s="161">
        <f>+[2]data1cf!S382</f>
        <v>0</v>
      </c>
      <c r="U382" s="161">
        <f>+[2]data1cf!T382</f>
        <v>0</v>
      </c>
      <c r="V382" s="161">
        <f>+[2]data1cf!U382</f>
        <v>0</v>
      </c>
      <c r="W382" s="161">
        <f>+[2]data1cf!V382</f>
        <v>0</v>
      </c>
      <c r="X382" s="161">
        <f>+[2]data1cf!W382</f>
        <v>0</v>
      </c>
      <c r="Y382" s="161">
        <f>+[2]data1cf!X382</f>
        <v>0</v>
      </c>
      <c r="Z382" s="161">
        <f>+[2]data1cf!Y382</f>
        <v>0</v>
      </c>
      <c r="AA382" s="161">
        <f>+[2]data1cf!Z382</f>
        <v>0</v>
      </c>
      <c r="AB382" s="161"/>
      <c r="AC382" s="162">
        <f t="shared" si="40"/>
        <v>22834.801050269805</v>
      </c>
      <c r="AD382" s="162">
        <f t="shared" si="42"/>
        <v>55594.083988082632</v>
      </c>
      <c r="AE382" s="163">
        <f t="shared" si="43"/>
        <v>54912.84801254575</v>
      </c>
      <c r="AF382" s="164">
        <f t="shared" si="41"/>
        <v>0.14038057923316957</v>
      </c>
      <c r="AG382" s="165">
        <f t="shared" si="47"/>
        <v>0.98490864622811436</v>
      </c>
    </row>
    <row r="383" spans="1:33">
      <c r="A383" s="157"/>
      <c r="B383" s="161">
        <f>+[2]data1cf!A383</f>
        <v>-100170.88031059637</v>
      </c>
      <c r="C383" s="161">
        <f>+[2]data1cf!B383</f>
        <v>15217.070238668482</v>
      </c>
      <c r="D383" s="161">
        <f>+[2]data1cf!C383</f>
        <v>16764.638938750537</v>
      </c>
      <c r="E383" s="161">
        <f>+[2]data1cf!D383</f>
        <v>16286.449903080054</v>
      </c>
      <c r="F383" s="161">
        <f>+[2]data1cf!E383</f>
        <v>15937.518608483253</v>
      </c>
      <c r="G383" s="161">
        <f>+[2]data1cf!F383</f>
        <v>15684.222402163632</v>
      </c>
      <c r="H383" s="161">
        <f>+[2]data1cf!G383</f>
        <v>15402.374181259915</v>
      </c>
      <c r="I383" s="161">
        <f>+[2]data1cf!H383</f>
        <v>15272.143502708972</v>
      </c>
      <c r="J383" s="161">
        <f>+[2]data1cf!I383</f>
        <v>15132.855954788238</v>
      </c>
      <c r="K383" s="161">
        <f>+[2]data1cf!J383</f>
        <v>15295.666459962289</v>
      </c>
      <c r="L383" s="161">
        <f>+[2]data1cf!K383</f>
        <v>15286.604327851825</v>
      </c>
      <c r="M383" s="161">
        <f>+[2]data1cf!L383</f>
        <v>15350.049666362267</v>
      </c>
      <c r="N383" s="161">
        <f>+[2]data1cf!M383</f>
        <v>15498.44874359047</v>
      </c>
      <c r="O383" s="161">
        <f>+[2]data1cf!N383</f>
        <v>15439.093926057405</v>
      </c>
      <c r="P383" s="161">
        <f>+[2]data1cf!O383</f>
        <v>15310.82500061282</v>
      </c>
      <c r="Q383" s="161">
        <f>+[2]data1cf!P383</f>
        <v>15530.405167035045</v>
      </c>
      <c r="R383" s="161">
        <f>+[2]data1cf!Q383</f>
        <v>1148.919928810416</v>
      </c>
      <c r="S383" s="161">
        <f>+[2]data1cf!R383</f>
        <v>0</v>
      </c>
      <c r="T383" s="161">
        <f>+[2]data1cf!S383</f>
        <v>0</v>
      </c>
      <c r="U383" s="161">
        <f>+[2]data1cf!T383</f>
        <v>0</v>
      </c>
      <c r="V383" s="161">
        <f>+[2]data1cf!U383</f>
        <v>0</v>
      </c>
      <c r="W383" s="161">
        <f>+[2]data1cf!V383</f>
        <v>0</v>
      </c>
      <c r="X383" s="161">
        <f>+[2]data1cf!W383</f>
        <v>0</v>
      </c>
      <c r="Y383" s="161">
        <f>+[2]data1cf!X383</f>
        <v>0</v>
      </c>
      <c r="Z383" s="161">
        <f>+[2]data1cf!Y383</f>
        <v>0</v>
      </c>
      <c r="AA383" s="161">
        <f>+[2]data1cf!Z383</f>
        <v>0</v>
      </c>
      <c r="AB383" s="161"/>
      <c r="AC383" s="162">
        <f t="shared" si="40"/>
        <v>19087.508829892486</v>
      </c>
      <c r="AD383" s="162">
        <f t="shared" si="42"/>
        <v>52079.130156260188</v>
      </c>
      <c r="AE383" s="163">
        <f t="shared" si="43"/>
        <v>51392.806657065419</v>
      </c>
      <c r="AF383" s="164">
        <f t="shared" si="41"/>
        <v>0.13245587944984435</v>
      </c>
      <c r="AG383" s="165">
        <f t="shared" si="47"/>
        <v>0.98032663293846922</v>
      </c>
    </row>
    <row r="384" spans="1:33">
      <c r="A384" s="157"/>
      <c r="B384" s="161">
        <f>+[2]data1cf!A384</f>
        <v>-99959.067023321564</v>
      </c>
      <c r="C384" s="161">
        <f>+[2]data1cf!B384</f>
        <v>15224.208978845338</v>
      </c>
      <c r="D384" s="161">
        <f>+[2]data1cf!C384</f>
        <v>16812.458263104865</v>
      </c>
      <c r="E384" s="161">
        <f>+[2]data1cf!D384</f>
        <v>16642.671269441747</v>
      </c>
      <c r="F384" s="161">
        <f>+[2]data1cf!E384</f>
        <v>15958.584316653962</v>
      </c>
      <c r="G384" s="161">
        <f>+[2]data1cf!F384</f>
        <v>15686.15330760592</v>
      </c>
      <c r="H384" s="161">
        <f>+[2]data1cf!G384</f>
        <v>15370.439500863151</v>
      </c>
      <c r="I384" s="161">
        <f>+[2]data1cf!H384</f>
        <v>15285.795237941948</v>
      </c>
      <c r="J384" s="161">
        <f>+[2]data1cf!I384</f>
        <v>15418.147513355398</v>
      </c>
      <c r="K384" s="161">
        <f>+[2]data1cf!J384</f>
        <v>15562.893113561839</v>
      </c>
      <c r="L384" s="161">
        <f>+[2]data1cf!K384</f>
        <v>15196.167256920558</v>
      </c>
      <c r="M384" s="161">
        <f>+[2]data1cf!L384</f>
        <v>15276.190780298855</v>
      </c>
      <c r="N384" s="161">
        <f>+[2]data1cf!M384</f>
        <v>15331.414482153195</v>
      </c>
      <c r="O384" s="161">
        <f>+[2]data1cf!N384</f>
        <v>15397.968661693383</v>
      </c>
      <c r="P384" s="161">
        <f>+[2]data1cf!O384</f>
        <v>15236.790779790872</v>
      </c>
      <c r="Q384" s="161">
        <f>+[2]data1cf!P384</f>
        <v>15315.183663699388</v>
      </c>
      <c r="R384" s="161">
        <f>+[2]data1cf!Q384</f>
        <v>1146.4905151306889</v>
      </c>
      <c r="S384" s="161">
        <f>+[2]data1cf!R384</f>
        <v>0</v>
      </c>
      <c r="T384" s="161">
        <f>+[2]data1cf!S384</f>
        <v>0</v>
      </c>
      <c r="U384" s="161">
        <f>+[2]data1cf!T384</f>
        <v>0</v>
      </c>
      <c r="V384" s="161">
        <f>+[2]data1cf!U384</f>
        <v>0</v>
      </c>
      <c r="W384" s="161">
        <f>+[2]data1cf!V384</f>
        <v>0</v>
      </c>
      <c r="X384" s="161">
        <f>+[2]data1cf!W384</f>
        <v>0</v>
      </c>
      <c r="Y384" s="161">
        <f>+[2]data1cf!X384</f>
        <v>0</v>
      </c>
      <c r="Z384" s="161">
        <f>+[2]data1cf!Y384</f>
        <v>0</v>
      </c>
      <c r="AA384" s="161">
        <f>+[2]data1cf!Z384</f>
        <v>0</v>
      </c>
      <c r="AB384" s="161"/>
      <c r="AC384" s="162">
        <f t="shared" si="40"/>
        <v>19666.48374680461</v>
      </c>
      <c r="AD384" s="162">
        <f t="shared" si="42"/>
        <v>52691.053700254248</v>
      </c>
      <c r="AE384" s="163">
        <f t="shared" si="43"/>
        <v>52004.644544335926</v>
      </c>
      <c r="AF384" s="164">
        <f t="shared" si="41"/>
        <v>0.13355939984321596</v>
      </c>
      <c r="AG384" s="165">
        <f t="shared" si="47"/>
        <v>0.98121410139524246</v>
      </c>
    </row>
    <row r="385" spans="1:33">
      <c r="A385" s="157"/>
      <c r="B385" s="161">
        <f>+[2]data1cf!A385</f>
        <v>-92252.105150954842</v>
      </c>
      <c r="C385" s="161">
        <f>+[2]data1cf!B385</f>
        <v>14885.077848165165</v>
      </c>
      <c r="D385" s="161">
        <f>+[2]data1cf!C385</f>
        <v>16391.773868062002</v>
      </c>
      <c r="E385" s="161">
        <f>+[2]data1cf!D385</f>
        <v>16177.960723666936</v>
      </c>
      <c r="F385" s="161">
        <f>+[2]data1cf!E385</f>
        <v>15733.102614076848</v>
      </c>
      <c r="G385" s="161">
        <f>+[2]data1cf!F385</f>
        <v>15645.999590797721</v>
      </c>
      <c r="H385" s="161">
        <f>+[2]data1cf!G385</f>
        <v>15355.137734036385</v>
      </c>
      <c r="I385" s="161">
        <f>+[2]data1cf!H385</f>
        <v>15136.867589370697</v>
      </c>
      <c r="J385" s="161">
        <f>+[2]data1cf!I385</f>
        <v>15153.583146685403</v>
      </c>
      <c r="K385" s="161">
        <f>+[2]data1cf!J385</f>
        <v>15132.026647954417</v>
      </c>
      <c r="L385" s="161">
        <f>+[2]data1cf!K385</f>
        <v>15313.570796382543</v>
      </c>
      <c r="M385" s="161">
        <f>+[2]data1cf!L385</f>
        <v>15175.730835241968</v>
      </c>
      <c r="N385" s="161">
        <f>+[2]data1cf!M385</f>
        <v>15135.001575077904</v>
      </c>
      <c r="O385" s="161">
        <f>+[2]data1cf!N385</f>
        <v>15284.360951855131</v>
      </c>
      <c r="P385" s="161">
        <f>+[2]data1cf!O385</f>
        <v>15501.407922611899</v>
      </c>
      <c r="Q385" s="161">
        <f>+[2]data1cf!P385</f>
        <v>15289.58817520423</v>
      </c>
      <c r="R385" s="161">
        <f>+[2]data1cf!Q385</f>
        <v>1058.0947452393916</v>
      </c>
      <c r="S385" s="161">
        <f>+[2]data1cf!R385</f>
        <v>0</v>
      </c>
      <c r="T385" s="161">
        <f>+[2]data1cf!S385</f>
        <v>0</v>
      </c>
      <c r="U385" s="161">
        <f>+[2]data1cf!T385</f>
        <v>0</v>
      </c>
      <c r="V385" s="161">
        <f>+[2]data1cf!U385</f>
        <v>0</v>
      </c>
      <c r="W385" s="161">
        <f>+[2]data1cf!V385</f>
        <v>0</v>
      </c>
      <c r="X385" s="161">
        <f>+[2]data1cf!W385</f>
        <v>0</v>
      </c>
      <c r="Y385" s="161">
        <f>+[2]data1cf!X385</f>
        <v>0</v>
      </c>
      <c r="Z385" s="161">
        <f>+[2]data1cf!Y385</f>
        <v>0</v>
      </c>
      <c r="AA385" s="161">
        <f>+[2]data1cf!Z385</f>
        <v>0</v>
      </c>
      <c r="AB385" s="161"/>
      <c r="AC385" s="162">
        <f t="shared" si="40"/>
        <v>25757.509633657184</v>
      </c>
      <c r="AD385" s="162">
        <f t="shared" si="42"/>
        <v>58483.552192251489</v>
      </c>
      <c r="AE385" s="163">
        <f t="shared" si="43"/>
        <v>57802.767452560634</v>
      </c>
      <c r="AF385" s="164">
        <f t="shared" si="41"/>
        <v>0.14677912592887882</v>
      </c>
      <c r="AG385" s="165">
        <f t="shared" si="47"/>
        <v>0.98786419129257419</v>
      </c>
    </row>
    <row r="386" spans="1:33">
      <c r="A386" s="157"/>
      <c r="B386" s="161">
        <f>+[2]data1cf!A386</f>
        <v>-97464.112548820733</v>
      </c>
      <c r="C386" s="161">
        <f>+[2]data1cf!B386</f>
        <v>15185.258692988918</v>
      </c>
      <c r="D386" s="161">
        <f>+[2]data1cf!C386</f>
        <v>16585.002548066845</v>
      </c>
      <c r="E386" s="161">
        <f>+[2]data1cf!D386</f>
        <v>16287.692553628487</v>
      </c>
      <c r="F386" s="161">
        <f>+[2]data1cf!E386</f>
        <v>15873.301449884428</v>
      </c>
      <c r="G386" s="161">
        <f>+[2]data1cf!F386</f>
        <v>15492.473498243187</v>
      </c>
      <c r="H386" s="161">
        <f>+[2]data1cf!G386</f>
        <v>15343.831258326099</v>
      </c>
      <c r="I386" s="161">
        <f>+[2]data1cf!H386</f>
        <v>15347.967478623847</v>
      </c>
      <c r="J386" s="161">
        <f>+[2]data1cf!I386</f>
        <v>15285.879704964711</v>
      </c>
      <c r="K386" s="161">
        <f>+[2]data1cf!J386</f>
        <v>15272.970451370202</v>
      </c>
      <c r="L386" s="161">
        <f>+[2]data1cf!K386</f>
        <v>15267.081252473406</v>
      </c>
      <c r="M386" s="161">
        <f>+[2]data1cf!L386</f>
        <v>15233.744664854265</v>
      </c>
      <c r="N386" s="161">
        <f>+[2]data1cf!M386</f>
        <v>15399.511905706539</v>
      </c>
      <c r="O386" s="161">
        <f>+[2]data1cf!N386</f>
        <v>15414.062670963223</v>
      </c>
      <c r="P386" s="161">
        <f>+[2]data1cf!O386</f>
        <v>15352.995937548352</v>
      </c>
      <c r="Q386" s="161">
        <f>+[2]data1cf!P386</f>
        <v>15238.121967044352</v>
      </c>
      <c r="R386" s="161">
        <f>+[2]data1cf!Q386</f>
        <v>1117.8743852899543</v>
      </c>
      <c r="S386" s="161">
        <f>+[2]data1cf!R386</f>
        <v>0</v>
      </c>
      <c r="T386" s="161">
        <f>+[2]data1cf!S386</f>
        <v>0</v>
      </c>
      <c r="U386" s="161">
        <f>+[2]data1cf!T386</f>
        <v>0</v>
      </c>
      <c r="V386" s="161">
        <f>+[2]data1cf!U386</f>
        <v>0</v>
      </c>
      <c r="W386" s="161">
        <f>+[2]data1cf!V386</f>
        <v>0</v>
      </c>
      <c r="X386" s="161">
        <f>+[2]data1cf!W386</f>
        <v>0</v>
      </c>
      <c r="Y386" s="161">
        <f>+[2]data1cf!X386</f>
        <v>0</v>
      </c>
      <c r="Z386" s="161">
        <f>+[2]data1cf!Y386</f>
        <v>0</v>
      </c>
      <c r="AA386" s="161">
        <f>+[2]data1cf!Z386</f>
        <v>0</v>
      </c>
      <c r="AB386" s="161"/>
      <c r="AC386" s="162">
        <f t="shared" ref="AC386:AC449" si="48">XNPV(0.1,B386:AA386,$B$1:$AA$1)</f>
        <v>21370.028248769264</v>
      </c>
      <c r="AD386" s="162">
        <f t="shared" si="42"/>
        <v>54256.368163976927</v>
      </c>
      <c r="AE386" s="163">
        <f t="shared" si="43"/>
        <v>53572.440677090781</v>
      </c>
      <c r="AF386" s="164">
        <f t="shared" ref="AF386:AF449" si="49">XIRR(B386:AA386,$B$1:$AA$1)</f>
        <v>0.13716630339622496</v>
      </c>
      <c r="AG386" s="165">
        <f t="shared" si="47"/>
        <v>0.98330632317947764</v>
      </c>
    </row>
    <row r="387" spans="1:33">
      <c r="A387" s="157"/>
      <c r="B387" s="161">
        <f>+[2]data1cf!A387</f>
        <v>-97642.670146973192</v>
      </c>
      <c r="C387" s="161">
        <f>+[2]data1cf!B387</f>
        <v>15117.417144636624</v>
      </c>
      <c r="D387" s="161">
        <f>+[2]data1cf!C387</f>
        <v>16647.190394296165</v>
      </c>
      <c r="E387" s="161">
        <f>+[2]data1cf!D387</f>
        <v>16269.380581306503</v>
      </c>
      <c r="F387" s="161">
        <f>+[2]data1cf!E387</f>
        <v>15981.271268231736</v>
      </c>
      <c r="G387" s="161">
        <f>+[2]data1cf!F387</f>
        <v>15530.803174117569</v>
      </c>
      <c r="H387" s="161">
        <f>+[2]data1cf!G387</f>
        <v>15139.803730609485</v>
      </c>
      <c r="I387" s="161">
        <f>+[2]data1cf!H387</f>
        <v>15123.244466132937</v>
      </c>
      <c r="J387" s="161">
        <f>+[2]data1cf!I387</f>
        <v>15234.674261599735</v>
      </c>
      <c r="K387" s="161">
        <f>+[2]data1cf!J387</f>
        <v>15257.366377724407</v>
      </c>
      <c r="L387" s="161">
        <f>+[2]data1cf!K387</f>
        <v>15249.318111958572</v>
      </c>
      <c r="M387" s="161">
        <f>+[2]data1cf!L387</f>
        <v>15279.793088496972</v>
      </c>
      <c r="N387" s="161">
        <f>+[2]data1cf!M387</f>
        <v>15366.038229941754</v>
      </c>
      <c r="O387" s="161">
        <f>+[2]data1cf!N387</f>
        <v>15301.583238003739</v>
      </c>
      <c r="P387" s="161">
        <f>+[2]data1cf!O387</f>
        <v>15221.301349582467</v>
      </c>
      <c r="Q387" s="161">
        <f>+[2]data1cf!P387</f>
        <v>15179.909389296452</v>
      </c>
      <c r="R387" s="161">
        <f>+[2]data1cf!Q387</f>
        <v>1119.9223695177236</v>
      </c>
      <c r="S387" s="161">
        <f>+[2]data1cf!R387</f>
        <v>0</v>
      </c>
      <c r="T387" s="161">
        <f>+[2]data1cf!S387</f>
        <v>0</v>
      </c>
      <c r="U387" s="161">
        <f>+[2]data1cf!T387</f>
        <v>0</v>
      </c>
      <c r="V387" s="161">
        <f>+[2]data1cf!U387</f>
        <v>0</v>
      </c>
      <c r="W387" s="161">
        <f>+[2]data1cf!V387</f>
        <v>0</v>
      </c>
      <c r="X387" s="161">
        <f>+[2]data1cf!W387</f>
        <v>0</v>
      </c>
      <c r="Y387" s="161">
        <f>+[2]data1cf!X387</f>
        <v>0</v>
      </c>
      <c r="Z387" s="161">
        <f>+[2]data1cf!Y387</f>
        <v>0</v>
      </c>
      <c r="AA387" s="161">
        <f>+[2]data1cf!Z387</f>
        <v>0</v>
      </c>
      <c r="AB387" s="161"/>
      <c r="AC387" s="162">
        <f t="shared" si="48"/>
        <v>20922.038721611872</v>
      </c>
      <c r="AD387" s="162">
        <f t="shared" ref="AD387:AD450" si="50">SUMPRODUCT(B387:AA387,$B$1010:$AA$1010)</f>
        <v>53697.102345179228</v>
      </c>
      <c r="AE387" s="163">
        <f t="shared" ref="AE387:AE450" si="51">SUMPRODUCT(B387:AA387,$B$1012:$AA$1012)</f>
        <v>53015.556582391393</v>
      </c>
      <c r="AF387" s="164">
        <f t="shared" si="49"/>
        <v>0.13639104962348941</v>
      </c>
      <c r="AG387" s="165">
        <f t="shared" ref="AG387:AG402" si="52">1-EXP(-(1/0.25)*(AD387/ABS($AD$1010)))</f>
        <v>0.98258699813830974</v>
      </c>
    </row>
    <row r="388" spans="1:33">
      <c r="A388" s="157"/>
      <c r="B388" s="161">
        <f>+[2]data1cf!A388</f>
        <v>-103681.63941985073</v>
      </c>
      <c r="C388" s="161">
        <f>+[2]data1cf!B388</f>
        <v>15109.095882640624</v>
      </c>
      <c r="D388" s="161">
        <f>+[2]data1cf!C388</f>
        <v>16849.196687811367</v>
      </c>
      <c r="E388" s="161">
        <f>+[2]data1cf!D388</f>
        <v>16364.161556058414</v>
      </c>
      <c r="F388" s="161">
        <f>+[2]data1cf!E388</f>
        <v>16117.638947762975</v>
      </c>
      <c r="G388" s="161">
        <f>+[2]data1cf!F388</f>
        <v>15670.505235029856</v>
      </c>
      <c r="H388" s="161">
        <f>+[2]data1cf!G388</f>
        <v>15413.045249771949</v>
      </c>
      <c r="I388" s="161">
        <f>+[2]data1cf!H388</f>
        <v>15454.135202526113</v>
      </c>
      <c r="J388" s="161">
        <f>+[2]data1cf!I388</f>
        <v>15258.548799706528</v>
      </c>
      <c r="K388" s="161">
        <f>+[2]data1cf!J388</f>
        <v>15319.389189466188</v>
      </c>
      <c r="L388" s="161">
        <f>+[2]data1cf!K388</f>
        <v>15251.107118214131</v>
      </c>
      <c r="M388" s="161">
        <f>+[2]data1cf!L388</f>
        <v>15424.733578659307</v>
      </c>
      <c r="N388" s="161">
        <f>+[2]data1cf!M388</f>
        <v>15518.163421009842</v>
      </c>
      <c r="O388" s="161">
        <f>+[2]data1cf!N388</f>
        <v>15534.920723810625</v>
      </c>
      <c r="P388" s="161">
        <f>+[2]data1cf!O388</f>
        <v>15455.313026225473</v>
      </c>
      <c r="Q388" s="161">
        <f>+[2]data1cf!P388</f>
        <v>15405.397434477629</v>
      </c>
      <c r="R388" s="161">
        <f>+[2]data1cf!Q388</f>
        <v>1189.1869314899197</v>
      </c>
      <c r="S388" s="161">
        <f>+[2]data1cf!R388</f>
        <v>0</v>
      </c>
      <c r="T388" s="161">
        <f>+[2]data1cf!S388</f>
        <v>0</v>
      </c>
      <c r="U388" s="161">
        <f>+[2]data1cf!T388</f>
        <v>0</v>
      </c>
      <c r="V388" s="161">
        <f>+[2]data1cf!U388</f>
        <v>0</v>
      </c>
      <c r="W388" s="161">
        <f>+[2]data1cf!V388</f>
        <v>0</v>
      </c>
      <c r="X388" s="161">
        <f>+[2]data1cf!W388</f>
        <v>0</v>
      </c>
      <c r="Y388" s="161">
        <f>+[2]data1cf!X388</f>
        <v>0</v>
      </c>
      <c r="Z388" s="161">
        <f>+[2]data1cf!Y388</f>
        <v>0</v>
      </c>
      <c r="AA388" s="161">
        <f>+[2]data1cf!Z388</f>
        <v>0</v>
      </c>
      <c r="AB388" s="161"/>
      <c r="AC388" s="162">
        <f t="shared" si="48"/>
        <v>15952.688616693529</v>
      </c>
      <c r="AD388" s="162">
        <f t="shared" si="50"/>
        <v>49068.887245644721</v>
      </c>
      <c r="AE388" s="163">
        <f t="shared" si="51"/>
        <v>48380.089989953463</v>
      </c>
      <c r="AF388" s="164">
        <f t="shared" si="49"/>
        <v>0.12634970545768734</v>
      </c>
      <c r="AG388" s="165">
        <f t="shared" si="52"/>
        <v>0.97531149609232171</v>
      </c>
    </row>
    <row r="389" spans="1:33">
      <c r="A389" s="157"/>
      <c r="B389" s="161">
        <f>+[2]data1cf!A389</f>
        <v>-98224.049843113899</v>
      </c>
      <c r="C389" s="161">
        <f>+[2]data1cf!B389</f>
        <v>15137.129485839623</v>
      </c>
      <c r="D389" s="161">
        <f>+[2]data1cf!C389</f>
        <v>16754.339579224728</v>
      </c>
      <c r="E389" s="161">
        <f>+[2]data1cf!D389</f>
        <v>16424.261752233771</v>
      </c>
      <c r="F389" s="161">
        <f>+[2]data1cf!E389</f>
        <v>16280.444601031286</v>
      </c>
      <c r="G389" s="161">
        <f>+[2]data1cf!F389</f>
        <v>15689.354838872185</v>
      </c>
      <c r="H389" s="161">
        <f>+[2]data1cf!G389</f>
        <v>15394.958441104794</v>
      </c>
      <c r="I389" s="161">
        <f>+[2]data1cf!H389</f>
        <v>15229.452993321509</v>
      </c>
      <c r="J389" s="161">
        <f>+[2]data1cf!I389</f>
        <v>15415.945150133179</v>
      </c>
      <c r="K389" s="161">
        <f>+[2]data1cf!J389</f>
        <v>15391.510679081783</v>
      </c>
      <c r="L389" s="161">
        <f>+[2]data1cf!K389</f>
        <v>15488.755167128442</v>
      </c>
      <c r="M389" s="161">
        <f>+[2]data1cf!L389</f>
        <v>15378.594412322265</v>
      </c>
      <c r="N389" s="161">
        <f>+[2]data1cf!M389</f>
        <v>15275.140232433136</v>
      </c>
      <c r="O389" s="161">
        <f>+[2]data1cf!N389</f>
        <v>15079.378747826609</v>
      </c>
      <c r="P389" s="161">
        <f>+[2]data1cf!O389</f>
        <v>15478.845427033095</v>
      </c>
      <c r="Q389" s="161">
        <f>+[2]data1cf!P389</f>
        <v>15275.237181984354</v>
      </c>
      <c r="R389" s="161">
        <f>+[2]data1cf!Q389</f>
        <v>1126.590562080579</v>
      </c>
      <c r="S389" s="161">
        <f>+[2]data1cf!R389</f>
        <v>0</v>
      </c>
      <c r="T389" s="161">
        <f>+[2]data1cf!S389</f>
        <v>0</v>
      </c>
      <c r="U389" s="161">
        <f>+[2]data1cf!T389</f>
        <v>0</v>
      </c>
      <c r="V389" s="161">
        <f>+[2]data1cf!U389</f>
        <v>0</v>
      </c>
      <c r="W389" s="161">
        <f>+[2]data1cf!V389</f>
        <v>0</v>
      </c>
      <c r="X389" s="161">
        <f>+[2]data1cf!W389</f>
        <v>0</v>
      </c>
      <c r="Y389" s="161">
        <f>+[2]data1cf!X389</f>
        <v>0</v>
      </c>
      <c r="Z389" s="161">
        <f>+[2]data1cf!Y389</f>
        <v>0</v>
      </c>
      <c r="AA389" s="161">
        <f>+[2]data1cf!Z389</f>
        <v>0</v>
      </c>
      <c r="AB389" s="161"/>
      <c r="AC389" s="162">
        <f t="shared" si="48"/>
        <v>21331.542622547066</v>
      </c>
      <c r="AD389" s="162">
        <f t="shared" si="50"/>
        <v>54366.247894241445</v>
      </c>
      <c r="AE389" s="163">
        <f t="shared" si="51"/>
        <v>53679.641148350551</v>
      </c>
      <c r="AF389" s="164">
        <f t="shared" si="49"/>
        <v>0.13688512444496156</v>
      </c>
      <c r="AG389" s="165">
        <f t="shared" si="52"/>
        <v>0.98344411799030695</v>
      </c>
    </row>
    <row r="390" spans="1:33">
      <c r="A390" s="157"/>
      <c r="B390" s="161">
        <f>+[2]data1cf!A390</f>
        <v>-98819.004062851425</v>
      </c>
      <c r="C390" s="161">
        <f>+[2]data1cf!B390</f>
        <v>15364.60411175753</v>
      </c>
      <c r="D390" s="161">
        <f>+[2]data1cf!C390</f>
        <v>16693.109829144167</v>
      </c>
      <c r="E390" s="161">
        <f>+[2]data1cf!D390</f>
        <v>16253.587518544591</v>
      </c>
      <c r="F390" s="161">
        <f>+[2]data1cf!E390</f>
        <v>16053.686446992864</v>
      </c>
      <c r="G390" s="161">
        <f>+[2]data1cf!F390</f>
        <v>15647.357277891084</v>
      </c>
      <c r="H390" s="161">
        <f>+[2]data1cf!G390</f>
        <v>15337.661467414728</v>
      </c>
      <c r="I390" s="161">
        <f>+[2]data1cf!H390</f>
        <v>15482.448090343036</v>
      </c>
      <c r="J390" s="161">
        <f>+[2]data1cf!I390</f>
        <v>15408.418854043101</v>
      </c>
      <c r="K390" s="161">
        <f>+[2]data1cf!J390</f>
        <v>15207.3516322053</v>
      </c>
      <c r="L390" s="161">
        <f>+[2]data1cf!K390</f>
        <v>15313.225668091858</v>
      </c>
      <c r="M390" s="161">
        <f>+[2]data1cf!L390</f>
        <v>15439.317503498445</v>
      </c>
      <c r="N390" s="161">
        <f>+[2]data1cf!M390</f>
        <v>15467.151997747123</v>
      </c>
      <c r="O390" s="161">
        <f>+[2]data1cf!N390</f>
        <v>15543.802491073076</v>
      </c>
      <c r="P390" s="161">
        <f>+[2]data1cf!O390</f>
        <v>15434.950379602727</v>
      </c>
      <c r="Q390" s="161">
        <f>+[2]data1cf!P390</f>
        <v>15463.212258755113</v>
      </c>
      <c r="R390" s="161">
        <f>+[2]data1cf!Q390</f>
        <v>1133.4144489992805</v>
      </c>
      <c r="S390" s="161">
        <f>+[2]data1cf!R390</f>
        <v>0</v>
      </c>
      <c r="T390" s="161">
        <f>+[2]data1cf!S390</f>
        <v>0</v>
      </c>
      <c r="U390" s="161">
        <f>+[2]data1cf!T390</f>
        <v>0</v>
      </c>
      <c r="V390" s="161">
        <f>+[2]data1cf!U390</f>
        <v>0</v>
      </c>
      <c r="W390" s="161">
        <f>+[2]data1cf!V390</f>
        <v>0</v>
      </c>
      <c r="X390" s="161">
        <f>+[2]data1cf!W390</f>
        <v>0</v>
      </c>
      <c r="Y390" s="161">
        <f>+[2]data1cf!X390</f>
        <v>0</v>
      </c>
      <c r="Z390" s="161">
        <f>+[2]data1cf!Y390</f>
        <v>0</v>
      </c>
      <c r="AA390" s="161">
        <f>+[2]data1cf!Z390</f>
        <v>0</v>
      </c>
      <c r="AB390" s="161"/>
      <c r="AC390" s="162">
        <f t="shared" si="48"/>
        <v>20783.640519410554</v>
      </c>
      <c r="AD390" s="162">
        <f t="shared" si="50"/>
        <v>53881.749528612207</v>
      </c>
      <c r="AE390" s="163">
        <f t="shared" si="51"/>
        <v>53193.312636640228</v>
      </c>
      <c r="AF390" s="164">
        <f t="shared" si="49"/>
        <v>0.1357044160366058</v>
      </c>
      <c r="AG390" s="165">
        <f t="shared" si="52"/>
        <v>0.98282785397809025</v>
      </c>
    </row>
    <row r="391" spans="1:33">
      <c r="A391" s="157"/>
      <c r="B391" s="161">
        <f>+[2]data1cf!A391</f>
        <v>-97440.299623813626</v>
      </c>
      <c r="C391" s="161">
        <f>+[2]data1cf!B391</f>
        <v>15317.675246990322</v>
      </c>
      <c r="D391" s="161">
        <f>+[2]data1cf!C391</f>
        <v>16827.723844807246</v>
      </c>
      <c r="E391" s="161">
        <f>+[2]data1cf!D391</f>
        <v>16245.063357612276</v>
      </c>
      <c r="F391" s="161">
        <f>+[2]data1cf!E391</f>
        <v>16114.021141774389</v>
      </c>
      <c r="G391" s="161">
        <f>+[2]data1cf!F391</f>
        <v>15630.187155825319</v>
      </c>
      <c r="H391" s="161">
        <f>+[2]data1cf!G391</f>
        <v>15456.56819361849</v>
      </c>
      <c r="I391" s="161">
        <f>+[2]data1cf!H391</f>
        <v>15380.274248924567</v>
      </c>
      <c r="J391" s="161">
        <f>+[2]data1cf!I391</f>
        <v>15473.478277419188</v>
      </c>
      <c r="K391" s="161">
        <f>+[2]data1cf!J391</f>
        <v>15135.150461812649</v>
      </c>
      <c r="L391" s="161">
        <f>+[2]data1cf!K391</f>
        <v>15188.26407190194</v>
      </c>
      <c r="M391" s="161">
        <f>+[2]data1cf!L391</f>
        <v>15189.477093066087</v>
      </c>
      <c r="N391" s="161">
        <f>+[2]data1cf!M391</f>
        <v>15433.444259416678</v>
      </c>
      <c r="O391" s="161">
        <f>+[2]data1cf!N391</f>
        <v>15172.770210521783</v>
      </c>
      <c r="P391" s="161">
        <f>+[2]data1cf!O391</f>
        <v>15473.232301893537</v>
      </c>
      <c r="Q391" s="161">
        <f>+[2]data1cf!P391</f>
        <v>15395.654428127582</v>
      </c>
      <c r="R391" s="161">
        <f>+[2]data1cf!Q391</f>
        <v>1117.6012605652927</v>
      </c>
      <c r="S391" s="161">
        <f>+[2]data1cf!R391</f>
        <v>0</v>
      </c>
      <c r="T391" s="161">
        <f>+[2]data1cf!S391</f>
        <v>0</v>
      </c>
      <c r="U391" s="161">
        <f>+[2]data1cf!T391</f>
        <v>0</v>
      </c>
      <c r="V391" s="161">
        <f>+[2]data1cf!U391</f>
        <v>0</v>
      </c>
      <c r="W391" s="161">
        <f>+[2]data1cf!V391</f>
        <v>0</v>
      </c>
      <c r="X391" s="161">
        <f>+[2]data1cf!W391</f>
        <v>0</v>
      </c>
      <c r="Y391" s="161">
        <f>+[2]data1cf!X391</f>
        <v>0</v>
      </c>
      <c r="Z391" s="161">
        <f>+[2]data1cf!Y391</f>
        <v>0</v>
      </c>
      <c r="AA391" s="161">
        <f>+[2]data1cf!Z391</f>
        <v>0</v>
      </c>
      <c r="AB391" s="161"/>
      <c r="AC391" s="162">
        <f t="shared" si="48"/>
        <v>22006.167905529426</v>
      </c>
      <c r="AD391" s="162">
        <f t="shared" si="50"/>
        <v>54984.51407097395</v>
      </c>
      <c r="AE391" s="163">
        <f t="shared" si="51"/>
        <v>54299.007005834923</v>
      </c>
      <c r="AF391" s="164">
        <f t="shared" si="49"/>
        <v>0.13834843039512637</v>
      </c>
      <c r="AG391" s="165">
        <f t="shared" si="52"/>
        <v>0.98419851818049242</v>
      </c>
    </row>
    <row r="392" spans="1:33">
      <c r="A392" s="157"/>
      <c r="B392" s="161">
        <f>+[2]data1cf!A392</f>
        <v>-102823.15058167239</v>
      </c>
      <c r="C392" s="161">
        <f>+[2]data1cf!B392</f>
        <v>15206.739494787163</v>
      </c>
      <c r="D392" s="161">
        <f>+[2]data1cf!C392</f>
        <v>16987.782768615347</v>
      </c>
      <c r="E392" s="161">
        <f>+[2]data1cf!D392</f>
        <v>16456.306369426915</v>
      </c>
      <c r="F392" s="161">
        <f>+[2]data1cf!E392</f>
        <v>16035.896717349235</v>
      </c>
      <c r="G392" s="161">
        <f>+[2]data1cf!F392</f>
        <v>15811.41698787202</v>
      </c>
      <c r="H392" s="161">
        <f>+[2]data1cf!G392</f>
        <v>15483.687537021298</v>
      </c>
      <c r="I392" s="161">
        <f>+[2]data1cf!H392</f>
        <v>15240.589528092973</v>
      </c>
      <c r="J392" s="161">
        <f>+[2]data1cf!I392</f>
        <v>15260.376720355122</v>
      </c>
      <c r="K392" s="161">
        <f>+[2]data1cf!J392</f>
        <v>15541.842707205258</v>
      </c>
      <c r="L392" s="161">
        <f>+[2]data1cf!K392</f>
        <v>15456.118668077115</v>
      </c>
      <c r="M392" s="161">
        <f>+[2]data1cf!L392</f>
        <v>15319.711336663015</v>
      </c>
      <c r="N392" s="161">
        <f>+[2]data1cf!M392</f>
        <v>15309.963892211697</v>
      </c>
      <c r="O392" s="161">
        <f>+[2]data1cf!N392</f>
        <v>15557.93119868121</v>
      </c>
      <c r="P392" s="161">
        <f>+[2]data1cf!O392</f>
        <v>15475.541799266699</v>
      </c>
      <c r="Q392" s="161">
        <f>+[2]data1cf!P392</f>
        <v>15604.759138275876</v>
      </c>
      <c r="R392" s="161">
        <f>+[2]data1cf!Q392</f>
        <v>1179.3404079115496</v>
      </c>
      <c r="S392" s="161">
        <f>+[2]data1cf!R392</f>
        <v>0</v>
      </c>
      <c r="T392" s="161">
        <f>+[2]data1cf!S392</f>
        <v>0</v>
      </c>
      <c r="U392" s="161">
        <f>+[2]data1cf!T392</f>
        <v>0</v>
      </c>
      <c r="V392" s="161">
        <f>+[2]data1cf!U392</f>
        <v>0</v>
      </c>
      <c r="W392" s="161">
        <f>+[2]data1cf!V392</f>
        <v>0</v>
      </c>
      <c r="X392" s="161">
        <f>+[2]data1cf!W392</f>
        <v>0</v>
      </c>
      <c r="Y392" s="161">
        <f>+[2]data1cf!X392</f>
        <v>0</v>
      </c>
      <c r="Z392" s="161">
        <f>+[2]data1cf!Y392</f>
        <v>0</v>
      </c>
      <c r="AA392" s="161">
        <f>+[2]data1cf!Z392</f>
        <v>0</v>
      </c>
      <c r="AB392" s="161"/>
      <c r="AC392" s="162">
        <f t="shared" si="48"/>
        <v>17174.218179130476</v>
      </c>
      <c r="AD392" s="162">
        <f t="shared" si="50"/>
        <v>50353.397184723384</v>
      </c>
      <c r="AE392" s="163">
        <f t="shared" si="51"/>
        <v>49663.264031715189</v>
      </c>
      <c r="AF392" s="164">
        <f t="shared" si="49"/>
        <v>0.12857374548912046</v>
      </c>
      <c r="AG392" s="165">
        <f t="shared" si="52"/>
        <v>0.97759143709755303</v>
      </c>
    </row>
    <row r="393" spans="1:33">
      <c r="A393" s="157"/>
      <c r="B393" s="161">
        <f>+[2]data1cf!A393</f>
        <v>-105914.22561818465</v>
      </c>
      <c r="C393" s="161">
        <f>+[2]data1cf!B393</f>
        <v>15287.694291559012</v>
      </c>
      <c r="D393" s="161">
        <f>+[2]data1cf!C393</f>
        <v>17068.655417166181</v>
      </c>
      <c r="E393" s="161">
        <f>+[2]data1cf!D393</f>
        <v>16386.003464856272</v>
      </c>
      <c r="F393" s="161">
        <f>+[2]data1cf!E393</f>
        <v>16329.533452751355</v>
      </c>
      <c r="G393" s="161">
        <f>+[2]data1cf!F393</f>
        <v>15914.122048713589</v>
      </c>
      <c r="H393" s="161">
        <f>+[2]data1cf!G393</f>
        <v>15486.385031484075</v>
      </c>
      <c r="I393" s="161">
        <f>+[2]data1cf!H393</f>
        <v>15572.940908276627</v>
      </c>
      <c r="J393" s="161">
        <f>+[2]data1cf!I393</f>
        <v>15592.146694938718</v>
      </c>
      <c r="K393" s="161">
        <f>+[2]data1cf!J393</f>
        <v>15484.960872226264</v>
      </c>
      <c r="L393" s="161">
        <f>+[2]data1cf!K393</f>
        <v>15390.32679576286</v>
      </c>
      <c r="M393" s="161">
        <f>+[2]data1cf!L393</f>
        <v>15466.230618854483</v>
      </c>
      <c r="N393" s="161">
        <f>+[2]data1cf!M393</f>
        <v>15617.396207659032</v>
      </c>
      <c r="O393" s="161">
        <f>+[2]data1cf!N393</f>
        <v>15588.934133451894</v>
      </c>
      <c r="P393" s="161">
        <f>+[2]data1cf!O393</f>
        <v>15410.100687093378</v>
      </c>
      <c r="Q393" s="161">
        <f>+[2]data1cf!P393</f>
        <v>15525.049778234377</v>
      </c>
      <c r="R393" s="161">
        <f>+[2]data1cf!Q393</f>
        <v>1214.7938021503305</v>
      </c>
      <c r="S393" s="161">
        <f>+[2]data1cf!R393</f>
        <v>0</v>
      </c>
      <c r="T393" s="161">
        <f>+[2]data1cf!S393</f>
        <v>0</v>
      </c>
      <c r="U393" s="161">
        <f>+[2]data1cf!T393</f>
        <v>0</v>
      </c>
      <c r="V393" s="161">
        <f>+[2]data1cf!U393</f>
        <v>0</v>
      </c>
      <c r="W393" s="161">
        <f>+[2]data1cf!V393</f>
        <v>0</v>
      </c>
      <c r="X393" s="161">
        <f>+[2]data1cf!W393</f>
        <v>0</v>
      </c>
      <c r="Y393" s="161">
        <f>+[2]data1cf!X393</f>
        <v>0</v>
      </c>
      <c r="Z393" s="161">
        <f>+[2]data1cf!Y393</f>
        <v>0</v>
      </c>
      <c r="AA393" s="161">
        <f>+[2]data1cf!Z393</f>
        <v>0</v>
      </c>
      <c r="AB393" s="161"/>
      <c r="AC393" s="162">
        <f t="shared" si="48"/>
        <v>14841.829076027372</v>
      </c>
      <c r="AD393" s="162">
        <f t="shared" si="50"/>
        <v>48235.874184891734</v>
      </c>
      <c r="AE393" s="163">
        <f t="shared" si="51"/>
        <v>47541.613139724381</v>
      </c>
      <c r="AF393" s="164">
        <f t="shared" si="49"/>
        <v>0.12408373951911927</v>
      </c>
      <c r="AG393" s="165">
        <f t="shared" si="52"/>
        <v>0.97371037296737817</v>
      </c>
    </row>
    <row r="394" spans="1:33">
      <c r="A394" s="157"/>
      <c r="B394" s="161">
        <f>+[2]data1cf!A394</f>
        <v>-107301.37319612382</v>
      </c>
      <c r="C394" s="161">
        <f>+[2]data1cf!B394</f>
        <v>15583.459022823396</v>
      </c>
      <c r="D394" s="161">
        <f>+[2]data1cf!C394</f>
        <v>17084.671382161243</v>
      </c>
      <c r="E394" s="161">
        <f>+[2]data1cf!D394</f>
        <v>16603.708510571811</v>
      </c>
      <c r="F394" s="161">
        <f>+[2]data1cf!E394</f>
        <v>16277.254105240017</v>
      </c>
      <c r="G394" s="161">
        <f>+[2]data1cf!F394</f>
        <v>15838.72808392295</v>
      </c>
      <c r="H394" s="161">
        <f>+[2]data1cf!G394</f>
        <v>15676.278821091595</v>
      </c>
      <c r="I394" s="161">
        <f>+[2]data1cf!H394</f>
        <v>15520.342003278838</v>
      </c>
      <c r="J394" s="161">
        <f>+[2]data1cf!I394</f>
        <v>15223.555975564668</v>
      </c>
      <c r="K394" s="161">
        <f>+[2]data1cf!J394</f>
        <v>15424.202090607394</v>
      </c>
      <c r="L394" s="161">
        <f>+[2]data1cf!K394</f>
        <v>15609.022769145848</v>
      </c>
      <c r="M394" s="161">
        <f>+[2]data1cf!L394</f>
        <v>15515.444316643869</v>
      </c>
      <c r="N394" s="161">
        <f>+[2]data1cf!M394</f>
        <v>15411.454214405521</v>
      </c>
      <c r="O394" s="161">
        <f>+[2]data1cf!N394</f>
        <v>15433.253918391463</v>
      </c>
      <c r="P394" s="161">
        <f>+[2]data1cf!O394</f>
        <v>15521.70541232231</v>
      </c>
      <c r="Q394" s="161">
        <f>+[2]data1cf!P394</f>
        <v>15494.164314361482</v>
      </c>
      <c r="R394" s="161">
        <f>+[2]data1cf!Q394</f>
        <v>1230.7038300102618</v>
      </c>
      <c r="S394" s="161">
        <f>+[2]data1cf!R394</f>
        <v>0</v>
      </c>
      <c r="T394" s="161">
        <f>+[2]data1cf!S394</f>
        <v>0</v>
      </c>
      <c r="U394" s="161">
        <f>+[2]data1cf!T394</f>
        <v>0</v>
      </c>
      <c r="V394" s="161">
        <f>+[2]data1cf!U394</f>
        <v>0</v>
      </c>
      <c r="W394" s="161">
        <f>+[2]data1cf!V394</f>
        <v>0</v>
      </c>
      <c r="X394" s="161">
        <f>+[2]data1cf!W394</f>
        <v>0</v>
      </c>
      <c r="Y394" s="161">
        <f>+[2]data1cf!X394</f>
        <v>0</v>
      </c>
      <c r="Z394" s="161">
        <f>+[2]data1cf!Y394</f>
        <v>0</v>
      </c>
      <c r="AA394" s="161">
        <f>+[2]data1cf!Z394</f>
        <v>0</v>
      </c>
      <c r="AB394" s="161"/>
      <c r="AC394" s="162">
        <f t="shared" si="48"/>
        <v>13716.645739818068</v>
      </c>
      <c r="AD394" s="162">
        <f t="shared" si="50"/>
        <v>47072.394794083724</v>
      </c>
      <c r="AE394" s="163">
        <f t="shared" si="51"/>
        <v>46379.001482196065</v>
      </c>
      <c r="AF394" s="164">
        <f t="shared" si="49"/>
        <v>0.12209125161170958</v>
      </c>
      <c r="AG394" s="165">
        <f t="shared" si="52"/>
        <v>0.97129878970386163</v>
      </c>
    </row>
    <row r="395" spans="1:33">
      <c r="A395" s="157"/>
      <c r="B395" s="161">
        <f>+[2]data1cf!A395</f>
        <v>-94524.78741906806</v>
      </c>
      <c r="C395" s="161">
        <f>+[2]data1cf!B395</f>
        <v>15205.711371819178</v>
      </c>
      <c r="D395" s="161">
        <f>+[2]data1cf!C395</f>
        <v>16587.88116461386</v>
      </c>
      <c r="E395" s="161">
        <f>+[2]data1cf!D395</f>
        <v>16193.706359619347</v>
      </c>
      <c r="F395" s="161">
        <f>+[2]data1cf!E395</f>
        <v>15872.41438650173</v>
      </c>
      <c r="G395" s="161">
        <f>+[2]data1cf!F395</f>
        <v>15617.470849783451</v>
      </c>
      <c r="H395" s="161">
        <f>+[2]data1cf!G395</f>
        <v>15398.125399775796</v>
      </c>
      <c r="I395" s="161">
        <f>+[2]data1cf!H395</f>
        <v>15340.869411578122</v>
      </c>
      <c r="J395" s="161">
        <f>+[2]data1cf!I395</f>
        <v>15316.582835398127</v>
      </c>
      <c r="K395" s="161">
        <f>+[2]data1cf!J395</f>
        <v>15129.602207890099</v>
      </c>
      <c r="L395" s="161">
        <f>+[2]data1cf!K395</f>
        <v>15149.816449606551</v>
      </c>
      <c r="M395" s="161">
        <f>+[2]data1cf!L395</f>
        <v>15395.714939620892</v>
      </c>
      <c r="N395" s="161">
        <f>+[2]data1cf!M395</f>
        <v>15225.062130205186</v>
      </c>
      <c r="O395" s="161">
        <f>+[2]data1cf!N395</f>
        <v>15178.045277097954</v>
      </c>
      <c r="P395" s="161">
        <f>+[2]data1cf!O395</f>
        <v>15290.218749719654</v>
      </c>
      <c r="Q395" s="161">
        <f>+[2]data1cf!P395</f>
        <v>15454.516784402611</v>
      </c>
      <c r="R395" s="161">
        <f>+[2]data1cf!Q395</f>
        <v>1084.1615017817428</v>
      </c>
      <c r="S395" s="161">
        <f>+[2]data1cf!R395</f>
        <v>0</v>
      </c>
      <c r="T395" s="161">
        <f>+[2]data1cf!S395</f>
        <v>0</v>
      </c>
      <c r="U395" s="161">
        <f>+[2]data1cf!T395</f>
        <v>0</v>
      </c>
      <c r="V395" s="161">
        <f>+[2]data1cf!U395</f>
        <v>0</v>
      </c>
      <c r="W395" s="161">
        <f>+[2]data1cf!V395</f>
        <v>0</v>
      </c>
      <c r="X395" s="161">
        <f>+[2]data1cf!W395</f>
        <v>0</v>
      </c>
      <c r="Y395" s="161">
        <f>+[2]data1cf!X395</f>
        <v>0</v>
      </c>
      <c r="Z395" s="161">
        <f>+[2]data1cf!Y395</f>
        <v>0</v>
      </c>
      <c r="AA395" s="161">
        <f>+[2]data1cf!Z395</f>
        <v>0</v>
      </c>
      <c r="AB395" s="161"/>
      <c r="AC395" s="162">
        <f t="shared" si="48"/>
        <v>24232.856324240358</v>
      </c>
      <c r="AD395" s="162">
        <f t="shared" si="50"/>
        <v>57076.930848263131</v>
      </c>
      <c r="AE395" s="163">
        <f t="shared" si="51"/>
        <v>56394.025958008773</v>
      </c>
      <c r="AF395" s="164">
        <f t="shared" si="49"/>
        <v>0.14324327111244203</v>
      </c>
      <c r="AG395" s="165">
        <f t="shared" si="52"/>
        <v>0.9865057149284715</v>
      </c>
    </row>
    <row r="396" spans="1:33">
      <c r="A396" s="157"/>
      <c r="B396" s="161">
        <f>+[2]data1cf!A396</f>
        <v>-94662.23353452154</v>
      </c>
      <c r="C396" s="161">
        <f>+[2]data1cf!B396</f>
        <v>15433.568445795108</v>
      </c>
      <c r="D396" s="161">
        <f>+[2]data1cf!C396</f>
        <v>16583.624438319086</v>
      </c>
      <c r="E396" s="161">
        <f>+[2]data1cf!D396</f>
        <v>16104.303015775198</v>
      </c>
      <c r="F396" s="161">
        <f>+[2]data1cf!E396</f>
        <v>15885.486393440407</v>
      </c>
      <c r="G396" s="161">
        <f>+[2]data1cf!F396</f>
        <v>15676.698411356159</v>
      </c>
      <c r="H396" s="161">
        <f>+[2]data1cf!G396</f>
        <v>15355.219924058532</v>
      </c>
      <c r="I396" s="161">
        <f>+[2]data1cf!H396</f>
        <v>15210.229250080276</v>
      </c>
      <c r="J396" s="161">
        <f>+[2]data1cf!I396</f>
        <v>15141.75415593009</v>
      </c>
      <c r="K396" s="161">
        <f>+[2]data1cf!J396</f>
        <v>15212.815404901979</v>
      </c>
      <c r="L396" s="161">
        <f>+[2]data1cf!K396</f>
        <v>15143.061162615819</v>
      </c>
      <c r="M396" s="161">
        <f>+[2]data1cf!L396</f>
        <v>15273.902969285498</v>
      </c>
      <c r="N396" s="161">
        <f>+[2]data1cf!M396</f>
        <v>15103.500260955756</v>
      </c>
      <c r="O396" s="161">
        <f>+[2]data1cf!N396</f>
        <v>15323.110755966922</v>
      </c>
      <c r="P396" s="161">
        <f>+[2]data1cf!O396</f>
        <v>15319.175832265028</v>
      </c>
      <c r="Q396" s="161">
        <f>+[2]data1cf!P396</f>
        <v>15303.438364245756</v>
      </c>
      <c r="R396" s="161">
        <f>+[2]data1cf!Q396</f>
        <v>1085.7379537475481</v>
      </c>
      <c r="S396" s="161">
        <f>+[2]data1cf!R396</f>
        <v>0</v>
      </c>
      <c r="T396" s="161">
        <f>+[2]data1cf!S396</f>
        <v>0</v>
      </c>
      <c r="U396" s="161">
        <f>+[2]data1cf!T396</f>
        <v>0</v>
      </c>
      <c r="V396" s="161">
        <f>+[2]data1cf!U396</f>
        <v>0</v>
      </c>
      <c r="W396" s="161">
        <f>+[2]data1cf!V396</f>
        <v>0</v>
      </c>
      <c r="X396" s="161">
        <f>+[2]data1cf!W396</f>
        <v>0</v>
      </c>
      <c r="Y396" s="161">
        <f>+[2]data1cf!X396</f>
        <v>0</v>
      </c>
      <c r="Z396" s="161">
        <f>+[2]data1cf!Y396</f>
        <v>0</v>
      </c>
      <c r="AA396" s="161">
        <f>+[2]data1cf!Z396</f>
        <v>0</v>
      </c>
      <c r="AB396" s="161"/>
      <c r="AC396" s="162">
        <f t="shared" si="48"/>
        <v>24069.97278552398</v>
      </c>
      <c r="AD396" s="162">
        <f t="shared" si="50"/>
        <v>56839.746907540553</v>
      </c>
      <c r="AE396" s="163">
        <f t="shared" si="51"/>
        <v>56158.386304379972</v>
      </c>
      <c r="AF396" s="164">
        <f t="shared" si="49"/>
        <v>0.14299997687339785</v>
      </c>
      <c r="AG396" s="165">
        <f t="shared" si="52"/>
        <v>0.98626210896257394</v>
      </c>
    </row>
    <row r="397" spans="1:33">
      <c r="A397" s="157"/>
      <c r="B397" s="161">
        <f>+[2]data1cf!A397</f>
        <v>-100456.74742732976</v>
      </c>
      <c r="C397" s="161">
        <f>+[2]data1cf!B397</f>
        <v>15223.788190154664</v>
      </c>
      <c r="D397" s="161">
        <f>+[2]data1cf!C397</f>
        <v>16785.827488651128</v>
      </c>
      <c r="E397" s="161">
        <f>+[2]data1cf!D397</f>
        <v>16379.943163621181</v>
      </c>
      <c r="F397" s="161">
        <f>+[2]data1cf!E397</f>
        <v>16010.479740442162</v>
      </c>
      <c r="G397" s="161">
        <f>+[2]data1cf!F397</f>
        <v>15630.188545367397</v>
      </c>
      <c r="H397" s="161">
        <f>+[2]data1cf!G397</f>
        <v>15360.198252230173</v>
      </c>
      <c r="I397" s="161">
        <f>+[2]data1cf!H397</f>
        <v>15183.316331868149</v>
      </c>
      <c r="J397" s="161">
        <f>+[2]data1cf!I397</f>
        <v>15473.07374139857</v>
      </c>
      <c r="K397" s="161">
        <f>+[2]data1cf!J397</f>
        <v>15230.614953610362</v>
      </c>
      <c r="L397" s="161">
        <f>+[2]data1cf!K397</f>
        <v>15404.802228775799</v>
      </c>
      <c r="M397" s="161">
        <f>+[2]data1cf!L397</f>
        <v>15401.537694317716</v>
      </c>
      <c r="N397" s="161">
        <f>+[2]data1cf!M397</f>
        <v>15542.441814760388</v>
      </c>
      <c r="O397" s="161">
        <f>+[2]data1cf!N397</f>
        <v>15505.361159665788</v>
      </c>
      <c r="P397" s="161">
        <f>+[2]data1cf!O397</f>
        <v>15411.430928789992</v>
      </c>
      <c r="Q397" s="161">
        <f>+[2]data1cf!P397</f>
        <v>15647.258831466504</v>
      </c>
      <c r="R397" s="161">
        <f>+[2]data1cf!Q397</f>
        <v>1152.1987102925011</v>
      </c>
      <c r="S397" s="161">
        <f>+[2]data1cf!R397</f>
        <v>0</v>
      </c>
      <c r="T397" s="161">
        <f>+[2]data1cf!S397</f>
        <v>0</v>
      </c>
      <c r="U397" s="161">
        <f>+[2]data1cf!T397</f>
        <v>0</v>
      </c>
      <c r="V397" s="161">
        <f>+[2]data1cf!U397</f>
        <v>0</v>
      </c>
      <c r="W397" s="161">
        <f>+[2]data1cf!V397</f>
        <v>0</v>
      </c>
      <c r="X397" s="161">
        <f>+[2]data1cf!W397</f>
        <v>0</v>
      </c>
      <c r="Y397" s="161">
        <f>+[2]data1cf!X397</f>
        <v>0</v>
      </c>
      <c r="Z397" s="161">
        <f>+[2]data1cf!Y397</f>
        <v>0</v>
      </c>
      <c r="AA397" s="161">
        <f>+[2]data1cf!Z397</f>
        <v>0</v>
      </c>
      <c r="AB397" s="161"/>
      <c r="AC397" s="162">
        <f t="shared" si="48"/>
        <v>19125.338703966496</v>
      </c>
      <c r="AD397" s="162">
        <f t="shared" si="50"/>
        <v>52238.744458638721</v>
      </c>
      <c r="AE397" s="163">
        <f t="shared" si="51"/>
        <v>51549.771754249945</v>
      </c>
      <c r="AF397" s="164">
        <f t="shared" si="49"/>
        <v>0.13239696621894836</v>
      </c>
      <c r="AG397" s="165">
        <f t="shared" si="52"/>
        <v>0.98056208391678468</v>
      </c>
    </row>
    <row r="398" spans="1:33">
      <c r="A398" s="157"/>
      <c r="B398" s="161">
        <f>+[2]data1cf!A398</f>
        <v>-96802.447433938476</v>
      </c>
      <c r="C398" s="161">
        <f>+[2]data1cf!B398</f>
        <v>15066.71107487872</v>
      </c>
      <c r="D398" s="161">
        <f>+[2]data1cf!C398</f>
        <v>16557.097725219712</v>
      </c>
      <c r="E398" s="161">
        <f>+[2]data1cf!D398</f>
        <v>16126.792184272448</v>
      </c>
      <c r="F398" s="161">
        <f>+[2]data1cf!E398</f>
        <v>15762.764427731416</v>
      </c>
      <c r="G398" s="161">
        <f>+[2]data1cf!F398</f>
        <v>15638.919598693336</v>
      </c>
      <c r="H398" s="161">
        <f>+[2]data1cf!G398</f>
        <v>15488.775000250342</v>
      </c>
      <c r="I398" s="161">
        <f>+[2]data1cf!H398</f>
        <v>15205.483991296354</v>
      </c>
      <c r="J398" s="161">
        <f>+[2]data1cf!I398</f>
        <v>15393.752509619828</v>
      </c>
      <c r="K398" s="161">
        <f>+[2]data1cf!J398</f>
        <v>15059.791045949485</v>
      </c>
      <c r="L398" s="161">
        <f>+[2]data1cf!K398</f>
        <v>15363.368492435045</v>
      </c>
      <c r="M398" s="161">
        <f>+[2]data1cf!L398</f>
        <v>15160.753553429942</v>
      </c>
      <c r="N398" s="161">
        <f>+[2]data1cf!M398</f>
        <v>15392.684189725042</v>
      </c>
      <c r="O398" s="161">
        <f>+[2]data1cf!N398</f>
        <v>15328.540520465229</v>
      </c>
      <c r="P398" s="161">
        <f>+[2]data1cf!O398</f>
        <v>15254.46209409159</v>
      </c>
      <c r="Q398" s="161">
        <f>+[2]data1cf!P398</f>
        <v>15291.053613304841</v>
      </c>
      <c r="R398" s="161">
        <f>+[2]data1cf!Q398</f>
        <v>1110.2853510883006</v>
      </c>
      <c r="S398" s="161">
        <f>+[2]data1cf!R398</f>
        <v>0</v>
      </c>
      <c r="T398" s="161">
        <f>+[2]data1cf!S398</f>
        <v>0</v>
      </c>
      <c r="U398" s="161">
        <f>+[2]data1cf!T398</f>
        <v>0</v>
      </c>
      <c r="V398" s="161">
        <f>+[2]data1cf!U398</f>
        <v>0</v>
      </c>
      <c r="W398" s="161">
        <f>+[2]data1cf!V398</f>
        <v>0</v>
      </c>
      <c r="X398" s="161">
        <f>+[2]data1cf!W398</f>
        <v>0</v>
      </c>
      <c r="Y398" s="161">
        <f>+[2]data1cf!X398</f>
        <v>0</v>
      </c>
      <c r="Z398" s="161">
        <f>+[2]data1cf!Y398</f>
        <v>0</v>
      </c>
      <c r="AA398" s="161">
        <f>+[2]data1cf!Z398</f>
        <v>0</v>
      </c>
      <c r="AB398" s="161"/>
      <c r="AC398" s="162">
        <f t="shared" si="48"/>
        <v>21733.764443230561</v>
      </c>
      <c r="AD398" s="162">
        <f t="shared" si="50"/>
        <v>54567.439817657309</v>
      </c>
      <c r="AE398" s="163">
        <f t="shared" si="51"/>
        <v>53884.657103216457</v>
      </c>
      <c r="AF398" s="164">
        <f t="shared" si="49"/>
        <v>0.13798909783363342</v>
      </c>
      <c r="AG398" s="165">
        <f t="shared" si="52"/>
        <v>0.9836934817659404</v>
      </c>
    </row>
    <row r="399" spans="1:33">
      <c r="A399" s="157"/>
      <c r="B399" s="161">
        <f>+[2]data1cf!A399</f>
        <v>-99688.979597934042</v>
      </c>
      <c r="C399" s="161">
        <f>+[2]data1cf!B399</f>
        <v>15319.160165678955</v>
      </c>
      <c r="D399" s="161">
        <f>+[2]data1cf!C399</f>
        <v>16689.990879953319</v>
      </c>
      <c r="E399" s="161">
        <f>+[2]data1cf!D399</f>
        <v>16357.966631002462</v>
      </c>
      <c r="F399" s="161">
        <f>+[2]data1cf!E399</f>
        <v>15992.064428869966</v>
      </c>
      <c r="G399" s="161">
        <f>+[2]data1cf!F399</f>
        <v>15770.233088080113</v>
      </c>
      <c r="H399" s="161">
        <f>+[2]data1cf!G399</f>
        <v>15499.796442721068</v>
      </c>
      <c r="I399" s="161">
        <f>+[2]data1cf!H399</f>
        <v>15311.657137729009</v>
      </c>
      <c r="J399" s="161">
        <f>+[2]data1cf!I399</f>
        <v>15158.332338875563</v>
      </c>
      <c r="K399" s="161">
        <f>+[2]data1cf!J399</f>
        <v>15281.970807068321</v>
      </c>
      <c r="L399" s="161">
        <f>+[2]data1cf!K399</f>
        <v>15158.174786963256</v>
      </c>
      <c r="M399" s="161">
        <f>+[2]data1cf!L399</f>
        <v>15285.435143068775</v>
      </c>
      <c r="N399" s="161">
        <f>+[2]data1cf!M399</f>
        <v>15314.843863714837</v>
      </c>
      <c r="O399" s="161">
        <f>+[2]data1cf!N399</f>
        <v>15365.185813824137</v>
      </c>
      <c r="P399" s="161">
        <f>+[2]data1cf!O399</f>
        <v>15466.15176457296</v>
      </c>
      <c r="Q399" s="161">
        <f>+[2]data1cf!P399</f>
        <v>15528.578072734554</v>
      </c>
      <c r="R399" s="161">
        <f>+[2]data1cf!Q399</f>
        <v>1143.392720396464</v>
      </c>
      <c r="S399" s="161">
        <f>+[2]data1cf!R399</f>
        <v>0</v>
      </c>
      <c r="T399" s="161">
        <f>+[2]data1cf!S399</f>
        <v>0</v>
      </c>
      <c r="U399" s="161">
        <f>+[2]data1cf!T399</f>
        <v>0</v>
      </c>
      <c r="V399" s="161">
        <f>+[2]data1cf!U399</f>
        <v>0</v>
      </c>
      <c r="W399" s="161">
        <f>+[2]data1cf!V399</f>
        <v>0</v>
      </c>
      <c r="X399" s="161">
        <f>+[2]data1cf!W399</f>
        <v>0</v>
      </c>
      <c r="Y399" s="161">
        <f>+[2]data1cf!X399</f>
        <v>0</v>
      </c>
      <c r="Z399" s="161">
        <f>+[2]data1cf!Y399</f>
        <v>0</v>
      </c>
      <c r="AA399" s="161">
        <f>+[2]data1cf!Z399</f>
        <v>0</v>
      </c>
      <c r="AB399" s="161"/>
      <c r="AC399" s="162">
        <f t="shared" si="48"/>
        <v>19713.467912942197</v>
      </c>
      <c r="AD399" s="162">
        <f t="shared" si="50"/>
        <v>52703.15834662626</v>
      </c>
      <c r="AE399" s="163">
        <f t="shared" si="51"/>
        <v>52017.084476449905</v>
      </c>
      <c r="AF399" s="164">
        <f t="shared" si="49"/>
        <v>0.13369221091270447</v>
      </c>
      <c r="AG399" s="165">
        <f t="shared" si="52"/>
        <v>0.98123124679807217</v>
      </c>
    </row>
    <row r="400" spans="1:33">
      <c r="A400" s="157"/>
      <c r="B400" s="161">
        <f>+[2]data1cf!A400</f>
        <v>-97548.0586374868</v>
      </c>
      <c r="C400" s="161">
        <f>+[2]data1cf!B400</f>
        <v>15233.842993912484</v>
      </c>
      <c r="D400" s="161">
        <f>+[2]data1cf!C400</f>
        <v>16578.965826351719</v>
      </c>
      <c r="E400" s="161">
        <f>+[2]data1cf!D400</f>
        <v>16423.56321980137</v>
      </c>
      <c r="F400" s="161">
        <f>+[2]data1cf!E400</f>
        <v>15930.794991266586</v>
      </c>
      <c r="G400" s="161">
        <f>+[2]data1cf!F400</f>
        <v>15739.102005275334</v>
      </c>
      <c r="H400" s="161">
        <f>+[2]data1cf!G400</f>
        <v>15177.43809941136</v>
      </c>
      <c r="I400" s="161">
        <f>+[2]data1cf!H400</f>
        <v>15103.193829172669</v>
      </c>
      <c r="J400" s="161">
        <f>+[2]data1cf!I400</f>
        <v>15340.541567588123</v>
      </c>
      <c r="K400" s="161">
        <f>+[2]data1cf!J400</f>
        <v>15295.62922370524</v>
      </c>
      <c r="L400" s="161">
        <f>+[2]data1cf!K400</f>
        <v>15250.524284256659</v>
      </c>
      <c r="M400" s="161">
        <f>+[2]data1cf!L400</f>
        <v>15242.367623098336</v>
      </c>
      <c r="N400" s="161">
        <f>+[2]data1cf!M400</f>
        <v>15165.465773768527</v>
      </c>
      <c r="O400" s="161">
        <f>+[2]data1cf!N400</f>
        <v>15360.836119962873</v>
      </c>
      <c r="P400" s="161">
        <f>+[2]data1cf!O400</f>
        <v>15356.739954903955</v>
      </c>
      <c r="Q400" s="161">
        <f>+[2]data1cf!P400</f>
        <v>15478.936492547833</v>
      </c>
      <c r="R400" s="161">
        <f>+[2]data1cf!Q400</f>
        <v>1118.8372133485184</v>
      </c>
      <c r="S400" s="161">
        <f>+[2]data1cf!R400</f>
        <v>0</v>
      </c>
      <c r="T400" s="161">
        <f>+[2]data1cf!S400</f>
        <v>0</v>
      </c>
      <c r="U400" s="161">
        <f>+[2]data1cf!T400</f>
        <v>0</v>
      </c>
      <c r="V400" s="161">
        <f>+[2]data1cf!U400</f>
        <v>0</v>
      </c>
      <c r="W400" s="161">
        <f>+[2]data1cf!V400</f>
        <v>0</v>
      </c>
      <c r="X400" s="161">
        <f>+[2]data1cf!W400</f>
        <v>0</v>
      </c>
      <c r="Y400" s="161">
        <f>+[2]data1cf!X400</f>
        <v>0</v>
      </c>
      <c r="Z400" s="161">
        <f>+[2]data1cf!Y400</f>
        <v>0</v>
      </c>
      <c r="AA400" s="161">
        <f>+[2]data1cf!Z400</f>
        <v>0</v>
      </c>
      <c r="AB400" s="161"/>
      <c r="AC400" s="162">
        <f t="shared" si="48"/>
        <v>21400.849225864229</v>
      </c>
      <c r="AD400" s="162">
        <f t="shared" si="50"/>
        <v>54278.460493403349</v>
      </c>
      <c r="AE400" s="163">
        <f t="shared" si="51"/>
        <v>53594.703148370885</v>
      </c>
      <c r="AF400" s="164">
        <f t="shared" si="49"/>
        <v>0.13723599314689636</v>
      </c>
      <c r="AG400" s="165">
        <f t="shared" si="52"/>
        <v>0.98333411990003472</v>
      </c>
    </row>
    <row r="401" spans="1:33">
      <c r="A401" s="157"/>
      <c r="B401" s="161">
        <f>+[2]data1cf!A401</f>
        <v>-99352.009412176907</v>
      </c>
      <c r="C401" s="161">
        <f>+[2]data1cf!B401</f>
        <v>15263.910616193667</v>
      </c>
      <c r="D401" s="161">
        <f>+[2]data1cf!C401</f>
        <v>16638.168031156827</v>
      </c>
      <c r="E401" s="161">
        <f>+[2]data1cf!D401</f>
        <v>16440.454073724235</v>
      </c>
      <c r="F401" s="161">
        <f>+[2]data1cf!E401</f>
        <v>15982.467970285383</v>
      </c>
      <c r="G401" s="161">
        <f>+[2]data1cf!F401</f>
        <v>15741.146926774298</v>
      </c>
      <c r="H401" s="161">
        <f>+[2]data1cf!G401</f>
        <v>15322.051537872165</v>
      </c>
      <c r="I401" s="161">
        <f>+[2]data1cf!H401</f>
        <v>15280.361708138495</v>
      </c>
      <c r="J401" s="161">
        <f>+[2]data1cf!I401</f>
        <v>15383.048251481865</v>
      </c>
      <c r="K401" s="161">
        <f>+[2]data1cf!J401</f>
        <v>15275.034603515429</v>
      </c>
      <c r="L401" s="161">
        <f>+[2]data1cf!K401</f>
        <v>15353.875440687423</v>
      </c>
      <c r="M401" s="161">
        <f>+[2]data1cf!L401</f>
        <v>15296.62853494917</v>
      </c>
      <c r="N401" s="161">
        <f>+[2]data1cf!M401</f>
        <v>15471.075362719854</v>
      </c>
      <c r="O401" s="161">
        <f>+[2]data1cf!N401</f>
        <v>15414.53513035654</v>
      </c>
      <c r="P401" s="161">
        <f>+[2]data1cf!O401</f>
        <v>15361.137085998136</v>
      </c>
      <c r="Q401" s="161">
        <f>+[2]data1cf!P401</f>
        <v>15697.098841056253</v>
      </c>
      <c r="R401" s="161">
        <f>+[2]data1cf!Q401</f>
        <v>1139.5278071539042</v>
      </c>
      <c r="S401" s="161">
        <f>+[2]data1cf!R401</f>
        <v>0</v>
      </c>
      <c r="T401" s="161">
        <f>+[2]data1cf!S401</f>
        <v>0</v>
      </c>
      <c r="U401" s="161">
        <f>+[2]data1cf!T401</f>
        <v>0</v>
      </c>
      <c r="V401" s="161">
        <f>+[2]data1cf!U401</f>
        <v>0</v>
      </c>
      <c r="W401" s="161">
        <f>+[2]data1cf!V401</f>
        <v>0</v>
      </c>
      <c r="X401" s="161">
        <f>+[2]data1cf!W401</f>
        <v>0</v>
      </c>
      <c r="Y401" s="161">
        <f>+[2]data1cf!X401</f>
        <v>0</v>
      </c>
      <c r="Z401" s="161">
        <f>+[2]data1cf!Y401</f>
        <v>0</v>
      </c>
      <c r="AA401" s="161">
        <f>+[2]data1cf!Z401</f>
        <v>0</v>
      </c>
      <c r="AB401" s="161"/>
      <c r="AC401" s="162">
        <f t="shared" si="48"/>
        <v>20135.421146185301</v>
      </c>
      <c r="AD401" s="162">
        <f t="shared" si="50"/>
        <v>53205.739077737257</v>
      </c>
      <c r="AE401" s="163">
        <f t="shared" si="51"/>
        <v>52517.798238345946</v>
      </c>
      <c r="AF401" s="164">
        <f t="shared" si="49"/>
        <v>0.13443915247917179</v>
      </c>
      <c r="AG401" s="165">
        <f t="shared" si="52"/>
        <v>0.98192947409342268</v>
      </c>
    </row>
    <row r="402" spans="1:33">
      <c r="A402" s="157"/>
      <c r="B402" s="161">
        <f>+[2]data1cf!A402</f>
        <v>-94920.776585005588</v>
      </c>
      <c r="C402" s="161">
        <f>+[2]data1cf!B402</f>
        <v>15198.632038079177</v>
      </c>
      <c r="D402" s="161">
        <f>+[2]data1cf!C402</f>
        <v>16590.108911220086</v>
      </c>
      <c r="E402" s="161">
        <f>+[2]data1cf!D402</f>
        <v>16229.834464550673</v>
      </c>
      <c r="F402" s="161">
        <f>+[2]data1cf!E402</f>
        <v>15791.273116688575</v>
      </c>
      <c r="G402" s="161">
        <f>+[2]data1cf!F402</f>
        <v>15598.240076897242</v>
      </c>
      <c r="H402" s="161">
        <f>+[2]data1cf!G402</f>
        <v>15359.346999238465</v>
      </c>
      <c r="I402" s="161">
        <f>+[2]data1cf!H402</f>
        <v>15142.540783714259</v>
      </c>
      <c r="J402" s="161">
        <f>+[2]data1cf!I402</f>
        <v>15237.789248308265</v>
      </c>
      <c r="K402" s="161">
        <f>+[2]data1cf!J402</f>
        <v>15190.112154736635</v>
      </c>
      <c r="L402" s="161">
        <f>+[2]data1cf!K402</f>
        <v>15138.314482314465</v>
      </c>
      <c r="M402" s="161">
        <f>+[2]data1cf!L402</f>
        <v>15277.25649745141</v>
      </c>
      <c r="N402" s="161">
        <f>+[2]data1cf!M402</f>
        <v>15160.244433349922</v>
      </c>
      <c r="O402" s="161">
        <f>+[2]data1cf!N402</f>
        <v>15210.839283829197</v>
      </c>
      <c r="P402" s="161">
        <f>+[2]data1cf!O402</f>
        <v>15277.919018916655</v>
      </c>
      <c r="Q402" s="161">
        <f>+[2]data1cf!P402</f>
        <v>15499.398288148119</v>
      </c>
      <c r="R402" s="161">
        <f>+[2]data1cf!Q402</f>
        <v>1088.70333911938</v>
      </c>
      <c r="S402" s="161">
        <f>+[2]data1cf!R402</f>
        <v>0</v>
      </c>
      <c r="T402" s="161">
        <f>+[2]data1cf!S402</f>
        <v>0</v>
      </c>
      <c r="U402" s="161">
        <f>+[2]data1cf!T402</f>
        <v>0</v>
      </c>
      <c r="V402" s="161">
        <f>+[2]data1cf!U402</f>
        <v>0</v>
      </c>
      <c r="W402" s="161">
        <f>+[2]data1cf!V402</f>
        <v>0</v>
      </c>
      <c r="X402" s="161">
        <f>+[2]data1cf!W402</f>
        <v>0</v>
      </c>
      <c r="Y402" s="161">
        <f>+[2]data1cf!X402</f>
        <v>0</v>
      </c>
      <c r="Z402" s="161">
        <f>+[2]data1cf!Y402</f>
        <v>0</v>
      </c>
      <c r="AA402" s="161">
        <f>+[2]data1cf!Z402</f>
        <v>0</v>
      </c>
      <c r="AB402" s="161"/>
      <c r="AC402" s="162">
        <f t="shared" si="48"/>
        <v>23608.798620444151</v>
      </c>
      <c r="AD402" s="162">
        <f t="shared" si="50"/>
        <v>56377.052656777625</v>
      </c>
      <c r="AE402" s="163">
        <f t="shared" si="51"/>
        <v>55695.585329623747</v>
      </c>
      <c r="AF402" s="164">
        <f t="shared" si="49"/>
        <v>0.14201760888099677</v>
      </c>
      <c r="AG402" s="165">
        <f t="shared" si="52"/>
        <v>0.98577415701140336</v>
      </c>
    </row>
    <row r="403" spans="1:33">
      <c r="A403" s="157"/>
      <c r="B403" s="161">
        <f>+[2]data1cf!A403</f>
        <v>-94225.236934472458</v>
      </c>
      <c r="C403" s="161">
        <f>+[2]data1cf!B403</f>
        <v>15170.953926872226</v>
      </c>
      <c r="D403" s="161">
        <f>+[2]data1cf!C403</f>
        <v>16752.130075069461</v>
      </c>
      <c r="E403" s="161">
        <f>+[2]data1cf!D403</f>
        <v>16377.013193805509</v>
      </c>
      <c r="F403" s="161">
        <f>+[2]data1cf!E403</f>
        <v>15685.82601424506</v>
      </c>
      <c r="G403" s="161">
        <f>+[2]data1cf!F403</f>
        <v>15531.821487202269</v>
      </c>
      <c r="H403" s="161">
        <f>+[2]data1cf!G403</f>
        <v>15217.865944542504</v>
      </c>
      <c r="I403" s="161">
        <f>+[2]data1cf!H403</f>
        <v>15372.769365180582</v>
      </c>
      <c r="J403" s="161">
        <f>+[2]data1cf!I403</f>
        <v>15349.426503516948</v>
      </c>
      <c r="K403" s="161">
        <f>+[2]data1cf!J403</f>
        <v>15075.942706204391</v>
      </c>
      <c r="L403" s="161">
        <f>+[2]data1cf!K403</f>
        <v>15362.350814468435</v>
      </c>
      <c r="M403" s="161">
        <f>+[2]data1cf!L403</f>
        <v>15192.839583209759</v>
      </c>
      <c r="N403" s="161">
        <f>+[2]data1cf!M403</f>
        <v>15176.673282270214</v>
      </c>
      <c r="O403" s="161">
        <f>+[2]data1cf!N403</f>
        <v>15192.077031224509</v>
      </c>
      <c r="P403" s="161">
        <f>+[2]data1cf!O403</f>
        <v>15108.215034017972</v>
      </c>
      <c r="Q403" s="161">
        <f>+[2]data1cf!P403</f>
        <v>15073.492765333827</v>
      </c>
      <c r="R403" s="161">
        <f>+[2]data1cf!Q403</f>
        <v>1080.7257775436251</v>
      </c>
      <c r="S403" s="161">
        <f>+[2]data1cf!R403</f>
        <v>0</v>
      </c>
      <c r="T403" s="161">
        <f>+[2]data1cf!S403</f>
        <v>0</v>
      </c>
      <c r="U403" s="161">
        <f>+[2]data1cf!T403</f>
        <v>0</v>
      </c>
      <c r="V403" s="161">
        <f>+[2]data1cf!U403</f>
        <v>0</v>
      </c>
      <c r="W403" s="161">
        <f>+[2]data1cf!V403</f>
        <v>0</v>
      </c>
      <c r="X403" s="161">
        <f>+[2]data1cf!W403</f>
        <v>0</v>
      </c>
      <c r="Y403" s="161">
        <f>+[2]data1cf!X403</f>
        <v>0</v>
      </c>
      <c r="Z403" s="161">
        <f>+[2]data1cf!Y403</f>
        <v>0</v>
      </c>
      <c r="AA403" s="161">
        <f>+[2]data1cf!Z403</f>
        <v>0</v>
      </c>
      <c r="AB403" s="161"/>
      <c r="AC403" s="162">
        <f t="shared" si="48"/>
        <v>24360.594697996199</v>
      </c>
      <c r="AD403" s="162">
        <f t="shared" si="50"/>
        <v>57084.26801285179</v>
      </c>
      <c r="AE403" s="163">
        <f t="shared" si="51"/>
        <v>56404.273967256966</v>
      </c>
      <c r="AF403" s="164">
        <f t="shared" si="49"/>
        <v>0.14370676875114444</v>
      </c>
      <c r="AG403" s="165">
        <f t="shared" ref="AG403:AG418" si="53">1-EXP(-(1/0.25)*(AD403/ABS($AD$1010)))</f>
        <v>0.98651318147605371</v>
      </c>
    </row>
    <row r="404" spans="1:33">
      <c r="A404" s="157"/>
      <c r="B404" s="161">
        <f>+[2]data1cf!A404</f>
        <v>-94719.153009559566</v>
      </c>
      <c r="C404" s="161">
        <f>+[2]data1cf!B404</f>
        <v>15041.686858652211</v>
      </c>
      <c r="D404" s="161">
        <f>+[2]data1cf!C404</f>
        <v>16467.549289576367</v>
      </c>
      <c r="E404" s="161">
        <f>+[2]data1cf!D404</f>
        <v>16238.183673483425</v>
      </c>
      <c r="F404" s="161">
        <f>+[2]data1cf!E404</f>
        <v>15974.758352022458</v>
      </c>
      <c r="G404" s="161">
        <f>+[2]data1cf!F404</f>
        <v>15460.453167037129</v>
      </c>
      <c r="H404" s="161">
        <f>+[2]data1cf!G404</f>
        <v>15311.540752923229</v>
      </c>
      <c r="I404" s="161">
        <f>+[2]data1cf!H404</f>
        <v>15108.462700775361</v>
      </c>
      <c r="J404" s="161">
        <f>+[2]data1cf!I404</f>
        <v>15287.147267733206</v>
      </c>
      <c r="K404" s="161">
        <f>+[2]data1cf!J404</f>
        <v>15538.609111704503</v>
      </c>
      <c r="L404" s="161">
        <f>+[2]data1cf!K404</f>
        <v>15381.775815367644</v>
      </c>
      <c r="M404" s="161">
        <f>+[2]data1cf!L404</f>
        <v>15409.8538852202</v>
      </c>
      <c r="N404" s="161">
        <f>+[2]data1cf!M404</f>
        <v>15200.719124027852</v>
      </c>
      <c r="O404" s="161">
        <f>+[2]data1cf!N404</f>
        <v>15194.794180387187</v>
      </c>
      <c r="P404" s="161">
        <f>+[2]data1cf!O404</f>
        <v>15302.064578549038</v>
      </c>
      <c r="Q404" s="161">
        <f>+[2]data1cf!P404</f>
        <v>15267.966642985062</v>
      </c>
      <c r="R404" s="161">
        <f>+[2]data1cf!Q404</f>
        <v>1086.3907973584444</v>
      </c>
      <c r="S404" s="161">
        <f>+[2]data1cf!R404</f>
        <v>0</v>
      </c>
      <c r="T404" s="161">
        <f>+[2]data1cf!S404</f>
        <v>0</v>
      </c>
      <c r="U404" s="161">
        <f>+[2]data1cf!T404</f>
        <v>0</v>
      </c>
      <c r="V404" s="161">
        <f>+[2]data1cf!U404</f>
        <v>0</v>
      </c>
      <c r="W404" s="161">
        <f>+[2]data1cf!V404</f>
        <v>0</v>
      </c>
      <c r="X404" s="161">
        <f>+[2]data1cf!W404</f>
        <v>0</v>
      </c>
      <c r="Y404" s="161">
        <f>+[2]data1cf!X404</f>
        <v>0</v>
      </c>
      <c r="Z404" s="161">
        <f>+[2]data1cf!Y404</f>
        <v>0</v>
      </c>
      <c r="AA404" s="161">
        <f>+[2]data1cf!Z404</f>
        <v>0</v>
      </c>
      <c r="AB404" s="161"/>
      <c r="AC404" s="162">
        <f t="shared" si="48"/>
        <v>23837.770723275742</v>
      </c>
      <c r="AD404" s="162">
        <f t="shared" si="50"/>
        <v>56684.696226704611</v>
      </c>
      <c r="AE404" s="163">
        <f t="shared" si="51"/>
        <v>56001.583650418012</v>
      </c>
      <c r="AF404" s="164">
        <f t="shared" si="49"/>
        <v>0.14238678812980654</v>
      </c>
      <c r="AG404" s="165">
        <f t="shared" si="53"/>
        <v>0.98610048794492244</v>
      </c>
    </row>
    <row r="405" spans="1:33">
      <c r="A405" s="157"/>
      <c r="B405" s="161">
        <f>+[2]data1cf!A405</f>
        <v>-91006.981139894109</v>
      </c>
      <c r="C405" s="161">
        <f>+[2]data1cf!B405</f>
        <v>15069.646836125667</v>
      </c>
      <c r="D405" s="161">
        <f>+[2]data1cf!C405</f>
        <v>16447.92645679618</v>
      </c>
      <c r="E405" s="161">
        <f>+[2]data1cf!D405</f>
        <v>16006.716767792788</v>
      </c>
      <c r="F405" s="161">
        <f>+[2]data1cf!E405</f>
        <v>15677.847560696411</v>
      </c>
      <c r="G405" s="161">
        <f>+[2]data1cf!F405</f>
        <v>15371.121212573475</v>
      </c>
      <c r="H405" s="161">
        <f>+[2]data1cf!G405</f>
        <v>15295.620056326452</v>
      </c>
      <c r="I405" s="161">
        <f>+[2]data1cf!H405</f>
        <v>15244.538335375189</v>
      </c>
      <c r="J405" s="161">
        <f>+[2]data1cf!I405</f>
        <v>15043.331248451002</v>
      </c>
      <c r="K405" s="161">
        <f>+[2]data1cf!J405</f>
        <v>15038.664786845882</v>
      </c>
      <c r="L405" s="161">
        <f>+[2]data1cf!K405</f>
        <v>15068.778562789968</v>
      </c>
      <c r="M405" s="161">
        <f>+[2]data1cf!L405</f>
        <v>15236.899579587802</v>
      </c>
      <c r="N405" s="161">
        <f>+[2]data1cf!M405</f>
        <v>14960.16701685925</v>
      </c>
      <c r="O405" s="161">
        <f>+[2]data1cf!N405</f>
        <v>15224.865356813274</v>
      </c>
      <c r="P405" s="161">
        <f>+[2]data1cf!O405</f>
        <v>15135.050656827138</v>
      </c>
      <c r="Q405" s="161">
        <f>+[2]data1cf!P405</f>
        <v>15272.289914960889</v>
      </c>
      <c r="R405" s="161">
        <f>+[2]data1cf!Q405</f>
        <v>1043.8136708821294</v>
      </c>
      <c r="S405" s="161">
        <f>+[2]data1cf!R405</f>
        <v>0</v>
      </c>
      <c r="T405" s="161">
        <f>+[2]data1cf!S405</f>
        <v>0</v>
      </c>
      <c r="U405" s="161">
        <f>+[2]data1cf!T405</f>
        <v>0</v>
      </c>
      <c r="V405" s="161">
        <f>+[2]data1cf!U405</f>
        <v>0</v>
      </c>
      <c r="W405" s="161">
        <f>+[2]data1cf!V405</f>
        <v>0</v>
      </c>
      <c r="X405" s="161">
        <f>+[2]data1cf!W405</f>
        <v>0</v>
      </c>
      <c r="Y405" s="161">
        <f>+[2]data1cf!X405</f>
        <v>0</v>
      </c>
      <c r="Z405" s="161">
        <f>+[2]data1cf!Y405</f>
        <v>0</v>
      </c>
      <c r="AA405" s="161">
        <f>+[2]data1cf!Z405</f>
        <v>0</v>
      </c>
      <c r="AB405" s="161"/>
      <c r="AC405" s="162">
        <f t="shared" si="48"/>
        <v>26561.114993617521</v>
      </c>
      <c r="AD405" s="162">
        <f t="shared" si="50"/>
        <v>59080.680536448905</v>
      </c>
      <c r="AE405" s="163">
        <f t="shared" si="51"/>
        <v>58404.441711222928</v>
      </c>
      <c r="AF405" s="164">
        <f t="shared" si="49"/>
        <v>0.14896246790885928</v>
      </c>
      <c r="AG405" s="165">
        <f t="shared" si="53"/>
        <v>0.98839869901149457</v>
      </c>
    </row>
    <row r="406" spans="1:33">
      <c r="A406" s="157"/>
      <c r="B406" s="161">
        <f>+[2]data1cf!A406</f>
        <v>-106284.69632309148</v>
      </c>
      <c r="C406" s="161">
        <f>+[2]data1cf!B406</f>
        <v>15405.270677718941</v>
      </c>
      <c r="D406" s="161">
        <f>+[2]data1cf!C406</f>
        <v>16968.56838456227</v>
      </c>
      <c r="E406" s="161">
        <f>+[2]data1cf!D406</f>
        <v>16778.807658112761</v>
      </c>
      <c r="F406" s="161">
        <f>+[2]data1cf!E406</f>
        <v>16227.816938791257</v>
      </c>
      <c r="G406" s="161">
        <f>+[2]data1cf!F406</f>
        <v>15806.409230200479</v>
      </c>
      <c r="H406" s="161">
        <f>+[2]data1cf!G406</f>
        <v>15720.430652402378</v>
      </c>
      <c r="I406" s="161">
        <f>+[2]data1cf!H406</f>
        <v>15567.353604131637</v>
      </c>
      <c r="J406" s="161">
        <f>+[2]data1cf!I406</f>
        <v>15425.998591000003</v>
      </c>
      <c r="K406" s="161">
        <f>+[2]data1cf!J406</f>
        <v>15407.746151311658</v>
      </c>
      <c r="L406" s="161">
        <f>+[2]data1cf!K406</f>
        <v>15460.809160303117</v>
      </c>
      <c r="M406" s="161">
        <f>+[2]data1cf!L406</f>
        <v>15389.888309977829</v>
      </c>
      <c r="N406" s="161">
        <f>+[2]data1cf!M406</f>
        <v>15332.159462807802</v>
      </c>
      <c r="O406" s="161">
        <f>+[2]data1cf!N406</f>
        <v>15537.559583377199</v>
      </c>
      <c r="P406" s="161">
        <f>+[2]data1cf!O406</f>
        <v>15802.788865273866</v>
      </c>
      <c r="Q406" s="161">
        <f>+[2]data1cf!P406</f>
        <v>15621.87859229957</v>
      </c>
      <c r="R406" s="161">
        <f>+[2]data1cf!Q406</f>
        <v>1219.0429529473299</v>
      </c>
      <c r="S406" s="161">
        <f>+[2]data1cf!R406</f>
        <v>0</v>
      </c>
      <c r="T406" s="161">
        <f>+[2]data1cf!S406</f>
        <v>0</v>
      </c>
      <c r="U406" s="161">
        <f>+[2]data1cf!T406</f>
        <v>0</v>
      </c>
      <c r="V406" s="161">
        <f>+[2]data1cf!U406</f>
        <v>0</v>
      </c>
      <c r="W406" s="161">
        <f>+[2]data1cf!V406</f>
        <v>0</v>
      </c>
      <c r="X406" s="161">
        <f>+[2]data1cf!W406</f>
        <v>0</v>
      </c>
      <c r="Y406" s="161">
        <f>+[2]data1cf!X406</f>
        <v>0</v>
      </c>
      <c r="Z406" s="161">
        <f>+[2]data1cf!Y406</f>
        <v>0</v>
      </c>
      <c r="AA406" s="161">
        <f>+[2]data1cf!Z406</f>
        <v>0</v>
      </c>
      <c r="AB406" s="161"/>
      <c r="AC406" s="162">
        <f t="shared" si="48"/>
        <v>14695.365057232533</v>
      </c>
      <c r="AD406" s="162">
        <f t="shared" si="50"/>
        <v>48109.789597589166</v>
      </c>
      <c r="AE406" s="163">
        <f t="shared" si="51"/>
        <v>47415.012736228004</v>
      </c>
      <c r="AF406" s="164">
        <f t="shared" si="49"/>
        <v>0.12379960417747499</v>
      </c>
      <c r="AG406" s="165">
        <f t="shared" si="53"/>
        <v>0.97345914081882146</v>
      </c>
    </row>
    <row r="407" spans="1:33">
      <c r="A407" s="157"/>
      <c r="B407" s="161">
        <f>+[2]data1cf!A407</f>
        <v>-100097.12498194404</v>
      </c>
      <c r="C407" s="161">
        <f>+[2]data1cf!B407</f>
        <v>15549.079141175847</v>
      </c>
      <c r="D407" s="161">
        <f>+[2]data1cf!C407</f>
        <v>17019.084790589881</v>
      </c>
      <c r="E407" s="161">
        <f>+[2]data1cf!D407</f>
        <v>16391.263242593188</v>
      </c>
      <c r="F407" s="161">
        <f>+[2]data1cf!E407</f>
        <v>16038.677616189998</v>
      </c>
      <c r="G407" s="161">
        <f>+[2]data1cf!F407</f>
        <v>15627.106981182804</v>
      </c>
      <c r="H407" s="161">
        <f>+[2]data1cf!G407</f>
        <v>15480.484729970973</v>
      </c>
      <c r="I407" s="161">
        <f>+[2]data1cf!H407</f>
        <v>15321.036403656566</v>
      </c>
      <c r="J407" s="161">
        <f>+[2]data1cf!I407</f>
        <v>15270.06177088352</v>
      </c>
      <c r="K407" s="161">
        <f>+[2]data1cf!J407</f>
        <v>15322.06289263697</v>
      </c>
      <c r="L407" s="161">
        <f>+[2]data1cf!K407</f>
        <v>15548.469207852488</v>
      </c>
      <c r="M407" s="161">
        <f>+[2]data1cf!L407</f>
        <v>15393.604587450049</v>
      </c>
      <c r="N407" s="161">
        <f>+[2]data1cf!M407</f>
        <v>15788.567790225912</v>
      </c>
      <c r="O407" s="161">
        <f>+[2]data1cf!N407</f>
        <v>15335.08162196987</v>
      </c>
      <c r="P407" s="161">
        <f>+[2]data1cf!O407</f>
        <v>15344.406345812507</v>
      </c>
      <c r="Q407" s="161">
        <f>+[2]data1cf!P407</f>
        <v>15486.684742720896</v>
      </c>
      <c r="R407" s="161">
        <f>+[2]data1cf!Q407</f>
        <v>1148.0739846929052</v>
      </c>
      <c r="S407" s="161">
        <f>+[2]data1cf!R407</f>
        <v>0</v>
      </c>
      <c r="T407" s="161">
        <f>+[2]data1cf!S407</f>
        <v>0</v>
      </c>
      <c r="U407" s="161">
        <f>+[2]data1cf!T407</f>
        <v>0</v>
      </c>
      <c r="V407" s="161">
        <f>+[2]data1cf!U407</f>
        <v>0</v>
      </c>
      <c r="W407" s="161">
        <f>+[2]data1cf!V407</f>
        <v>0</v>
      </c>
      <c r="X407" s="161">
        <f>+[2]data1cf!W407</f>
        <v>0</v>
      </c>
      <c r="Y407" s="161">
        <f>+[2]data1cf!X407</f>
        <v>0</v>
      </c>
      <c r="Z407" s="161">
        <f>+[2]data1cf!Y407</f>
        <v>0</v>
      </c>
      <c r="AA407" s="161">
        <f>+[2]data1cf!Z407</f>
        <v>0</v>
      </c>
      <c r="AB407" s="161"/>
      <c r="AC407" s="162">
        <f t="shared" si="48"/>
        <v>20106.569439429972</v>
      </c>
      <c r="AD407" s="162">
        <f t="shared" si="50"/>
        <v>53276.431277919903</v>
      </c>
      <c r="AE407" s="163">
        <f t="shared" si="51"/>
        <v>52586.599316131651</v>
      </c>
      <c r="AF407" s="164">
        <f t="shared" si="49"/>
        <v>0.13425479531288151</v>
      </c>
      <c r="AG407" s="165">
        <f t="shared" si="53"/>
        <v>0.98202557925956979</v>
      </c>
    </row>
    <row r="408" spans="1:33">
      <c r="A408" s="157"/>
      <c r="B408" s="161">
        <f>+[2]data1cf!A408</f>
        <v>-101151.17077946251</v>
      </c>
      <c r="C408" s="161">
        <f>+[2]data1cf!B408</f>
        <v>15300.671677028664</v>
      </c>
      <c r="D408" s="161">
        <f>+[2]data1cf!C408</f>
        <v>16907.882872008435</v>
      </c>
      <c r="E408" s="161">
        <f>+[2]data1cf!D408</f>
        <v>16528.729841836321</v>
      </c>
      <c r="F408" s="161">
        <f>+[2]data1cf!E408</f>
        <v>16074.603418323417</v>
      </c>
      <c r="G408" s="161">
        <f>+[2]data1cf!F408</f>
        <v>15669.60411551025</v>
      </c>
      <c r="H408" s="161">
        <f>+[2]data1cf!G408</f>
        <v>15767.247995367552</v>
      </c>
      <c r="I408" s="161">
        <f>+[2]data1cf!H408</f>
        <v>15433.15330957898</v>
      </c>
      <c r="J408" s="161">
        <f>+[2]data1cf!I408</f>
        <v>15234.920582106792</v>
      </c>
      <c r="K408" s="161">
        <f>+[2]data1cf!J408</f>
        <v>15353.016790495309</v>
      </c>
      <c r="L408" s="161">
        <f>+[2]data1cf!K408</f>
        <v>15087.625939642683</v>
      </c>
      <c r="M408" s="161">
        <f>+[2]data1cf!L408</f>
        <v>15317.444889054281</v>
      </c>
      <c r="N408" s="161">
        <f>+[2]data1cf!M408</f>
        <v>15466.807029983793</v>
      </c>
      <c r="O408" s="161">
        <f>+[2]data1cf!N408</f>
        <v>15206.446380246205</v>
      </c>
      <c r="P408" s="161">
        <f>+[2]data1cf!O408</f>
        <v>15373.791184504364</v>
      </c>
      <c r="Q408" s="161">
        <f>+[2]data1cf!P408</f>
        <v>15430.6636605938</v>
      </c>
      <c r="R408" s="161">
        <f>+[2]data1cf!Q408</f>
        <v>1160.1634683721231</v>
      </c>
      <c r="S408" s="161">
        <f>+[2]data1cf!R408</f>
        <v>0</v>
      </c>
      <c r="T408" s="161">
        <f>+[2]data1cf!S408</f>
        <v>0</v>
      </c>
      <c r="U408" s="161">
        <f>+[2]data1cf!T408</f>
        <v>0</v>
      </c>
      <c r="V408" s="161">
        <f>+[2]data1cf!U408</f>
        <v>0</v>
      </c>
      <c r="W408" s="161">
        <f>+[2]data1cf!V408</f>
        <v>0</v>
      </c>
      <c r="X408" s="161">
        <f>+[2]data1cf!W408</f>
        <v>0</v>
      </c>
      <c r="Y408" s="161">
        <f>+[2]data1cf!X408</f>
        <v>0</v>
      </c>
      <c r="Z408" s="161">
        <f>+[2]data1cf!Y408</f>
        <v>0</v>
      </c>
      <c r="AA408" s="161">
        <f>+[2]data1cf!Z408</f>
        <v>0</v>
      </c>
      <c r="AB408" s="161"/>
      <c r="AC408" s="162">
        <f t="shared" si="48"/>
        <v>18758.089116857886</v>
      </c>
      <c r="AD408" s="162">
        <f t="shared" si="50"/>
        <v>51832.708360824356</v>
      </c>
      <c r="AE408" s="163">
        <f t="shared" si="51"/>
        <v>51145.323969284473</v>
      </c>
      <c r="AF408" s="164">
        <f t="shared" si="49"/>
        <v>0.13171938061714172</v>
      </c>
      <c r="AG408" s="165">
        <f t="shared" si="53"/>
        <v>0.97995751738256831</v>
      </c>
    </row>
    <row r="409" spans="1:33">
      <c r="A409" s="157"/>
      <c r="B409" s="161">
        <f>+[2]data1cf!A409</f>
        <v>-104357.13699530676</v>
      </c>
      <c r="C409" s="161">
        <f>+[2]data1cf!B409</f>
        <v>15277.808498367483</v>
      </c>
      <c r="D409" s="161">
        <f>+[2]data1cf!C409</f>
        <v>16934.195968863172</v>
      </c>
      <c r="E409" s="161">
        <f>+[2]data1cf!D409</f>
        <v>16542.961339852183</v>
      </c>
      <c r="F409" s="161">
        <f>+[2]data1cf!E409</f>
        <v>16364.542504053365</v>
      </c>
      <c r="G409" s="161">
        <f>+[2]data1cf!F409</f>
        <v>15809.664797816466</v>
      </c>
      <c r="H409" s="161">
        <f>+[2]data1cf!G409</f>
        <v>15486.945893533533</v>
      </c>
      <c r="I409" s="161">
        <f>+[2]data1cf!H409</f>
        <v>15479.052318772778</v>
      </c>
      <c r="J409" s="161">
        <f>+[2]data1cf!I409</f>
        <v>15607.28381794483</v>
      </c>
      <c r="K409" s="161">
        <f>+[2]data1cf!J409</f>
        <v>15411.141247611888</v>
      </c>
      <c r="L409" s="161">
        <f>+[2]data1cf!K409</f>
        <v>15380.085542108282</v>
      </c>
      <c r="M409" s="161">
        <f>+[2]data1cf!L409</f>
        <v>15374.023534170361</v>
      </c>
      <c r="N409" s="161">
        <f>+[2]data1cf!M409</f>
        <v>15464.965145914966</v>
      </c>
      <c r="O409" s="161">
        <f>+[2]data1cf!N409</f>
        <v>15482.624957971249</v>
      </c>
      <c r="P409" s="161">
        <f>+[2]data1cf!O409</f>
        <v>15687.94415806335</v>
      </c>
      <c r="Q409" s="161">
        <f>+[2]data1cf!P409</f>
        <v>15497.508320098521</v>
      </c>
      <c r="R409" s="161">
        <f>+[2]data1cf!Q409</f>
        <v>1196.9346184813703</v>
      </c>
      <c r="S409" s="161">
        <f>+[2]data1cf!R409</f>
        <v>0</v>
      </c>
      <c r="T409" s="161">
        <f>+[2]data1cf!S409</f>
        <v>0</v>
      </c>
      <c r="U409" s="161">
        <f>+[2]data1cf!T409</f>
        <v>0</v>
      </c>
      <c r="V409" s="161">
        <f>+[2]data1cf!U409</f>
        <v>0</v>
      </c>
      <c r="W409" s="161">
        <f>+[2]data1cf!V409</f>
        <v>0</v>
      </c>
      <c r="X409" s="161">
        <f>+[2]data1cf!W409</f>
        <v>0</v>
      </c>
      <c r="Y409" s="161">
        <f>+[2]data1cf!X409</f>
        <v>0</v>
      </c>
      <c r="Z409" s="161">
        <f>+[2]data1cf!Y409</f>
        <v>0</v>
      </c>
      <c r="AA409" s="161">
        <f>+[2]data1cf!Z409</f>
        <v>0</v>
      </c>
      <c r="AB409" s="161"/>
      <c r="AC409" s="162">
        <f t="shared" si="48"/>
        <v>16230.802520982277</v>
      </c>
      <c r="AD409" s="162">
        <f t="shared" si="50"/>
        <v>49570.872089170472</v>
      </c>
      <c r="AE409" s="163">
        <f t="shared" si="51"/>
        <v>48877.693503459392</v>
      </c>
      <c r="AF409" s="164">
        <f t="shared" si="49"/>
        <v>0.12666646838188167</v>
      </c>
      <c r="AG409" s="165">
        <f t="shared" si="53"/>
        <v>0.9762288789946485</v>
      </c>
    </row>
    <row r="410" spans="1:33">
      <c r="A410" s="157"/>
      <c r="B410" s="161">
        <f>+[2]data1cf!A410</f>
        <v>-104445.2483575443</v>
      </c>
      <c r="C410" s="161">
        <f>+[2]data1cf!B410</f>
        <v>15195.026886035219</v>
      </c>
      <c r="D410" s="161">
        <f>+[2]data1cf!C410</f>
        <v>16959.944348716315</v>
      </c>
      <c r="E410" s="161">
        <f>+[2]data1cf!D410</f>
        <v>16467.039176193673</v>
      </c>
      <c r="F410" s="161">
        <f>+[2]data1cf!E410</f>
        <v>16183.624011613441</v>
      </c>
      <c r="G410" s="161">
        <f>+[2]data1cf!F410</f>
        <v>15920.17272736787</v>
      </c>
      <c r="H410" s="161">
        <f>+[2]data1cf!G410</f>
        <v>15437.027905826253</v>
      </c>
      <c r="I410" s="161">
        <f>+[2]data1cf!H410</f>
        <v>15357.467396698459</v>
      </c>
      <c r="J410" s="161">
        <f>+[2]data1cf!I410</f>
        <v>15431.416915506998</v>
      </c>
      <c r="K410" s="161">
        <f>+[2]data1cf!J410</f>
        <v>15658.41424552233</v>
      </c>
      <c r="L410" s="161">
        <f>+[2]data1cf!K410</f>
        <v>15735.202523456403</v>
      </c>
      <c r="M410" s="161">
        <f>+[2]data1cf!L410</f>
        <v>15575.853843366982</v>
      </c>
      <c r="N410" s="161">
        <f>+[2]data1cf!M410</f>
        <v>15577.436444111863</v>
      </c>
      <c r="O410" s="161">
        <f>+[2]data1cf!N410</f>
        <v>15502.082198262831</v>
      </c>
      <c r="P410" s="161">
        <f>+[2]data1cf!O410</f>
        <v>15681.399119126436</v>
      </c>
      <c r="Q410" s="161">
        <f>+[2]data1cf!P410</f>
        <v>15553.651909069489</v>
      </c>
      <c r="R410" s="161">
        <f>+[2]data1cf!Q410</f>
        <v>1197.9452205616899</v>
      </c>
      <c r="S410" s="161">
        <f>+[2]data1cf!R410</f>
        <v>0</v>
      </c>
      <c r="T410" s="161">
        <f>+[2]data1cf!S410</f>
        <v>0</v>
      </c>
      <c r="U410" s="161">
        <f>+[2]data1cf!T410</f>
        <v>0</v>
      </c>
      <c r="V410" s="161">
        <f>+[2]data1cf!U410</f>
        <v>0</v>
      </c>
      <c r="W410" s="161">
        <f>+[2]data1cf!V410</f>
        <v>0</v>
      </c>
      <c r="X410" s="161">
        <f>+[2]data1cf!W410</f>
        <v>0</v>
      </c>
      <c r="Y410" s="161">
        <f>+[2]data1cf!X410</f>
        <v>0</v>
      </c>
      <c r="Z410" s="161">
        <f>+[2]data1cf!Y410</f>
        <v>0</v>
      </c>
      <c r="AA410" s="161">
        <f>+[2]data1cf!Z410</f>
        <v>0</v>
      </c>
      <c r="AB410" s="161"/>
      <c r="AC410" s="162">
        <f t="shared" si="48"/>
        <v>16169.889725502686</v>
      </c>
      <c r="AD410" s="162">
        <f t="shared" si="50"/>
        <v>49595.742583783263</v>
      </c>
      <c r="AE410" s="163">
        <f t="shared" si="51"/>
        <v>48900.339283890811</v>
      </c>
      <c r="AF410" s="164">
        <f t="shared" si="49"/>
        <v>0.12647320628166198</v>
      </c>
      <c r="AG410" s="165">
        <f t="shared" si="53"/>
        <v>0.97627343319372817</v>
      </c>
    </row>
    <row r="411" spans="1:33">
      <c r="A411" s="157"/>
      <c r="B411" s="161">
        <f>+[2]data1cf!A411</f>
        <v>-96720.208003688706</v>
      </c>
      <c r="C411" s="161">
        <f>+[2]data1cf!B411</f>
        <v>15173.632293902976</v>
      </c>
      <c r="D411" s="161">
        <f>+[2]data1cf!C411</f>
        <v>16653.389755392574</v>
      </c>
      <c r="E411" s="161">
        <f>+[2]data1cf!D411</f>
        <v>16353.727001736675</v>
      </c>
      <c r="F411" s="161">
        <f>+[2]data1cf!E411</f>
        <v>16025.44618250794</v>
      </c>
      <c r="G411" s="161">
        <f>+[2]data1cf!F411</f>
        <v>15578.694842892684</v>
      </c>
      <c r="H411" s="161">
        <f>+[2]data1cf!G411</f>
        <v>15459.040537706767</v>
      </c>
      <c r="I411" s="161">
        <f>+[2]data1cf!H411</f>
        <v>15125.720380640301</v>
      </c>
      <c r="J411" s="161">
        <f>+[2]data1cf!I411</f>
        <v>15272.855585814043</v>
      </c>
      <c r="K411" s="161">
        <f>+[2]data1cf!J411</f>
        <v>15326.632845555294</v>
      </c>
      <c r="L411" s="161">
        <f>+[2]data1cf!K411</f>
        <v>15266.711148295428</v>
      </c>
      <c r="M411" s="161">
        <f>+[2]data1cf!L411</f>
        <v>15415.215390058791</v>
      </c>
      <c r="N411" s="161">
        <f>+[2]data1cf!M411</f>
        <v>15227.654024755027</v>
      </c>
      <c r="O411" s="161">
        <f>+[2]data1cf!N411</f>
        <v>15087.495925199823</v>
      </c>
      <c r="P411" s="161">
        <f>+[2]data1cf!O411</f>
        <v>15336.923166158947</v>
      </c>
      <c r="Q411" s="161">
        <f>+[2]data1cf!P411</f>
        <v>15557.686009662042</v>
      </c>
      <c r="R411" s="161">
        <f>+[2]data1cf!Q411</f>
        <v>1109.3420977191079</v>
      </c>
      <c r="S411" s="161">
        <f>+[2]data1cf!R411</f>
        <v>0</v>
      </c>
      <c r="T411" s="161">
        <f>+[2]data1cf!S411</f>
        <v>0</v>
      </c>
      <c r="U411" s="161">
        <f>+[2]data1cf!T411</f>
        <v>0</v>
      </c>
      <c r="V411" s="161">
        <f>+[2]data1cf!U411</f>
        <v>0</v>
      </c>
      <c r="W411" s="161">
        <f>+[2]data1cf!V411</f>
        <v>0</v>
      </c>
      <c r="X411" s="161">
        <f>+[2]data1cf!W411</f>
        <v>0</v>
      </c>
      <c r="Y411" s="161">
        <f>+[2]data1cf!X411</f>
        <v>0</v>
      </c>
      <c r="Z411" s="161">
        <f>+[2]data1cf!Y411</f>
        <v>0</v>
      </c>
      <c r="AA411" s="161">
        <f>+[2]data1cf!Z411</f>
        <v>0</v>
      </c>
      <c r="AB411" s="161"/>
      <c r="AC411" s="162">
        <f t="shared" si="48"/>
        <v>22319.076189187042</v>
      </c>
      <c r="AD411" s="162">
        <f t="shared" si="50"/>
        <v>55228.627635225952</v>
      </c>
      <c r="AE411" s="163">
        <f t="shared" si="51"/>
        <v>54544.293900608282</v>
      </c>
      <c r="AF411" s="164">
        <f t="shared" si="49"/>
        <v>0.13908692002296449</v>
      </c>
      <c r="AG411" s="165">
        <f t="shared" si="53"/>
        <v>0.98448682780154284</v>
      </c>
    </row>
    <row r="412" spans="1:33">
      <c r="A412" s="157"/>
      <c r="B412" s="161">
        <f>+[2]data1cf!A412</f>
        <v>-103578.74745347479</v>
      </c>
      <c r="C412" s="161">
        <f>+[2]data1cf!B412</f>
        <v>15417.914009637421</v>
      </c>
      <c r="D412" s="161">
        <f>+[2]data1cf!C412</f>
        <v>16938.362962783001</v>
      </c>
      <c r="E412" s="161">
        <f>+[2]data1cf!D412</f>
        <v>16781.175780007576</v>
      </c>
      <c r="F412" s="161">
        <f>+[2]data1cf!E412</f>
        <v>16230.588255911865</v>
      </c>
      <c r="G412" s="161">
        <f>+[2]data1cf!F412</f>
        <v>15897.862742667789</v>
      </c>
      <c r="H412" s="161">
        <f>+[2]data1cf!G412</f>
        <v>15707.385348829064</v>
      </c>
      <c r="I412" s="161">
        <f>+[2]data1cf!H412</f>
        <v>15391.804286852304</v>
      </c>
      <c r="J412" s="161">
        <f>+[2]data1cf!I412</f>
        <v>15439.993788311898</v>
      </c>
      <c r="K412" s="161">
        <f>+[2]data1cf!J412</f>
        <v>15494.217828573834</v>
      </c>
      <c r="L412" s="161">
        <f>+[2]data1cf!K412</f>
        <v>15465.324523764764</v>
      </c>
      <c r="M412" s="161">
        <f>+[2]data1cf!L412</f>
        <v>15475.974243472545</v>
      </c>
      <c r="N412" s="161">
        <f>+[2]data1cf!M412</f>
        <v>15531.060482217214</v>
      </c>
      <c r="O412" s="161">
        <f>+[2]data1cf!N412</f>
        <v>15557.963179373106</v>
      </c>
      <c r="P412" s="161">
        <f>+[2]data1cf!O412</f>
        <v>15359.742155717751</v>
      </c>
      <c r="Q412" s="161">
        <f>+[2]data1cf!P412</f>
        <v>15460.758244769204</v>
      </c>
      <c r="R412" s="161">
        <f>+[2]data1cf!Q412</f>
        <v>1188.0068017923743</v>
      </c>
      <c r="S412" s="161">
        <f>+[2]data1cf!R412</f>
        <v>0</v>
      </c>
      <c r="T412" s="161">
        <f>+[2]data1cf!S412</f>
        <v>0</v>
      </c>
      <c r="U412" s="161">
        <f>+[2]data1cf!T412</f>
        <v>0</v>
      </c>
      <c r="V412" s="161">
        <f>+[2]data1cf!U412</f>
        <v>0</v>
      </c>
      <c r="W412" s="161">
        <f>+[2]data1cf!V412</f>
        <v>0</v>
      </c>
      <c r="X412" s="161">
        <f>+[2]data1cf!W412</f>
        <v>0</v>
      </c>
      <c r="Y412" s="161">
        <f>+[2]data1cf!X412</f>
        <v>0</v>
      </c>
      <c r="Z412" s="161">
        <f>+[2]data1cf!Y412</f>
        <v>0</v>
      </c>
      <c r="AA412" s="161">
        <f>+[2]data1cf!Z412</f>
        <v>0</v>
      </c>
      <c r="AB412" s="161"/>
      <c r="AC412" s="162">
        <f t="shared" si="48"/>
        <v>17333.370426637404</v>
      </c>
      <c r="AD412" s="162">
        <f t="shared" si="50"/>
        <v>50698.805212330008</v>
      </c>
      <c r="AE412" s="163">
        <f t="shared" si="51"/>
        <v>50005.31722324805</v>
      </c>
      <c r="AF412" s="164">
        <f t="shared" si="49"/>
        <v>0.12869264483451842</v>
      </c>
      <c r="AG412" s="165">
        <f t="shared" si="53"/>
        <v>0.97816775588368432</v>
      </c>
    </row>
    <row r="413" spans="1:33">
      <c r="A413" s="157"/>
      <c r="B413" s="161">
        <f>+[2]data1cf!A413</f>
        <v>-105284.76142155228</v>
      </c>
      <c r="C413" s="161">
        <f>+[2]data1cf!B413</f>
        <v>15315.259474049664</v>
      </c>
      <c r="D413" s="161">
        <f>+[2]data1cf!C413</f>
        <v>17010.609577777053</v>
      </c>
      <c r="E413" s="161">
        <f>+[2]data1cf!D413</f>
        <v>16464.889147113561</v>
      </c>
      <c r="F413" s="161">
        <f>+[2]data1cf!E413</f>
        <v>16338.273433958202</v>
      </c>
      <c r="G413" s="161">
        <f>+[2]data1cf!F413</f>
        <v>15823.340557519914</v>
      </c>
      <c r="H413" s="161">
        <f>+[2]data1cf!G413</f>
        <v>15747.681916052252</v>
      </c>
      <c r="I413" s="161">
        <f>+[2]data1cf!H413</f>
        <v>15538.336001705313</v>
      </c>
      <c r="J413" s="161">
        <f>+[2]data1cf!I413</f>
        <v>15419.232950054029</v>
      </c>
      <c r="K413" s="161">
        <f>+[2]data1cf!J413</f>
        <v>15489.138122462249</v>
      </c>
      <c r="L413" s="161">
        <f>+[2]data1cf!K413</f>
        <v>15386.232088248335</v>
      </c>
      <c r="M413" s="161">
        <f>+[2]data1cf!L413</f>
        <v>15564.414589670128</v>
      </c>
      <c r="N413" s="161">
        <f>+[2]data1cf!M413</f>
        <v>15583.278964411096</v>
      </c>
      <c r="O413" s="161">
        <f>+[2]data1cf!N413</f>
        <v>15567.224835380415</v>
      </c>
      <c r="P413" s="161">
        <f>+[2]data1cf!O413</f>
        <v>15511.747645474974</v>
      </c>
      <c r="Q413" s="161">
        <f>+[2]data1cf!P413</f>
        <v>15291.856654736377</v>
      </c>
      <c r="R413" s="161">
        <f>+[2]data1cf!Q413</f>
        <v>1207.5740996006359</v>
      </c>
      <c r="S413" s="161">
        <f>+[2]data1cf!R413</f>
        <v>0</v>
      </c>
      <c r="T413" s="161">
        <f>+[2]data1cf!S413</f>
        <v>0</v>
      </c>
      <c r="U413" s="161">
        <f>+[2]data1cf!T413</f>
        <v>0</v>
      </c>
      <c r="V413" s="161">
        <f>+[2]data1cf!U413</f>
        <v>0</v>
      </c>
      <c r="W413" s="161">
        <f>+[2]data1cf!V413</f>
        <v>0</v>
      </c>
      <c r="X413" s="161">
        <f>+[2]data1cf!W413</f>
        <v>0</v>
      </c>
      <c r="Y413" s="161">
        <f>+[2]data1cf!X413</f>
        <v>0</v>
      </c>
      <c r="Z413" s="161">
        <f>+[2]data1cf!Y413</f>
        <v>0</v>
      </c>
      <c r="AA413" s="161">
        <f>+[2]data1cf!Z413</f>
        <v>0</v>
      </c>
      <c r="AB413" s="161"/>
      <c r="AC413" s="162">
        <f t="shared" si="48"/>
        <v>15493.142985404622</v>
      </c>
      <c r="AD413" s="162">
        <f t="shared" si="50"/>
        <v>48869.921242355449</v>
      </c>
      <c r="AE413" s="163">
        <f t="shared" si="51"/>
        <v>48176.128186462709</v>
      </c>
      <c r="AF413" s="164">
        <f t="shared" si="49"/>
        <v>0.1252772629261017</v>
      </c>
      <c r="AG413" s="165">
        <f t="shared" si="53"/>
        <v>0.97493816111640197</v>
      </c>
    </row>
    <row r="414" spans="1:33">
      <c r="A414" s="157"/>
      <c r="B414" s="161">
        <f>+[2]data1cf!A414</f>
        <v>-93102.444184321183</v>
      </c>
      <c r="C414" s="161">
        <f>+[2]data1cf!B414</f>
        <v>15025.541205309764</v>
      </c>
      <c r="D414" s="161">
        <f>+[2]data1cf!C414</f>
        <v>16625.978627379271</v>
      </c>
      <c r="E414" s="161">
        <f>+[2]data1cf!D414</f>
        <v>16417.751906174846</v>
      </c>
      <c r="F414" s="161">
        <f>+[2]data1cf!E414</f>
        <v>16015.54409746511</v>
      </c>
      <c r="G414" s="161">
        <f>+[2]data1cf!F414</f>
        <v>15691.080191645355</v>
      </c>
      <c r="H414" s="161">
        <f>+[2]data1cf!G414</f>
        <v>15200.167968838265</v>
      </c>
      <c r="I414" s="161">
        <f>+[2]data1cf!H414</f>
        <v>15202.084953388652</v>
      </c>
      <c r="J414" s="161">
        <f>+[2]data1cf!I414</f>
        <v>15329.512545442238</v>
      </c>
      <c r="K414" s="161">
        <f>+[2]data1cf!J414</f>
        <v>15334.022670346654</v>
      </c>
      <c r="L414" s="161">
        <f>+[2]data1cf!K414</f>
        <v>15065.167875062387</v>
      </c>
      <c r="M414" s="161">
        <f>+[2]data1cf!L414</f>
        <v>15194.110668679365</v>
      </c>
      <c r="N414" s="161">
        <f>+[2]data1cf!M414</f>
        <v>15288.759950242722</v>
      </c>
      <c r="O414" s="161">
        <f>+[2]data1cf!N414</f>
        <v>15246.19045282558</v>
      </c>
      <c r="P414" s="161">
        <f>+[2]data1cf!O414</f>
        <v>15351.672406345111</v>
      </c>
      <c r="Q414" s="161">
        <f>+[2]data1cf!P414</f>
        <v>15172.040649478509</v>
      </c>
      <c r="R414" s="161">
        <f>+[2]data1cf!Q414</f>
        <v>1067.8477938164901</v>
      </c>
      <c r="S414" s="161">
        <f>+[2]data1cf!R414</f>
        <v>0</v>
      </c>
      <c r="T414" s="161">
        <f>+[2]data1cf!S414</f>
        <v>0</v>
      </c>
      <c r="U414" s="161">
        <f>+[2]data1cf!T414</f>
        <v>0</v>
      </c>
      <c r="V414" s="161">
        <f>+[2]data1cf!U414</f>
        <v>0</v>
      </c>
      <c r="W414" s="161">
        <f>+[2]data1cf!V414</f>
        <v>0</v>
      </c>
      <c r="X414" s="161">
        <f>+[2]data1cf!W414</f>
        <v>0</v>
      </c>
      <c r="Y414" s="161">
        <f>+[2]data1cf!X414</f>
        <v>0</v>
      </c>
      <c r="Z414" s="161">
        <f>+[2]data1cf!Y414</f>
        <v>0</v>
      </c>
      <c r="AA414" s="161">
        <f>+[2]data1cf!Z414</f>
        <v>0</v>
      </c>
      <c r="AB414" s="161"/>
      <c r="AC414" s="162">
        <f t="shared" si="48"/>
        <v>25626.266505977725</v>
      </c>
      <c r="AD414" s="162">
        <f t="shared" si="50"/>
        <v>58435.94649857215</v>
      </c>
      <c r="AE414" s="163">
        <f t="shared" si="51"/>
        <v>57753.958805535105</v>
      </c>
      <c r="AF414" s="164">
        <f t="shared" si="49"/>
        <v>0.14633135199546818</v>
      </c>
      <c r="AG414" s="165">
        <f t="shared" si="53"/>
        <v>0.98782053272206172</v>
      </c>
    </row>
    <row r="415" spans="1:33">
      <c r="A415" s="157"/>
      <c r="B415" s="161">
        <f>+[2]data1cf!A415</f>
        <v>-93207.615053154354</v>
      </c>
      <c r="C415" s="161">
        <f>+[2]data1cf!B415</f>
        <v>15107.841314041958</v>
      </c>
      <c r="D415" s="161">
        <f>+[2]data1cf!C415</f>
        <v>16556.510799691659</v>
      </c>
      <c r="E415" s="161">
        <f>+[2]data1cf!D415</f>
        <v>16235.419305262687</v>
      </c>
      <c r="F415" s="161">
        <f>+[2]data1cf!E415</f>
        <v>15840.114208774374</v>
      </c>
      <c r="G415" s="161">
        <f>+[2]data1cf!F415</f>
        <v>15484.957683197546</v>
      </c>
      <c r="H415" s="161">
        <f>+[2]data1cf!G415</f>
        <v>15369.265675582825</v>
      </c>
      <c r="I415" s="161">
        <f>+[2]data1cf!H415</f>
        <v>15186.697341292038</v>
      </c>
      <c r="J415" s="161">
        <f>+[2]data1cf!I415</f>
        <v>15117.453519282086</v>
      </c>
      <c r="K415" s="161">
        <f>+[2]data1cf!J415</f>
        <v>15115.730711935073</v>
      </c>
      <c r="L415" s="161">
        <f>+[2]data1cf!K415</f>
        <v>15194.998853283192</v>
      </c>
      <c r="M415" s="161">
        <f>+[2]data1cf!L415</f>
        <v>15037.341124488325</v>
      </c>
      <c r="N415" s="161">
        <f>+[2]data1cf!M415</f>
        <v>15491.115820497431</v>
      </c>
      <c r="O415" s="161">
        <f>+[2]data1cf!N415</f>
        <v>15347.861646895446</v>
      </c>
      <c r="P415" s="161">
        <f>+[2]data1cf!O415</f>
        <v>15124.750484811964</v>
      </c>
      <c r="Q415" s="161">
        <f>+[2]data1cf!P415</f>
        <v>15344.123410879045</v>
      </c>
      <c r="R415" s="161">
        <f>+[2]data1cf!Q415</f>
        <v>1069.0540616136591</v>
      </c>
      <c r="S415" s="161">
        <f>+[2]data1cf!R415</f>
        <v>0</v>
      </c>
      <c r="T415" s="161">
        <f>+[2]data1cf!S415</f>
        <v>0</v>
      </c>
      <c r="U415" s="161">
        <f>+[2]data1cf!T415</f>
        <v>0</v>
      </c>
      <c r="V415" s="161">
        <f>+[2]data1cf!U415</f>
        <v>0</v>
      </c>
      <c r="W415" s="161">
        <f>+[2]data1cf!V415</f>
        <v>0</v>
      </c>
      <c r="X415" s="161">
        <f>+[2]data1cf!W415</f>
        <v>0</v>
      </c>
      <c r="Y415" s="161">
        <f>+[2]data1cf!X415</f>
        <v>0</v>
      </c>
      <c r="Z415" s="161">
        <f>+[2]data1cf!Y415</f>
        <v>0</v>
      </c>
      <c r="AA415" s="161">
        <f>+[2]data1cf!Z415</f>
        <v>0</v>
      </c>
      <c r="AB415" s="161"/>
      <c r="AC415" s="162">
        <f t="shared" si="48"/>
        <v>25120.614514702949</v>
      </c>
      <c r="AD415" s="162">
        <f t="shared" si="50"/>
        <v>57843.450701185742</v>
      </c>
      <c r="AE415" s="163">
        <f t="shared" si="51"/>
        <v>57162.930654107498</v>
      </c>
      <c r="AF415" s="164">
        <f t="shared" si="49"/>
        <v>0.1453686058521271</v>
      </c>
      <c r="AG415" s="165">
        <f t="shared" si="53"/>
        <v>0.98726383849389643</v>
      </c>
    </row>
    <row r="416" spans="1:33">
      <c r="A416" s="157"/>
      <c r="B416" s="161">
        <f>+[2]data1cf!A416</f>
        <v>-100051.11520119528</v>
      </c>
      <c r="C416" s="161">
        <f>+[2]data1cf!B416</f>
        <v>15106.278460517991</v>
      </c>
      <c r="D416" s="161">
        <f>+[2]data1cf!C416</f>
        <v>16730.161584147998</v>
      </c>
      <c r="E416" s="161">
        <f>+[2]data1cf!D416</f>
        <v>16555.906651847472</v>
      </c>
      <c r="F416" s="161">
        <f>+[2]data1cf!E416</f>
        <v>15831.219634957255</v>
      </c>
      <c r="G416" s="161">
        <f>+[2]data1cf!F416</f>
        <v>15790.416897040104</v>
      </c>
      <c r="H416" s="161">
        <f>+[2]data1cf!G416</f>
        <v>15324.223767519936</v>
      </c>
      <c r="I416" s="161">
        <f>+[2]data1cf!H416</f>
        <v>15273.116651471753</v>
      </c>
      <c r="J416" s="161">
        <f>+[2]data1cf!I416</f>
        <v>15289.699830717938</v>
      </c>
      <c r="K416" s="161">
        <f>+[2]data1cf!J416</f>
        <v>15330.486858178034</v>
      </c>
      <c r="L416" s="161">
        <f>+[2]data1cf!K416</f>
        <v>15221.923881458682</v>
      </c>
      <c r="M416" s="161">
        <f>+[2]data1cf!L416</f>
        <v>15394.362723367696</v>
      </c>
      <c r="N416" s="161">
        <f>+[2]data1cf!M416</f>
        <v>15355.081151539494</v>
      </c>
      <c r="O416" s="161">
        <f>+[2]data1cf!N416</f>
        <v>15300.499391572863</v>
      </c>
      <c r="P416" s="161">
        <f>+[2]data1cf!O416</f>
        <v>15469.63052274795</v>
      </c>
      <c r="Q416" s="161">
        <f>+[2]data1cf!P416</f>
        <v>15456.833765606971</v>
      </c>
      <c r="R416" s="161">
        <f>+[2]data1cf!Q416</f>
        <v>1147.5462709116293</v>
      </c>
      <c r="S416" s="161">
        <f>+[2]data1cf!R416</f>
        <v>0</v>
      </c>
      <c r="T416" s="161">
        <f>+[2]data1cf!S416</f>
        <v>0</v>
      </c>
      <c r="U416" s="161">
        <f>+[2]data1cf!T416</f>
        <v>0</v>
      </c>
      <c r="V416" s="161">
        <f>+[2]data1cf!U416</f>
        <v>0</v>
      </c>
      <c r="W416" s="161">
        <f>+[2]data1cf!V416</f>
        <v>0</v>
      </c>
      <c r="X416" s="161">
        <f>+[2]data1cf!W416</f>
        <v>0</v>
      </c>
      <c r="Y416" s="161">
        <f>+[2]data1cf!X416</f>
        <v>0</v>
      </c>
      <c r="Z416" s="161">
        <f>+[2]data1cf!Y416</f>
        <v>0</v>
      </c>
      <c r="AA416" s="161">
        <f>+[2]data1cf!Z416</f>
        <v>0</v>
      </c>
      <c r="AB416" s="161"/>
      <c r="AC416" s="162">
        <f t="shared" si="48"/>
        <v>19246.82069136425</v>
      </c>
      <c r="AD416" s="162">
        <f t="shared" si="50"/>
        <v>52247.30060052147</v>
      </c>
      <c r="AE416" s="163">
        <f t="shared" si="51"/>
        <v>51560.971778891973</v>
      </c>
      <c r="AF416" s="164">
        <f t="shared" si="49"/>
        <v>0.13275991082191466</v>
      </c>
      <c r="AG416" s="165">
        <f t="shared" si="53"/>
        <v>0.98057462541471341</v>
      </c>
    </row>
    <row r="417" spans="1:33">
      <c r="A417" s="157"/>
      <c r="B417" s="161">
        <f>+[2]data1cf!A417</f>
        <v>-98018.820520778565</v>
      </c>
      <c r="C417" s="161">
        <f>+[2]data1cf!B417</f>
        <v>15015.245776714204</v>
      </c>
      <c r="D417" s="161">
        <f>+[2]data1cf!C417</f>
        <v>16521.310238939252</v>
      </c>
      <c r="E417" s="161">
        <f>+[2]data1cf!D417</f>
        <v>16092.401656640408</v>
      </c>
      <c r="F417" s="161">
        <f>+[2]data1cf!E417</f>
        <v>15997.584621077149</v>
      </c>
      <c r="G417" s="161">
        <f>+[2]data1cf!F417</f>
        <v>15560.94169912197</v>
      </c>
      <c r="H417" s="161">
        <f>+[2]data1cf!G417</f>
        <v>15373.875583222445</v>
      </c>
      <c r="I417" s="161">
        <f>+[2]data1cf!H417</f>
        <v>15345.975740677033</v>
      </c>
      <c r="J417" s="161">
        <f>+[2]data1cf!I417</f>
        <v>15423.276334779202</v>
      </c>
      <c r="K417" s="161">
        <f>+[2]data1cf!J417</f>
        <v>15513.795394306493</v>
      </c>
      <c r="L417" s="161">
        <f>+[2]data1cf!K417</f>
        <v>15196.248266477975</v>
      </c>
      <c r="M417" s="161">
        <f>+[2]data1cf!L417</f>
        <v>15266.52785697437</v>
      </c>
      <c r="N417" s="161">
        <f>+[2]data1cf!M417</f>
        <v>15297.970511363364</v>
      </c>
      <c r="O417" s="161">
        <f>+[2]data1cf!N417</f>
        <v>15466.542192744135</v>
      </c>
      <c r="P417" s="161">
        <f>+[2]data1cf!O417</f>
        <v>15236.535316643098</v>
      </c>
      <c r="Q417" s="161">
        <f>+[2]data1cf!P417</f>
        <v>15317.251952916555</v>
      </c>
      <c r="R417" s="161">
        <f>+[2]data1cf!Q417</f>
        <v>1124.2366638451217</v>
      </c>
      <c r="S417" s="161">
        <f>+[2]data1cf!R417</f>
        <v>0</v>
      </c>
      <c r="T417" s="161">
        <f>+[2]data1cf!S417</f>
        <v>0</v>
      </c>
      <c r="U417" s="161">
        <f>+[2]data1cf!T417</f>
        <v>0</v>
      </c>
      <c r="V417" s="161">
        <f>+[2]data1cf!U417</f>
        <v>0</v>
      </c>
      <c r="W417" s="161">
        <f>+[2]data1cf!V417</f>
        <v>0</v>
      </c>
      <c r="X417" s="161">
        <f>+[2]data1cf!W417</f>
        <v>0</v>
      </c>
      <c r="Y417" s="161">
        <f>+[2]data1cf!X417</f>
        <v>0</v>
      </c>
      <c r="Z417" s="161">
        <f>+[2]data1cf!Y417</f>
        <v>0</v>
      </c>
      <c r="AA417" s="161">
        <f>+[2]data1cf!Z417</f>
        <v>0</v>
      </c>
      <c r="AB417" s="161"/>
      <c r="AC417" s="162">
        <f t="shared" si="48"/>
        <v>20727.615932119817</v>
      </c>
      <c r="AD417" s="162">
        <f t="shared" si="50"/>
        <v>53658.647840042351</v>
      </c>
      <c r="AE417" s="163">
        <f t="shared" si="51"/>
        <v>52973.826568523677</v>
      </c>
      <c r="AF417" s="164">
        <f t="shared" si="49"/>
        <v>0.13580698370933533</v>
      </c>
      <c r="AG417" s="165">
        <f t="shared" si="53"/>
        <v>0.98253641418281068</v>
      </c>
    </row>
    <row r="418" spans="1:33">
      <c r="A418" s="157"/>
      <c r="B418" s="161">
        <f>+[2]data1cf!A418</f>
        <v>-95620.231456710142</v>
      </c>
      <c r="C418" s="161">
        <f>+[2]data1cf!B418</f>
        <v>15081.636602376464</v>
      </c>
      <c r="D418" s="161">
        <f>+[2]data1cf!C418</f>
        <v>16529.9863161338</v>
      </c>
      <c r="E418" s="161">
        <f>+[2]data1cf!D418</f>
        <v>16342.268287948349</v>
      </c>
      <c r="F418" s="161">
        <f>+[2]data1cf!E418</f>
        <v>15756.971576599793</v>
      </c>
      <c r="G418" s="161">
        <f>+[2]data1cf!F418</f>
        <v>15435.256018914992</v>
      </c>
      <c r="H418" s="161">
        <f>+[2]data1cf!G418</f>
        <v>15309.96110823769</v>
      </c>
      <c r="I418" s="161">
        <f>+[2]data1cf!H418</f>
        <v>15038.066208048842</v>
      </c>
      <c r="J418" s="161">
        <f>+[2]data1cf!I418</f>
        <v>15145.602052325416</v>
      </c>
      <c r="K418" s="161">
        <f>+[2]data1cf!J418</f>
        <v>15352.432605741822</v>
      </c>
      <c r="L418" s="161">
        <f>+[2]data1cf!K418</f>
        <v>15289.45403922625</v>
      </c>
      <c r="M418" s="161">
        <f>+[2]data1cf!L418</f>
        <v>15405.760054968776</v>
      </c>
      <c r="N418" s="161">
        <f>+[2]data1cf!M418</f>
        <v>15331.899408461995</v>
      </c>
      <c r="O418" s="161">
        <f>+[2]data1cf!N418</f>
        <v>15284.082922770353</v>
      </c>
      <c r="P418" s="161">
        <f>+[2]data1cf!O418</f>
        <v>15248.130224761549</v>
      </c>
      <c r="Q418" s="161">
        <f>+[2]data1cf!P418</f>
        <v>15332.509122851316</v>
      </c>
      <c r="R418" s="161">
        <f>+[2]data1cf!Q418</f>
        <v>1096.7258067158825</v>
      </c>
      <c r="S418" s="161">
        <f>+[2]data1cf!R418</f>
        <v>0</v>
      </c>
      <c r="T418" s="161">
        <f>+[2]data1cf!S418</f>
        <v>0</v>
      </c>
      <c r="U418" s="161">
        <f>+[2]data1cf!T418</f>
        <v>0</v>
      </c>
      <c r="V418" s="161">
        <f>+[2]data1cf!U418</f>
        <v>0</v>
      </c>
      <c r="W418" s="161">
        <f>+[2]data1cf!V418</f>
        <v>0</v>
      </c>
      <c r="X418" s="161">
        <f>+[2]data1cf!W418</f>
        <v>0</v>
      </c>
      <c r="Y418" s="161">
        <f>+[2]data1cf!X418</f>
        <v>0</v>
      </c>
      <c r="Z418" s="161">
        <f>+[2]data1cf!Y418</f>
        <v>0</v>
      </c>
      <c r="AA418" s="161">
        <f>+[2]data1cf!Z418</f>
        <v>0</v>
      </c>
      <c r="AB418" s="161"/>
      <c r="AC418" s="162">
        <f t="shared" si="48"/>
        <v>22790.616460756504</v>
      </c>
      <c r="AD418" s="162">
        <f t="shared" si="50"/>
        <v>55575.674112558008</v>
      </c>
      <c r="AE418" s="163">
        <f t="shared" si="51"/>
        <v>54893.627344397151</v>
      </c>
      <c r="AF418" s="164">
        <f t="shared" si="49"/>
        <v>0.14025284647941588</v>
      </c>
      <c r="AG418" s="165">
        <f t="shared" si="53"/>
        <v>0.98488767409935873</v>
      </c>
    </row>
    <row r="419" spans="1:33">
      <c r="A419" s="157"/>
      <c r="B419" s="161">
        <f>+[2]data1cf!A419</f>
        <v>-94959.299162234776</v>
      </c>
      <c r="C419" s="161">
        <f>+[2]data1cf!B419</f>
        <v>15161.769182898795</v>
      </c>
      <c r="D419" s="161">
        <f>+[2]data1cf!C419</f>
        <v>16777.406416684425</v>
      </c>
      <c r="E419" s="161">
        <f>+[2]data1cf!D419</f>
        <v>16217.225854722501</v>
      </c>
      <c r="F419" s="161">
        <f>+[2]data1cf!E419</f>
        <v>15849.615424162945</v>
      </c>
      <c r="G419" s="161">
        <f>+[2]data1cf!F419</f>
        <v>15482.744717408579</v>
      </c>
      <c r="H419" s="161">
        <f>+[2]data1cf!G419</f>
        <v>15472.726324739142</v>
      </c>
      <c r="I419" s="161">
        <f>+[2]data1cf!H419</f>
        <v>15209.856223122344</v>
      </c>
      <c r="J419" s="161">
        <f>+[2]data1cf!I419</f>
        <v>15166.748991508772</v>
      </c>
      <c r="K419" s="161">
        <f>+[2]data1cf!J419</f>
        <v>15143.120922076721</v>
      </c>
      <c r="L419" s="161">
        <f>+[2]data1cf!K419</f>
        <v>15119.94794906586</v>
      </c>
      <c r="M419" s="161">
        <f>+[2]data1cf!L419</f>
        <v>15255.009793057819</v>
      </c>
      <c r="N419" s="161">
        <f>+[2]data1cf!M419</f>
        <v>15523.744678246658</v>
      </c>
      <c r="O419" s="161">
        <f>+[2]data1cf!N419</f>
        <v>15212.197826102209</v>
      </c>
      <c r="P419" s="161">
        <f>+[2]data1cf!O419</f>
        <v>15244.160634199918</v>
      </c>
      <c r="Q419" s="161">
        <f>+[2]data1cf!P419</f>
        <v>15257.484765970243</v>
      </c>
      <c r="R419" s="161">
        <f>+[2]data1cf!Q419</f>
        <v>1089.1451776711679</v>
      </c>
      <c r="S419" s="161">
        <f>+[2]data1cf!R419</f>
        <v>0</v>
      </c>
      <c r="T419" s="161">
        <f>+[2]data1cf!S419</f>
        <v>0</v>
      </c>
      <c r="U419" s="161">
        <f>+[2]data1cf!T419</f>
        <v>0</v>
      </c>
      <c r="V419" s="161">
        <f>+[2]data1cf!U419</f>
        <v>0</v>
      </c>
      <c r="W419" s="161">
        <f>+[2]data1cf!V419</f>
        <v>0</v>
      </c>
      <c r="X419" s="161">
        <f>+[2]data1cf!W419</f>
        <v>0</v>
      </c>
      <c r="Y419" s="161">
        <f>+[2]data1cf!X419</f>
        <v>0</v>
      </c>
      <c r="Z419" s="161">
        <f>+[2]data1cf!Y419</f>
        <v>0</v>
      </c>
      <c r="AA419" s="161">
        <f>+[2]data1cf!Z419</f>
        <v>0</v>
      </c>
      <c r="AB419" s="161"/>
      <c r="AC419" s="162">
        <f t="shared" si="48"/>
        <v>23730.259900588539</v>
      </c>
      <c r="AD419" s="162">
        <f t="shared" si="50"/>
        <v>56520.138876956007</v>
      </c>
      <c r="AE419" s="163">
        <f t="shared" si="51"/>
        <v>55838.34639592217</v>
      </c>
      <c r="AF419" s="164">
        <f t="shared" si="49"/>
        <v>0.14223976731300358</v>
      </c>
      <c r="AG419" s="165">
        <f t="shared" ref="AG419:AG434" si="54">1-EXP(-(1/0.25)*(AD419/ABS($AD$1010)))</f>
        <v>0.98592687705482707</v>
      </c>
    </row>
    <row r="420" spans="1:33">
      <c r="A420" s="157"/>
      <c r="B420" s="161">
        <f>+[2]data1cf!A420</f>
        <v>-90124.116761127545</v>
      </c>
      <c r="C420" s="161">
        <f>+[2]data1cf!B420</f>
        <v>15059.2551877062</v>
      </c>
      <c r="D420" s="161">
        <f>+[2]data1cf!C420</f>
        <v>16393.532705801117</v>
      </c>
      <c r="E420" s="161">
        <f>+[2]data1cf!D420</f>
        <v>15988.683333813013</v>
      </c>
      <c r="F420" s="161">
        <f>+[2]data1cf!E420</f>
        <v>15739.633244050054</v>
      </c>
      <c r="G420" s="161">
        <f>+[2]data1cf!F420</f>
        <v>15516.394783009904</v>
      </c>
      <c r="H420" s="161">
        <f>+[2]data1cf!G420</f>
        <v>15148.327800283749</v>
      </c>
      <c r="I420" s="161">
        <f>+[2]data1cf!H420</f>
        <v>15070.08481080081</v>
      </c>
      <c r="J420" s="161">
        <f>+[2]data1cf!I420</f>
        <v>15036.777670368767</v>
      </c>
      <c r="K420" s="161">
        <f>+[2]data1cf!J420</f>
        <v>15117.732348049838</v>
      </c>
      <c r="L420" s="161">
        <f>+[2]data1cf!K420</f>
        <v>15242.70853951258</v>
      </c>
      <c r="M420" s="161">
        <f>+[2]data1cf!L420</f>
        <v>15012.735848274575</v>
      </c>
      <c r="N420" s="161">
        <f>+[2]data1cf!M420</f>
        <v>14942.475837382124</v>
      </c>
      <c r="O420" s="161">
        <f>+[2]data1cf!N420</f>
        <v>15264.44574725613</v>
      </c>
      <c r="P420" s="161">
        <f>+[2]data1cf!O420</f>
        <v>15373.613234273569</v>
      </c>
      <c r="Q420" s="161">
        <f>+[2]data1cf!P420</f>
        <v>15096.555454637057</v>
      </c>
      <c r="R420" s="161">
        <f>+[2]data1cf!Q420</f>
        <v>1033.6875696034283</v>
      </c>
      <c r="S420" s="161">
        <f>+[2]data1cf!R420</f>
        <v>0</v>
      </c>
      <c r="T420" s="161">
        <f>+[2]data1cf!S420</f>
        <v>0</v>
      </c>
      <c r="U420" s="161">
        <f>+[2]data1cf!T420</f>
        <v>0</v>
      </c>
      <c r="V420" s="161">
        <f>+[2]data1cf!U420</f>
        <v>0</v>
      </c>
      <c r="W420" s="161">
        <f>+[2]data1cf!V420</f>
        <v>0</v>
      </c>
      <c r="X420" s="161">
        <f>+[2]data1cf!W420</f>
        <v>0</v>
      </c>
      <c r="Y420" s="161">
        <f>+[2]data1cf!X420</f>
        <v>0</v>
      </c>
      <c r="Z420" s="161">
        <f>+[2]data1cf!Y420</f>
        <v>0</v>
      </c>
      <c r="AA420" s="161">
        <f>+[2]data1cf!Z420</f>
        <v>0</v>
      </c>
      <c r="AB420" s="161"/>
      <c r="AC420" s="162">
        <f t="shared" si="48"/>
        <v>27379.149657105791</v>
      </c>
      <c r="AD420" s="162">
        <f t="shared" si="50"/>
        <v>59882.734016192371</v>
      </c>
      <c r="AE420" s="163">
        <f t="shared" si="51"/>
        <v>59206.746984524987</v>
      </c>
      <c r="AF420" s="164">
        <f t="shared" si="49"/>
        <v>0.15086678862571717</v>
      </c>
      <c r="AG420" s="165">
        <f t="shared" si="54"/>
        <v>0.98907978261465646</v>
      </c>
    </row>
    <row r="421" spans="1:33">
      <c r="A421" s="157"/>
      <c r="B421" s="161">
        <f>+[2]data1cf!A421</f>
        <v>-102154.37443179748</v>
      </c>
      <c r="C421" s="161">
        <f>+[2]data1cf!B421</f>
        <v>15244.822491359257</v>
      </c>
      <c r="D421" s="161">
        <f>+[2]data1cf!C421</f>
        <v>16791.990577349636</v>
      </c>
      <c r="E421" s="161">
        <f>+[2]data1cf!D421</f>
        <v>16448.053718202755</v>
      </c>
      <c r="F421" s="161">
        <f>+[2]data1cf!E421</f>
        <v>16103.654095043279</v>
      </c>
      <c r="G421" s="161">
        <f>+[2]data1cf!F421</f>
        <v>15747.530796926754</v>
      </c>
      <c r="H421" s="161">
        <f>+[2]data1cf!G421</f>
        <v>15521.241852847736</v>
      </c>
      <c r="I421" s="161">
        <f>+[2]data1cf!H421</f>
        <v>15288.193463504991</v>
      </c>
      <c r="J421" s="161">
        <f>+[2]data1cf!I421</f>
        <v>15352.819091720041</v>
      </c>
      <c r="K421" s="161">
        <f>+[2]data1cf!J421</f>
        <v>15406.770953889056</v>
      </c>
      <c r="L421" s="161">
        <f>+[2]data1cf!K421</f>
        <v>15411.795406905836</v>
      </c>
      <c r="M421" s="161">
        <f>+[2]data1cf!L421</f>
        <v>15410.979250894245</v>
      </c>
      <c r="N421" s="161">
        <f>+[2]data1cf!M421</f>
        <v>15290.854753602176</v>
      </c>
      <c r="O421" s="161">
        <f>+[2]data1cf!N421</f>
        <v>15325.737734896371</v>
      </c>
      <c r="P421" s="161">
        <f>+[2]data1cf!O421</f>
        <v>15430.96477351509</v>
      </c>
      <c r="Q421" s="161">
        <f>+[2]data1cf!P421</f>
        <v>15440.416846550841</v>
      </c>
      <c r="R421" s="161">
        <f>+[2]data1cf!Q421</f>
        <v>1171.6698129829442</v>
      </c>
      <c r="S421" s="161">
        <f>+[2]data1cf!R421</f>
        <v>0</v>
      </c>
      <c r="T421" s="161">
        <f>+[2]data1cf!S421</f>
        <v>0</v>
      </c>
      <c r="U421" s="161">
        <f>+[2]data1cf!T421</f>
        <v>0</v>
      </c>
      <c r="V421" s="161">
        <f>+[2]data1cf!U421</f>
        <v>0</v>
      </c>
      <c r="W421" s="161">
        <f>+[2]data1cf!V421</f>
        <v>0</v>
      </c>
      <c r="X421" s="161">
        <f>+[2]data1cf!W421</f>
        <v>0</v>
      </c>
      <c r="Y421" s="161">
        <f>+[2]data1cf!X421</f>
        <v>0</v>
      </c>
      <c r="Z421" s="161">
        <f>+[2]data1cf!Y421</f>
        <v>0</v>
      </c>
      <c r="AA421" s="161">
        <f>+[2]data1cf!Z421</f>
        <v>0</v>
      </c>
      <c r="AB421" s="161"/>
      <c r="AC421" s="162">
        <f t="shared" si="48"/>
        <v>17636.612102138068</v>
      </c>
      <c r="AD421" s="162">
        <f t="shared" si="50"/>
        <v>50745.812986349069</v>
      </c>
      <c r="AE421" s="163">
        <f t="shared" si="51"/>
        <v>50057.429674106475</v>
      </c>
      <c r="AF421" s="164">
        <f t="shared" si="49"/>
        <v>0.12952435612678531</v>
      </c>
      <c r="AG421" s="165">
        <f t="shared" si="54"/>
        <v>0.978245034648908</v>
      </c>
    </row>
    <row r="422" spans="1:33">
      <c r="A422" s="157"/>
      <c r="B422" s="161">
        <f>+[2]data1cf!A422</f>
        <v>-99423.809458512726</v>
      </c>
      <c r="C422" s="161">
        <f>+[2]data1cf!B422</f>
        <v>15259.583019948535</v>
      </c>
      <c r="D422" s="161">
        <f>+[2]data1cf!C422</f>
        <v>16764.929357590358</v>
      </c>
      <c r="E422" s="161">
        <f>+[2]data1cf!D422</f>
        <v>16292.344867925014</v>
      </c>
      <c r="F422" s="161">
        <f>+[2]data1cf!E422</f>
        <v>15777.891537701154</v>
      </c>
      <c r="G422" s="161">
        <f>+[2]data1cf!F422</f>
        <v>15589.113228304648</v>
      </c>
      <c r="H422" s="161">
        <f>+[2]data1cf!G422</f>
        <v>15381.971535560375</v>
      </c>
      <c r="I422" s="161">
        <f>+[2]data1cf!H422</f>
        <v>15344.490430517844</v>
      </c>
      <c r="J422" s="161">
        <f>+[2]data1cf!I422</f>
        <v>15242.079799548454</v>
      </c>
      <c r="K422" s="161">
        <f>+[2]data1cf!J422</f>
        <v>15439.20045980762</v>
      </c>
      <c r="L422" s="161">
        <f>+[2]data1cf!K422</f>
        <v>15283.707802183781</v>
      </c>
      <c r="M422" s="161">
        <f>+[2]data1cf!L422</f>
        <v>15152.528534794441</v>
      </c>
      <c r="N422" s="161">
        <f>+[2]data1cf!M422</f>
        <v>15410.076070934736</v>
      </c>
      <c r="O422" s="161">
        <f>+[2]data1cf!N422</f>
        <v>15430.153664873174</v>
      </c>
      <c r="P422" s="161">
        <f>+[2]data1cf!O422</f>
        <v>15496.377085713259</v>
      </c>
      <c r="Q422" s="161">
        <f>+[2]data1cf!P422</f>
        <v>15465.616529464498</v>
      </c>
      <c r="R422" s="161">
        <f>+[2]data1cf!Q422</f>
        <v>1140.3513249653574</v>
      </c>
      <c r="S422" s="161">
        <f>+[2]data1cf!R422</f>
        <v>0</v>
      </c>
      <c r="T422" s="161">
        <f>+[2]data1cf!S422</f>
        <v>0</v>
      </c>
      <c r="U422" s="161">
        <f>+[2]data1cf!T422</f>
        <v>0</v>
      </c>
      <c r="V422" s="161">
        <f>+[2]data1cf!U422</f>
        <v>0</v>
      </c>
      <c r="W422" s="161">
        <f>+[2]data1cf!V422</f>
        <v>0</v>
      </c>
      <c r="X422" s="161">
        <f>+[2]data1cf!W422</f>
        <v>0</v>
      </c>
      <c r="Y422" s="161">
        <f>+[2]data1cf!X422</f>
        <v>0</v>
      </c>
      <c r="Z422" s="161">
        <f>+[2]data1cf!Y422</f>
        <v>0</v>
      </c>
      <c r="AA422" s="161">
        <f>+[2]data1cf!Z422</f>
        <v>0</v>
      </c>
      <c r="AB422" s="161"/>
      <c r="AC422" s="162">
        <f t="shared" si="48"/>
        <v>19777.658295579618</v>
      </c>
      <c r="AD422" s="162">
        <f t="shared" si="50"/>
        <v>52760.276580800724</v>
      </c>
      <c r="AE422" s="163">
        <f t="shared" si="51"/>
        <v>52074.137225160754</v>
      </c>
      <c r="AF422" s="164">
        <f t="shared" si="49"/>
        <v>0.13383237719535829</v>
      </c>
      <c r="AG422" s="165">
        <f t="shared" si="54"/>
        <v>0.98131193997303823</v>
      </c>
    </row>
    <row r="423" spans="1:33">
      <c r="A423" s="157"/>
      <c r="B423" s="161">
        <f>+[2]data1cf!A423</f>
        <v>-105361.65904166254</v>
      </c>
      <c r="C423" s="161">
        <f>+[2]data1cf!B423</f>
        <v>15204.011796490777</v>
      </c>
      <c r="D423" s="161">
        <f>+[2]data1cf!C423</f>
        <v>16907.421422160583</v>
      </c>
      <c r="E423" s="161">
        <f>+[2]data1cf!D423</f>
        <v>16378.978587978698</v>
      </c>
      <c r="F423" s="161">
        <f>+[2]data1cf!E423</f>
        <v>16131.034871399901</v>
      </c>
      <c r="G423" s="161">
        <f>+[2]data1cf!F423</f>
        <v>15854.062481873558</v>
      </c>
      <c r="H423" s="161">
        <f>+[2]data1cf!G423</f>
        <v>15537.832295710414</v>
      </c>
      <c r="I423" s="161">
        <f>+[2]data1cf!H423</f>
        <v>15469.756192762932</v>
      </c>
      <c r="J423" s="161">
        <f>+[2]data1cf!I423</f>
        <v>15355.02405829907</v>
      </c>
      <c r="K423" s="161">
        <f>+[2]data1cf!J423</f>
        <v>15344.115012169554</v>
      </c>
      <c r="L423" s="161">
        <f>+[2]data1cf!K423</f>
        <v>15464.421459843577</v>
      </c>
      <c r="M423" s="161">
        <f>+[2]data1cf!L423</f>
        <v>15413.016238266888</v>
      </c>
      <c r="N423" s="161">
        <f>+[2]data1cf!M423</f>
        <v>15491.354311829837</v>
      </c>
      <c r="O423" s="161">
        <f>+[2]data1cf!N423</f>
        <v>15517.808506228392</v>
      </c>
      <c r="P423" s="161">
        <f>+[2]data1cf!O423</f>
        <v>15401.663869269762</v>
      </c>
      <c r="Q423" s="161">
        <f>+[2]data1cf!P423</f>
        <v>15540.441095177772</v>
      </c>
      <c r="R423" s="161">
        <f>+[2]data1cf!Q423</f>
        <v>1208.4560845442527</v>
      </c>
      <c r="S423" s="161">
        <f>+[2]data1cf!R423</f>
        <v>0</v>
      </c>
      <c r="T423" s="161">
        <f>+[2]data1cf!S423</f>
        <v>0</v>
      </c>
      <c r="U423" s="161">
        <f>+[2]data1cf!T423</f>
        <v>0</v>
      </c>
      <c r="V423" s="161">
        <f>+[2]data1cf!U423</f>
        <v>0</v>
      </c>
      <c r="W423" s="161">
        <f>+[2]data1cf!V423</f>
        <v>0</v>
      </c>
      <c r="X423" s="161">
        <f>+[2]data1cf!W423</f>
        <v>0</v>
      </c>
      <c r="Y423" s="161">
        <f>+[2]data1cf!X423</f>
        <v>0</v>
      </c>
      <c r="Z423" s="161">
        <f>+[2]data1cf!Y423</f>
        <v>0</v>
      </c>
      <c r="AA423" s="161">
        <f>+[2]data1cf!Z423</f>
        <v>0</v>
      </c>
      <c r="AB423" s="161"/>
      <c r="AC423" s="162">
        <f t="shared" si="48"/>
        <v>14762.118830813055</v>
      </c>
      <c r="AD423" s="162">
        <f t="shared" si="50"/>
        <v>48001.605619346534</v>
      </c>
      <c r="AE423" s="163">
        <f t="shared" si="51"/>
        <v>47310.367024831343</v>
      </c>
      <c r="AF423" s="164">
        <f t="shared" si="49"/>
        <v>0.1240613877773285</v>
      </c>
      <c r="AG423" s="165">
        <f t="shared" si="54"/>
        <v>0.97324166395252643</v>
      </c>
    </row>
    <row r="424" spans="1:33">
      <c r="A424" s="157"/>
      <c r="B424" s="161">
        <f>+[2]data1cf!A424</f>
        <v>-100451.86771832959</v>
      </c>
      <c r="C424" s="161">
        <f>+[2]data1cf!B424</f>
        <v>15262.228546976155</v>
      </c>
      <c r="D424" s="161">
        <f>+[2]data1cf!C424</f>
        <v>17008.10785003865</v>
      </c>
      <c r="E424" s="161">
        <f>+[2]data1cf!D424</f>
        <v>16441.006159179837</v>
      </c>
      <c r="F424" s="161">
        <f>+[2]data1cf!E424</f>
        <v>15990.43410521308</v>
      </c>
      <c r="G424" s="161">
        <f>+[2]data1cf!F424</f>
        <v>15586.03431952358</v>
      </c>
      <c r="H424" s="161">
        <f>+[2]data1cf!G424</f>
        <v>15510.9810816996</v>
      </c>
      <c r="I424" s="161">
        <f>+[2]data1cf!H424</f>
        <v>15438.995417491733</v>
      </c>
      <c r="J424" s="161">
        <f>+[2]data1cf!I424</f>
        <v>15201.67876917333</v>
      </c>
      <c r="K424" s="161">
        <f>+[2]data1cf!J424</f>
        <v>15436.728029401966</v>
      </c>
      <c r="L424" s="161">
        <f>+[2]data1cf!K424</f>
        <v>15556.828816811712</v>
      </c>
      <c r="M424" s="161">
        <f>+[2]data1cf!L424</f>
        <v>15381.529960087621</v>
      </c>
      <c r="N424" s="161">
        <f>+[2]data1cf!M424</f>
        <v>15404.0447566125</v>
      </c>
      <c r="O424" s="161">
        <f>+[2]data1cf!N424</f>
        <v>15727.044993274791</v>
      </c>
      <c r="P424" s="161">
        <f>+[2]data1cf!O424</f>
        <v>15350.693785923781</v>
      </c>
      <c r="Q424" s="161">
        <f>+[2]data1cf!P424</f>
        <v>15298.191621583257</v>
      </c>
      <c r="R424" s="161">
        <f>+[2]data1cf!Q424</f>
        <v>1152.142741982153</v>
      </c>
      <c r="S424" s="161">
        <f>+[2]data1cf!R424</f>
        <v>0</v>
      </c>
      <c r="T424" s="161">
        <f>+[2]data1cf!S424</f>
        <v>0</v>
      </c>
      <c r="U424" s="161">
        <f>+[2]data1cf!T424</f>
        <v>0</v>
      </c>
      <c r="V424" s="161">
        <f>+[2]data1cf!U424</f>
        <v>0</v>
      </c>
      <c r="W424" s="161">
        <f>+[2]data1cf!V424</f>
        <v>0</v>
      </c>
      <c r="X424" s="161">
        <f>+[2]data1cf!W424</f>
        <v>0</v>
      </c>
      <c r="Y424" s="161">
        <f>+[2]data1cf!X424</f>
        <v>0</v>
      </c>
      <c r="Z424" s="161">
        <f>+[2]data1cf!Y424</f>
        <v>0</v>
      </c>
      <c r="AA424" s="161">
        <f>+[2]data1cf!Z424</f>
        <v>0</v>
      </c>
      <c r="AB424" s="161"/>
      <c r="AC424" s="162">
        <f t="shared" si="48"/>
        <v>19502.810448798689</v>
      </c>
      <c r="AD424" s="162">
        <f t="shared" si="50"/>
        <v>52657.385467077824</v>
      </c>
      <c r="AE424" s="163">
        <f t="shared" si="51"/>
        <v>51967.901362863959</v>
      </c>
      <c r="AF424" s="164">
        <f t="shared" si="49"/>
        <v>0.13308313488960266</v>
      </c>
      <c r="AG424" s="165">
        <f t="shared" si="54"/>
        <v>0.9811663302361856</v>
      </c>
    </row>
    <row r="425" spans="1:33">
      <c r="A425" s="157"/>
      <c r="B425" s="161">
        <f>+[2]data1cf!A425</f>
        <v>-93477.75293055817</v>
      </c>
      <c r="C425" s="161">
        <f>+[2]data1cf!B425</f>
        <v>14998.95310226382</v>
      </c>
      <c r="D425" s="161">
        <f>+[2]data1cf!C425</f>
        <v>16677.35122034105</v>
      </c>
      <c r="E425" s="161">
        <f>+[2]data1cf!D425</f>
        <v>16216.756626739374</v>
      </c>
      <c r="F425" s="161">
        <f>+[2]data1cf!E425</f>
        <v>15817.018444319125</v>
      </c>
      <c r="G425" s="161">
        <f>+[2]data1cf!F425</f>
        <v>15388.149587979533</v>
      </c>
      <c r="H425" s="161">
        <f>+[2]data1cf!G425</f>
        <v>15456.859334355098</v>
      </c>
      <c r="I425" s="161">
        <f>+[2]data1cf!H425</f>
        <v>15173.892346122821</v>
      </c>
      <c r="J425" s="161">
        <f>+[2]data1cf!I425</f>
        <v>15255.726063101009</v>
      </c>
      <c r="K425" s="161">
        <f>+[2]data1cf!J425</f>
        <v>15189.625467308771</v>
      </c>
      <c r="L425" s="161">
        <f>+[2]data1cf!K425</f>
        <v>15074.750438189607</v>
      </c>
      <c r="M425" s="161">
        <f>+[2]data1cf!L425</f>
        <v>15318.090716204488</v>
      </c>
      <c r="N425" s="161">
        <f>+[2]data1cf!M425</f>
        <v>15123.534783736988</v>
      </c>
      <c r="O425" s="161">
        <f>+[2]data1cf!N425</f>
        <v>15273.53864296867</v>
      </c>
      <c r="P425" s="161">
        <f>+[2]data1cf!O425</f>
        <v>15220.319118857406</v>
      </c>
      <c r="Q425" s="161">
        <f>+[2]data1cf!P425</f>
        <v>15357.977091247581</v>
      </c>
      <c r="R425" s="161">
        <f>+[2]data1cf!Q425</f>
        <v>1072.15243501233</v>
      </c>
      <c r="S425" s="161">
        <f>+[2]data1cf!R425</f>
        <v>0</v>
      </c>
      <c r="T425" s="161">
        <f>+[2]data1cf!S425</f>
        <v>0</v>
      </c>
      <c r="U425" s="161">
        <f>+[2]data1cf!T425</f>
        <v>0</v>
      </c>
      <c r="V425" s="161">
        <f>+[2]data1cf!U425</f>
        <v>0</v>
      </c>
      <c r="W425" s="161">
        <f>+[2]data1cf!V425</f>
        <v>0</v>
      </c>
      <c r="X425" s="161">
        <f>+[2]data1cf!W425</f>
        <v>0</v>
      </c>
      <c r="Y425" s="161">
        <f>+[2]data1cf!X425</f>
        <v>0</v>
      </c>
      <c r="Z425" s="161">
        <f>+[2]data1cf!Y425</f>
        <v>0</v>
      </c>
      <c r="AA425" s="161">
        <f>+[2]data1cf!Z425</f>
        <v>0</v>
      </c>
      <c r="AB425" s="161"/>
      <c r="AC425" s="162">
        <f t="shared" si="48"/>
        <v>24842.674095854745</v>
      </c>
      <c r="AD425" s="162">
        <f t="shared" si="50"/>
        <v>57573.274679616938</v>
      </c>
      <c r="AE425" s="163">
        <f t="shared" si="51"/>
        <v>56892.69359128378</v>
      </c>
      <c r="AF425" s="164">
        <f t="shared" si="49"/>
        <v>0.14474952816963196</v>
      </c>
      <c r="AG425" s="165">
        <f t="shared" si="54"/>
        <v>0.9870016097735842</v>
      </c>
    </row>
    <row r="426" spans="1:33">
      <c r="A426" s="157"/>
      <c r="B426" s="161">
        <f>+[2]data1cf!A426</f>
        <v>-97881.280476824046</v>
      </c>
      <c r="C426" s="161">
        <f>+[2]data1cf!B426</f>
        <v>15304.41468107127</v>
      </c>
      <c r="D426" s="161">
        <f>+[2]data1cf!C426</f>
        <v>16497.741034607054</v>
      </c>
      <c r="E426" s="161">
        <f>+[2]data1cf!D426</f>
        <v>16290.355106169953</v>
      </c>
      <c r="F426" s="161">
        <f>+[2]data1cf!E426</f>
        <v>15876.033121418761</v>
      </c>
      <c r="G426" s="161">
        <f>+[2]data1cf!F426</f>
        <v>15532.515931847669</v>
      </c>
      <c r="H426" s="161">
        <f>+[2]data1cf!G426</f>
        <v>15497.345788699895</v>
      </c>
      <c r="I426" s="161">
        <f>+[2]data1cf!H426</f>
        <v>15458.400491926435</v>
      </c>
      <c r="J426" s="161">
        <f>+[2]data1cf!I426</f>
        <v>15283.066052235437</v>
      </c>
      <c r="K426" s="161">
        <f>+[2]data1cf!J426</f>
        <v>15333.141367050899</v>
      </c>
      <c r="L426" s="161">
        <f>+[2]data1cf!K426</f>
        <v>15399.333820909891</v>
      </c>
      <c r="M426" s="161">
        <f>+[2]data1cf!L426</f>
        <v>15303.486616111169</v>
      </c>
      <c r="N426" s="161">
        <f>+[2]data1cf!M426</f>
        <v>15332.878921655969</v>
      </c>
      <c r="O426" s="161">
        <f>+[2]data1cf!N426</f>
        <v>15229.080610120373</v>
      </c>
      <c r="P426" s="161">
        <f>+[2]data1cf!O426</f>
        <v>15448.416217566657</v>
      </c>
      <c r="Q426" s="161">
        <f>+[2]data1cf!P426</f>
        <v>15364.901986256762</v>
      </c>
      <c r="R426" s="161">
        <f>+[2]data1cf!Q426</f>
        <v>1122.6591345569809</v>
      </c>
      <c r="S426" s="161">
        <f>+[2]data1cf!R426</f>
        <v>0</v>
      </c>
      <c r="T426" s="161">
        <f>+[2]data1cf!S426</f>
        <v>0</v>
      </c>
      <c r="U426" s="161">
        <f>+[2]data1cf!T426</f>
        <v>0</v>
      </c>
      <c r="V426" s="161">
        <f>+[2]data1cf!U426</f>
        <v>0</v>
      </c>
      <c r="W426" s="161">
        <f>+[2]data1cf!V426</f>
        <v>0</v>
      </c>
      <c r="X426" s="161">
        <f>+[2]data1cf!W426</f>
        <v>0</v>
      </c>
      <c r="Y426" s="161">
        <f>+[2]data1cf!X426</f>
        <v>0</v>
      </c>
      <c r="Z426" s="161">
        <f>+[2]data1cf!Y426</f>
        <v>0</v>
      </c>
      <c r="AA426" s="161">
        <f>+[2]data1cf!Z426</f>
        <v>0</v>
      </c>
      <c r="AB426" s="161"/>
      <c r="AC426" s="162">
        <f t="shared" si="48"/>
        <v>21242.328802559194</v>
      </c>
      <c r="AD426" s="162">
        <f t="shared" si="50"/>
        <v>54214.296506413331</v>
      </c>
      <c r="AE426" s="163">
        <f t="shared" si="51"/>
        <v>53528.63178878824</v>
      </c>
      <c r="AF426" s="164">
        <f t="shared" si="49"/>
        <v>0.13679445385932926</v>
      </c>
      <c r="AG426" s="165">
        <f t="shared" si="54"/>
        <v>0.9832532600551801</v>
      </c>
    </row>
    <row r="427" spans="1:33">
      <c r="A427" s="157"/>
      <c r="B427" s="161">
        <f>+[2]data1cf!A427</f>
        <v>-95642.133160271755</v>
      </c>
      <c r="C427" s="161">
        <f>+[2]data1cf!B427</f>
        <v>14967.215548855967</v>
      </c>
      <c r="D427" s="161">
        <f>+[2]data1cf!C427</f>
        <v>16552.673373591395</v>
      </c>
      <c r="E427" s="161">
        <f>+[2]data1cf!D427</f>
        <v>16328.927519679854</v>
      </c>
      <c r="F427" s="161">
        <f>+[2]data1cf!E427</f>
        <v>15979.274598934484</v>
      </c>
      <c r="G427" s="161">
        <f>+[2]data1cf!F427</f>
        <v>15437.757100553874</v>
      </c>
      <c r="H427" s="161">
        <f>+[2]data1cf!G427</f>
        <v>15479.735723095713</v>
      </c>
      <c r="I427" s="161">
        <f>+[2]data1cf!H427</f>
        <v>15300.749158431774</v>
      </c>
      <c r="J427" s="161">
        <f>+[2]data1cf!I427</f>
        <v>15176.648465186561</v>
      </c>
      <c r="K427" s="161">
        <f>+[2]data1cf!J427</f>
        <v>15338.464208501999</v>
      </c>
      <c r="L427" s="161">
        <f>+[2]data1cf!K427</f>
        <v>15226.661089793015</v>
      </c>
      <c r="M427" s="161">
        <f>+[2]data1cf!L427</f>
        <v>15330.508788563162</v>
      </c>
      <c r="N427" s="161">
        <f>+[2]data1cf!M427</f>
        <v>15195.27568968814</v>
      </c>
      <c r="O427" s="161">
        <f>+[2]data1cf!N427</f>
        <v>15333.816148345231</v>
      </c>
      <c r="P427" s="161">
        <f>+[2]data1cf!O427</f>
        <v>15232.325496703748</v>
      </c>
      <c r="Q427" s="161">
        <f>+[2]data1cf!P427</f>
        <v>15336.462484075953</v>
      </c>
      <c r="R427" s="161">
        <f>+[2]data1cf!Q427</f>
        <v>1096.9770104950528</v>
      </c>
      <c r="S427" s="161">
        <f>+[2]data1cf!R427</f>
        <v>0</v>
      </c>
      <c r="T427" s="161">
        <f>+[2]data1cf!S427</f>
        <v>0</v>
      </c>
      <c r="U427" s="161">
        <f>+[2]data1cf!T427</f>
        <v>0</v>
      </c>
      <c r="V427" s="161">
        <f>+[2]data1cf!U427</f>
        <v>0</v>
      </c>
      <c r="W427" s="161">
        <f>+[2]data1cf!V427</f>
        <v>0</v>
      </c>
      <c r="X427" s="161">
        <f>+[2]data1cf!W427</f>
        <v>0</v>
      </c>
      <c r="Y427" s="161">
        <f>+[2]data1cf!X427</f>
        <v>0</v>
      </c>
      <c r="Z427" s="161">
        <f>+[2]data1cf!Y427</f>
        <v>0</v>
      </c>
      <c r="AA427" s="161">
        <f>+[2]data1cf!Z427</f>
        <v>0</v>
      </c>
      <c r="AB427" s="161"/>
      <c r="AC427" s="162">
        <f t="shared" si="48"/>
        <v>22983.028323024693</v>
      </c>
      <c r="AD427" s="162">
        <f t="shared" si="50"/>
        <v>55828.579941761236</v>
      </c>
      <c r="AE427" s="163">
        <f t="shared" si="51"/>
        <v>55145.611623011842</v>
      </c>
      <c r="AF427" s="164">
        <f t="shared" si="49"/>
        <v>0.14057218432426449</v>
      </c>
      <c r="AG427" s="165">
        <f t="shared" si="54"/>
        <v>0.98517324634040204</v>
      </c>
    </row>
    <row r="428" spans="1:33">
      <c r="A428" s="157"/>
      <c r="B428" s="161">
        <f>+[2]data1cf!A428</f>
        <v>-103184.88726244535</v>
      </c>
      <c r="C428" s="161">
        <f>+[2]data1cf!B428</f>
        <v>15247.027321521557</v>
      </c>
      <c r="D428" s="161">
        <f>+[2]data1cf!C428</f>
        <v>17028.632977554436</v>
      </c>
      <c r="E428" s="161">
        <f>+[2]data1cf!D428</f>
        <v>16368.45965050256</v>
      </c>
      <c r="F428" s="161">
        <f>+[2]data1cf!E428</f>
        <v>16219.500509133937</v>
      </c>
      <c r="G428" s="161">
        <f>+[2]data1cf!F428</f>
        <v>15696.973228633091</v>
      </c>
      <c r="H428" s="161">
        <f>+[2]data1cf!G428</f>
        <v>15524.183534403235</v>
      </c>
      <c r="I428" s="161">
        <f>+[2]data1cf!H428</f>
        <v>15464.712474086955</v>
      </c>
      <c r="J428" s="161">
        <f>+[2]data1cf!I428</f>
        <v>15354.876938778874</v>
      </c>
      <c r="K428" s="161">
        <f>+[2]data1cf!J428</f>
        <v>15341.707936091327</v>
      </c>
      <c r="L428" s="161">
        <f>+[2]data1cf!K428</f>
        <v>15301.760717255993</v>
      </c>
      <c r="M428" s="161">
        <f>+[2]data1cf!L428</f>
        <v>15235.864759044689</v>
      </c>
      <c r="N428" s="161">
        <f>+[2]data1cf!M428</f>
        <v>15558.961913008348</v>
      </c>
      <c r="O428" s="161">
        <f>+[2]data1cf!N428</f>
        <v>15470.96296025714</v>
      </c>
      <c r="P428" s="161">
        <f>+[2]data1cf!O428</f>
        <v>15574.094682203944</v>
      </c>
      <c r="Q428" s="161">
        <f>+[2]data1cf!P428</f>
        <v>15497.95295797761</v>
      </c>
      <c r="R428" s="161">
        <f>+[2]data1cf!Q428</f>
        <v>1183.4893829453431</v>
      </c>
      <c r="S428" s="161">
        <f>+[2]data1cf!R428</f>
        <v>0</v>
      </c>
      <c r="T428" s="161">
        <f>+[2]data1cf!S428</f>
        <v>0</v>
      </c>
      <c r="U428" s="161">
        <f>+[2]data1cf!T428</f>
        <v>0</v>
      </c>
      <c r="V428" s="161">
        <f>+[2]data1cf!U428</f>
        <v>0</v>
      </c>
      <c r="W428" s="161">
        <f>+[2]data1cf!V428</f>
        <v>0</v>
      </c>
      <c r="X428" s="161">
        <f>+[2]data1cf!W428</f>
        <v>0</v>
      </c>
      <c r="Y428" s="161">
        <f>+[2]data1cf!X428</f>
        <v>0</v>
      </c>
      <c r="Z428" s="161">
        <f>+[2]data1cf!Y428</f>
        <v>0</v>
      </c>
      <c r="AA428" s="161">
        <f>+[2]data1cf!Z428</f>
        <v>0</v>
      </c>
      <c r="AB428" s="161"/>
      <c r="AC428" s="162">
        <f t="shared" si="48"/>
        <v>16934.791173884372</v>
      </c>
      <c r="AD428" s="162">
        <f t="shared" si="50"/>
        <v>50132.263144965706</v>
      </c>
      <c r="AE428" s="163">
        <f t="shared" si="51"/>
        <v>49441.925610589155</v>
      </c>
      <c r="AF428" s="164">
        <f t="shared" si="49"/>
        <v>0.12810887694358825</v>
      </c>
      <c r="AG428" s="165">
        <f t="shared" si="54"/>
        <v>0.9772145088302796</v>
      </c>
    </row>
    <row r="429" spans="1:33">
      <c r="A429" s="157"/>
      <c r="B429" s="161">
        <f>+[2]data1cf!A429</f>
        <v>-102255.43001527684</v>
      </c>
      <c r="C429" s="161">
        <f>+[2]data1cf!B429</f>
        <v>15291.379044025089</v>
      </c>
      <c r="D429" s="161">
        <f>+[2]data1cf!C429</f>
        <v>16891.273122768725</v>
      </c>
      <c r="E429" s="161">
        <f>+[2]data1cf!D429</f>
        <v>16581.629172541005</v>
      </c>
      <c r="F429" s="161">
        <f>+[2]data1cf!E429</f>
        <v>16161.667313427262</v>
      </c>
      <c r="G429" s="161">
        <f>+[2]data1cf!F429</f>
        <v>15623.792492792758</v>
      </c>
      <c r="H429" s="161">
        <f>+[2]data1cf!G429</f>
        <v>15341.840914610371</v>
      </c>
      <c r="I429" s="161">
        <f>+[2]data1cf!H429</f>
        <v>15425.660875479174</v>
      </c>
      <c r="J429" s="161">
        <f>+[2]data1cf!I429</f>
        <v>15401.360861009605</v>
      </c>
      <c r="K429" s="161">
        <f>+[2]data1cf!J429</f>
        <v>15661.763352336806</v>
      </c>
      <c r="L429" s="161">
        <f>+[2]data1cf!K429</f>
        <v>15323.807962673873</v>
      </c>
      <c r="M429" s="161">
        <f>+[2]data1cf!L429</f>
        <v>15383.133520115745</v>
      </c>
      <c r="N429" s="161">
        <f>+[2]data1cf!M429</f>
        <v>15565.8730114502</v>
      </c>
      <c r="O429" s="161">
        <f>+[2]data1cf!N429</f>
        <v>15639.961825758306</v>
      </c>
      <c r="P429" s="161">
        <f>+[2]data1cf!O429</f>
        <v>15615.928902179126</v>
      </c>
      <c r="Q429" s="161">
        <f>+[2]data1cf!P429</f>
        <v>15441.650180186849</v>
      </c>
      <c r="R429" s="161">
        <f>+[2]data1cf!Q429</f>
        <v>1172.828880103219</v>
      </c>
      <c r="S429" s="161">
        <f>+[2]data1cf!R429</f>
        <v>0</v>
      </c>
      <c r="T429" s="161">
        <f>+[2]data1cf!S429</f>
        <v>0</v>
      </c>
      <c r="U429" s="161">
        <f>+[2]data1cf!T429</f>
        <v>0</v>
      </c>
      <c r="V429" s="161">
        <f>+[2]data1cf!U429</f>
        <v>0</v>
      </c>
      <c r="W429" s="161">
        <f>+[2]data1cf!V429</f>
        <v>0</v>
      </c>
      <c r="X429" s="161">
        <f>+[2]data1cf!W429</f>
        <v>0</v>
      </c>
      <c r="Y429" s="161">
        <f>+[2]data1cf!X429</f>
        <v>0</v>
      </c>
      <c r="Z429" s="161">
        <f>+[2]data1cf!Y429</f>
        <v>0</v>
      </c>
      <c r="AA429" s="161">
        <f>+[2]data1cf!Z429</f>
        <v>0</v>
      </c>
      <c r="AB429" s="161"/>
      <c r="AC429" s="162">
        <f t="shared" si="48"/>
        <v>18007.116913388563</v>
      </c>
      <c r="AD429" s="162">
        <f t="shared" si="50"/>
        <v>51279.222843674434</v>
      </c>
      <c r="AE429" s="163">
        <f t="shared" si="51"/>
        <v>50587.11790334119</v>
      </c>
      <c r="AF429" s="164">
        <f t="shared" si="49"/>
        <v>0.13006361126899718</v>
      </c>
      <c r="AG429" s="165">
        <f t="shared" si="54"/>
        <v>0.97910300702030639</v>
      </c>
    </row>
    <row r="430" spans="1:33">
      <c r="A430" s="157"/>
      <c r="B430" s="161">
        <f>+[2]data1cf!A430</f>
        <v>-97520.808129702142</v>
      </c>
      <c r="C430" s="161">
        <f>+[2]data1cf!B430</f>
        <v>15069.168651594773</v>
      </c>
      <c r="D430" s="161">
        <f>+[2]data1cf!C430</f>
        <v>16568.724650085111</v>
      </c>
      <c r="E430" s="161">
        <f>+[2]data1cf!D430</f>
        <v>16379.158088257211</v>
      </c>
      <c r="F430" s="161">
        <f>+[2]data1cf!E430</f>
        <v>16050.604514041195</v>
      </c>
      <c r="G430" s="161">
        <f>+[2]data1cf!F430</f>
        <v>15682.140778514735</v>
      </c>
      <c r="H430" s="161">
        <f>+[2]data1cf!G430</f>
        <v>15416.547040683941</v>
      </c>
      <c r="I430" s="161">
        <f>+[2]data1cf!H430</f>
        <v>15337.529161130902</v>
      </c>
      <c r="J430" s="161">
        <f>+[2]data1cf!I430</f>
        <v>15395.663312937209</v>
      </c>
      <c r="K430" s="161">
        <f>+[2]data1cf!J430</f>
        <v>15224.195820316128</v>
      </c>
      <c r="L430" s="161">
        <f>+[2]data1cf!K430</f>
        <v>15339.018988779329</v>
      </c>
      <c r="M430" s="161">
        <f>+[2]data1cf!L430</f>
        <v>15175.710603543139</v>
      </c>
      <c r="N430" s="161">
        <f>+[2]data1cf!M430</f>
        <v>15258.673303307927</v>
      </c>
      <c r="O430" s="161">
        <f>+[2]data1cf!N430</f>
        <v>15106.97222677536</v>
      </c>
      <c r="P430" s="161">
        <f>+[2]data1cf!O430</f>
        <v>15471.228638505056</v>
      </c>
      <c r="Q430" s="161">
        <f>+[2]data1cf!P430</f>
        <v>15399.891697205774</v>
      </c>
      <c r="R430" s="161">
        <f>+[2]data1cf!Q430</f>
        <v>1118.5246609244314</v>
      </c>
      <c r="S430" s="161">
        <f>+[2]data1cf!R430</f>
        <v>0</v>
      </c>
      <c r="T430" s="161">
        <f>+[2]data1cf!S430</f>
        <v>0</v>
      </c>
      <c r="U430" s="161">
        <f>+[2]data1cf!T430</f>
        <v>0</v>
      </c>
      <c r="V430" s="161">
        <f>+[2]data1cf!U430</f>
        <v>0</v>
      </c>
      <c r="W430" s="161">
        <f>+[2]data1cf!V430</f>
        <v>0</v>
      </c>
      <c r="X430" s="161">
        <f>+[2]data1cf!W430</f>
        <v>0</v>
      </c>
      <c r="Y430" s="161">
        <f>+[2]data1cf!X430</f>
        <v>0</v>
      </c>
      <c r="Z430" s="161">
        <f>+[2]data1cf!Y430</f>
        <v>0</v>
      </c>
      <c r="AA430" s="161">
        <f>+[2]data1cf!Z430</f>
        <v>0</v>
      </c>
      <c r="AB430" s="161"/>
      <c r="AC430" s="162">
        <f t="shared" si="48"/>
        <v>21511.633694195094</v>
      </c>
      <c r="AD430" s="162">
        <f t="shared" si="50"/>
        <v>54445.345348491297</v>
      </c>
      <c r="AE430" s="163">
        <f t="shared" si="51"/>
        <v>53760.697228521902</v>
      </c>
      <c r="AF430" s="164">
        <f t="shared" si="49"/>
        <v>0.13739317059516909</v>
      </c>
      <c r="AG430" s="165">
        <f t="shared" si="54"/>
        <v>0.9835426056284543</v>
      </c>
    </row>
    <row r="431" spans="1:33">
      <c r="A431" s="157"/>
      <c r="B431" s="161">
        <f>+[2]data1cf!A431</f>
        <v>-98731.818043837236</v>
      </c>
      <c r="C431" s="161">
        <f>+[2]data1cf!B431</f>
        <v>15136.464583814555</v>
      </c>
      <c r="D431" s="161">
        <f>+[2]data1cf!C431</f>
        <v>16639.04642213873</v>
      </c>
      <c r="E431" s="161">
        <f>+[2]data1cf!D431</f>
        <v>16548.373206999975</v>
      </c>
      <c r="F431" s="161">
        <f>+[2]data1cf!E431</f>
        <v>15818.303577877294</v>
      </c>
      <c r="G431" s="161">
        <f>+[2]data1cf!F431</f>
        <v>15594.305036727685</v>
      </c>
      <c r="H431" s="161">
        <f>+[2]data1cf!G431</f>
        <v>15509.660485035598</v>
      </c>
      <c r="I431" s="161">
        <f>+[2]data1cf!H431</f>
        <v>15313.104906297456</v>
      </c>
      <c r="J431" s="161">
        <f>+[2]data1cf!I431</f>
        <v>15279.678733625111</v>
      </c>
      <c r="K431" s="161">
        <f>+[2]data1cf!J431</f>
        <v>15260.121037588688</v>
      </c>
      <c r="L431" s="161">
        <f>+[2]data1cf!K431</f>
        <v>15372.796103938445</v>
      </c>
      <c r="M431" s="161">
        <f>+[2]data1cf!L431</f>
        <v>15323.840902642725</v>
      </c>
      <c r="N431" s="161">
        <f>+[2]data1cf!M431</f>
        <v>15254.464991792524</v>
      </c>
      <c r="O431" s="161">
        <f>+[2]data1cf!N431</f>
        <v>15474.542907667617</v>
      </c>
      <c r="P431" s="161">
        <f>+[2]data1cf!O431</f>
        <v>15417.364287240955</v>
      </c>
      <c r="Q431" s="161">
        <f>+[2]data1cf!P431</f>
        <v>15339.772977369441</v>
      </c>
      <c r="R431" s="161">
        <f>+[2]data1cf!Q431</f>
        <v>1132.4144602355955</v>
      </c>
      <c r="S431" s="161">
        <f>+[2]data1cf!R431</f>
        <v>0</v>
      </c>
      <c r="T431" s="161">
        <f>+[2]data1cf!S431</f>
        <v>0</v>
      </c>
      <c r="U431" s="161">
        <f>+[2]data1cf!T431</f>
        <v>0</v>
      </c>
      <c r="V431" s="161">
        <f>+[2]data1cf!U431</f>
        <v>0</v>
      </c>
      <c r="W431" s="161">
        <f>+[2]data1cf!V431</f>
        <v>0</v>
      </c>
      <c r="X431" s="161">
        <f>+[2]data1cf!W431</f>
        <v>0</v>
      </c>
      <c r="Y431" s="161">
        <f>+[2]data1cf!X431</f>
        <v>0</v>
      </c>
      <c r="Z431" s="161">
        <f>+[2]data1cf!Y431</f>
        <v>0</v>
      </c>
      <c r="AA431" s="161">
        <f>+[2]data1cf!Z431</f>
        <v>0</v>
      </c>
      <c r="AB431" s="161"/>
      <c r="AC431" s="162">
        <f t="shared" si="48"/>
        <v>20479.423334395771</v>
      </c>
      <c r="AD431" s="162">
        <f t="shared" si="50"/>
        <v>53463.859810306189</v>
      </c>
      <c r="AE431" s="163">
        <f t="shared" si="51"/>
        <v>52777.916796295649</v>
      </c>
      <c r="AF431" s="164">
        <f t="shared" si="49"/>
        <v>0.13523046374320985</v>
      </c>
      <c r="AG431" s="165">
        <f t="shared" si="54"/>
        <v>0.98227791920366536</v>
      </c>
    </row>
    <row r="432" spans="1:33">
      <c r="A432" s="157"/>
      <c r="B432" s="161">
        <f>+[2]data1cf!A432</f>
        <v>-90879.28390493583</v>
      </c>
      <c r="C432" s="161">
        <f>+[2]data1cf!B432</f>
        <v>14970.326398964506</v>
      </c>
      <c r="D432" s="161">
        <f>+[2]data1cf!C432</f>
        <v>16381.627563598886</v>
      </c>
      <c r="E432" s="161">
        <f>+[2]data1cf!D432</f>
        <v>15962.054743534029</v>
      </c>
      <c r="F432" s="161">
        <f>+[2]data1cf!E432</f>
        <v>15777.675061183309</v>
      </c>
      <c r="G432" s="161">
        <f>+[2]data1cf!F432</f>
        <v>15621.260484640356</v>
      </c>
      <c r="H432" s="161">
        <f>+[2]data1cf!G432</f>
        <v>15247.220711947954</v>
      </c>
      <c r="I432" s="161">
        <f>+[2]data1cf!H432</f>
        <v>15254.815615328524</v>
      </c>
      <c r="J432" s="161">
        <f>+[2]data1cf!I432</f>
        <v>15197.255605563405</v>
      </c>
      <c r="K432" s="161">
        <f>+[2]data1cf!J432</f>
        <v>15047.441060179459</v>
      </c>
      <c r="L432" s="161">
        <f>+[2]data1cf!K432</f>
        <v>15172.023360717198</v>
      </c>
      <c r="M432" s="161">
        <f>+[2]data1cf!L432</f>
        <v>14923.462681374516</v>
      </c>
      <c r="N432" s="161">
        <f>+[2]data1cf!M432</f>
        <v>14970.13060110671</v>
      </c>
      <c r="O432" s="161">
        <f>+[2]data1cf!N432</f>
        <v>15107.48600443794</v>
      </c>
      <c r="P432" s="161">
        <f>+[2]data1cf!O432</f>
        <v>15003.760309276213</v>
      </c>
      <c r="Q432" s="161">
        <f>+[2]data1cf!P432</f>
        <v>14926.299222224245</v>
      </c>
      <c r="R432" s="161">
        <f>+[2]data1cf!Q432</f>
        <v>1042.3490346760518</v>
      </c>
      <c r="S432" s="161">
        <f>+[2]data1cf!R432</f>
        <v>0</v>
      </c>
      <c r="T432" s="161">
        <f>+[2]data1cf!S432</f>
        <v>0</v>
      </c>
      <c r="U432" s="161">
        <f>+[2]data1cf!T432</f>
        <v>0</v>
      </c>
      <c r="V432" s="161">
        <f>+[2]data1cf!U432</f>
        <v>0</v>
      </c>
      <c r="W432" s="161">
        <f>+[2]data1cf!V432</f>
        <v>0</v>
      </c>
      <c r="X432" s="161">
        <f>+[2]data1cf!W432</f>
        <v>0</v>
      </c>
      <c r="Y432" s="161">
        <f>+[2]data1cf!X432</f>
        <v>0</v>
      </c>
      <c r="Z432" s="161">
        <f>+[2]data1cf!Y432</f>
        <v>0</v>
      </c>
      <c r="AA432" s="161">
        <f>+[2]data1cf!Z432</f>
        <v>0</v>
      </c>
      <c r="AB432" s="161"/>
      <c r="AC432" s="162">
        <f t="shared" si="48"/>
        <v>26568.697450787178</v>
      </c>
      <c r="AD432" s="162">
        <f t="shared" si="50"/>
        <v>59023.411403711376</v>
      </c>
      <c r="AE432" s="163">
        <f t="shared" si="51"/>
        <v>58349.129513130785</v>
      </c>
      <c r="AF432" s="164">
        <f t="shared" si="49"/>
        <v>0.14909539818763731</v>
      </c>
      <c r="AG432" s="165">
        <f t="shared" si="54"/>
        <v>0.98834847312800356</v>
      </c>
    </row>
    <row r="433" spans="1:33">
      <c r="A433" s="157"/>
      <c r="B433" s="161">
        <f>+[2]data1cf!A433</f>
        <v>-94368.570064645523</v>
      </c>
      <c r="C433" s="161">
        <f>+[2]data1cf!B433</f>
        <v>15153.185985654443</v>
      </c>
      <c r="D433" s="161">
        <f>+[2]data1cf!C433</f>
        <v>16793.343496382295</v>
      </c>
      <c r="E433" s="161">
        <f>+[2]data1cf!D433</f>
        <v>16307.235273743547</v>
      </c>
      <c r="F433" s="161">
        <f>+[2]data1cf!E433</f>
        <v>15953.442040907754</v>
      </c>
      <c r="G433" s="161">
        <f>+[2]data1cf!F433</f>
        <v>15537.03500644262</v>
      </c>
      <c r="H433" s="161">
        <f>+[2]data1cf!G433</f>
        <v>15437.960646386728</v>
      </c>
      <c r="I433" s="161">
        <f>+[2]data1cf!H433</f>
        <v>15047.448930510553</v>
      </c>
      <c r="J433" s="161">
        <f>+[2]data1cf!I433</f>
        <v>15111.475573030464</v>
      </c>
      <c r="K433" s="161">
        <f>+[2]data1cf!J433</f>
        <v>15230.460587459824</v>
      </c>
      <c r="L433" s="161">
        <f>+[2]data1cf!K433</f>
        <v>15138.97575963537</v>
      </c>
      <c r="M433" s="161">
        <f>+[2]data1cf!L433</f>
        <v>15189.928424296613</v>
      </c>
      <c r="N433" s="161">
        <f>+[2]data1cf!M433</f>
        <v>15278.593291414283</v>
      </c>
      <c r="O433" s="161">
        <f>+[2]data1cf!N433</f>
        <v>15292.745864183631</v>
      </c>
      <c r="P433" s="161">
        <f>+[2]data1cf!O433</f>
        <v>15186.000441988441</v>
      </c>
      <c r="Q433" s="161">
        <f>+[2]data1cf!P433</f>
        <v>15202.725658429474</v>
      </c>
      <c r="R433" s="161">
        <f>+[2]data1cf!Q433</f>
        <v>1082.3697512134581</v>
      </c>
      <c r="S433" s="161">
        <f>+[2]data1cf!R433</f>
        <v>0</v>
      </c>
      <c r="T433" s="161">
        <f>+[2]data1cf!S433</f>
        <v>0</v>
      </c>
      <c r="U433" s="161">
        <f>+[2]data1cf!T433</f>
        <v>0</v>
      </c>
      <c r="V433" s="161">
        <f>+[2]data1cf!U433</f>
        <v>0</v>
      </c>
      <c r="W433" s="161">
        <f>+[2]data1cf!V433</f>
        <v>0</v>
      </c>
      <c r="X433" s="161">
        <f>+[2]data1cf!W433</f>
        <v>0</v>
      </c>
      <c r="Y433" s="161">
        <f>+[2]data1cf!X433</f>
        <v>0</v>
      </c>
      <c r="Z433" s="161">
        <f>+[2]data1cf!Y433</f>
        <v>0</v>
      </c>
      <c r="AA433" s="161">
        <f>+[2]data1cf!Z433</f>
        <v>0</v>
      </c>
      <c r="AB433" s="161"/>
      <c r="AC433" s="162">
        <f t="shared" si="48"/>
        <v>24306.829171186022</v>
      </c>
      <c r="AD433" s="162">
        <f t="shared" si="50"/>
        <v>57045.116052504163</v>
      </c>
      <c r="AE433" s="163">
        <f t="shared" si="51"/>
        <v>56364.558370185259</v>
      </c>
      <c r="AF433" s="164">
        <f t="shared" si="49"/>
        <v>0.14355369210243227</v>
      </c>
      <c r="AG433" s="165">
        <f t="shared" si="54"/>
        <v>0.98647329126176986</v>
      </c>
    </row>
    <row r="434" spans="1:33">
      <c r="A434" s="157"/>
      <c r="B434" s="161">
        <f>+[2]data1cf!A434</f>
        <v>-99276.848402599266</v>
      </c>
      <c r="C434" s="161">
        <f>+[2]data1cf!B434</f>
        <v>15333.502722566729</v>
      </c>
      <c r="D434" s="161">
        <f>+[2]data1cf!C434</f>
        <v>16958.919224783851</v>
      </c>
      <c r="E434" s="161">
        <f>+[2]data1cf!D434</f>
        <v>16304.322672585655</v>
      </c>
      <c r="F434" s="161">
        <f>+[2]data1cf!E434</f>
        <v>16031.333993607514</v>
      </c>
      <c r="G434" s="161">
        <f>+[2]data1cf!F434</f>
        <v>15771.599729021982</v>
      </c>
      <c r="H434" s="161">
        <f>+[2]data1cf!G434</f>
        <v>15451.847570247846</v>
      </c>
      <c r="I434" s="161">
        <f>+[2]data1cf!H434</f>
        <v>15280.604008317554</v>
      </c>
      <c r="J434" s="161">
        <f>+[2]data1cf!I434</f>
        <v>15234.238679529713</v>
      </c>
      <c r="K434" s="161">
        <f>+[2]data1cf!J434</f>
        <v>15362.998706728613</v>
      </c>
      <c r="L434" s="161">
        <f>+[2]data1cf!K434</f>
        <v>15377.111597001811</v>
      </c>
      <c r="M434" s="161">
        <f>+[2]data1cf!L434</f>
        <v>15128.621905724427</v>
      </c>
      <c r="N434" s="161">
        <f>+[2]data1cf!M434</f>
        <v>15310.807682058268</v>
      </c>
      <c r="O434" s="161">
        <f>+[2]data1cf!N434</f>
        <v>15536.566418012913</v>
      </c>
      <c r="P434" s="161">
        <f>+[2]data1cf!O434</f>
        <v>15373.36179971819</v>
      </c>
      <c r="Q434" s="161">
        <f>+[2]data1cf!P434</f>
        <v>15263.198509423577</v>
      </c>
      <c r="R434" s="161">
        <f>+[2]data1cf!Q434</f>
        <v>1138.6657404384525</v>
      </c>
      <c r="S434" s="161">
        <f>+[2]data1cf!R434</f>
        <v>0</v>
      </c>
      <c r="T434" s="161">
        <f>+[2]data1cf!S434</f>
        <v>0</v>
      </c>
      <c r="U434" s="161">
        <f>+[2]data1cf!T434</f>
        <v>0</v>
      </c>
      <c r="V434" s="161">
        <f>+[2]data1cf!U434</f>
        <v>0</v>
      </c>
      <c r="W434" s="161">
        <f>+[2]data1cf!V434</f>
        <v>0</v>
      </c>
      <c r="X434" s="161">
        <f>+[2]data1cf!W434</f>
        <v>0</v>
      </c>
      <c r="Y434" s="161">
        <f>+[2]data1cf!X434</f>
        <v>0</v>
      </c>
      <c r="Z434" s="161">
        <f>+[2]data1cf!Y434</f>
        <v>0</v>
      </c>
      <c r="AA434" s="161">
        <f>+[2]data1cf!Z434</f>
        <v>0</v>
      </c>
      <c r="AB434" s="161"/>
      <c r="AC434" s="162">
        <f t="shared" si="48"/>
        <v>20363.807523003077</v>
      </c>
      <c r="AD434" s="162">
        <f t="shared" si="50"/>
        <v>53370.922703708013</v>
      </c>
      <c r="AE434" s="163">
        <f t="shared" si="51"/>
        <v>52684.745452252675</v>
      </c>
      <c r="AF434" s="164">
        <f t="shared" si="49"/>
        <v>0.13496426939964298</v>
      </c>
      <c r="AG434" s="165">
        <f t="shared" si="54"/>
        <v>0.98215324145832739</v>
      </c>
    </row>
    <row r="435" spans="1:33">
      <c r="A435" s="157"/>
      <c r="B435" s="161">
        <f>+[2]data1cf!A435</f>
        <v>-105876.15934461178</v>
      </c>
      <c r="C435" s="161">
        <f>+[2]data1cf!B435</f>
        <v>15369.158867668029</v>
      </c>
      <c r="D435" s="161">
        <f>+[2]data1cf!C435</f>
        <v>16966.772203818182</v>
      </c>
      <c r="E435" s="161">
        <f>+[2]data1cf!D435</f>
        <v>16533.775729401554</v>
      </c>
      <c r="F435" s="161">
        <f>+[2]data1cf!E435</f>
        <v>16171.995025965916</v>
      </c>
      <c r="G435" s="161">
        <f>+[2]data1cf!F435</f>
        <v>15897.465453171371</v>
      </c>
      <c r="H435" s="161">
        <f>+[2]data1cf!G435</f>
        <v>15590.938413608381</v>
      </c>
      <c r="I435" s="161">
        <f>+[2]data1cf!H435</f>
        <v>15598.571621233561</v>
      </c>
      <c r="J435" s="161">
        <f>+[2]data1cf!I435</f>
        <v>15451.873378661525</v>
      </c>
      <c r="K435" s="161">
        <f>+[2]data1cf!J435</f>
        <v>15440.440769628112</v>
      </c>
      <c r="L435" s="161">
        <f>+[2]data1cf!K435</f>
        <v>15416.896060634888</v>
      </c>
      <c r="M435" s="161">
        <f>+[2]data1cf!L435</f>
        <v>15618.191646773375</v>
      </c>
      <c r="N435" s="161">
        <f>+[2]data1cf!M435</f>
        <v>15609.471103801101</v>
      </c>
      <c r="O435" s="161">
        <f>+[2]data1cf!N435</f>
        <v>15424.821925679709</v>
      </c>
      <c r="P435" s="161">
        <f>+[2]data1cf!O435</f>
        <v>15555.591496827816</v>
      </c>
      <c r="Q435" s="161">
        <f>+[2]data1cf!P435</f>
        <v>15563.573964953644</v>
      </c>
      <c r="R435" s="161">
        <f>+[2]data1cf!Q435</f>
        <v>1214.3571972189591</v>
      </c>
      <c r="S435" s="161">
        <f>+[2]data1cf!R435</f>
        <v>0</v>
      </c>
      <c r="T435" s="161">
        <f>+[2]data1cf!S435</f>
        <v>0</v>
      </c>
      <c r="U435" s="161">
        <f>+[2]data1cf!T435</f>
        <v>0</v>
      </c>
      <c r="V435" s="161">
        <f>+[2]data1cf!U435</f>
        <v>0</v>
      </c>
      <c r="W435" s="161">
        <f>+[2]data1cf!V435</f>
        <v>0</v>
      </c>
      <c r="X435" s="161">
        <f>+[2]data1cf!W435</f>
        <v>0</v>
      </c>
      <c r="Y435" s="161">
        <f>+[2]data1cf!X435</f>
        <v>0</v>
      </c>
      <c r="Z435" s="161">
        <f>+[2]data1cf!Y435</f>
        <v>0</v>
      </c>
      <c r="AA435" s="161">
        <f>+[2]data1cf!Z435</f>
        <v>0</v>
      </c>
      <c r="AB435" s="161"/>
      <c r="AC435" s="162">
        <f t="shared" si="48"/>
        <v>14911.536199849534</v>
      </c>
      <c r="AD435" s="162">
        <f t="shared" si="50"/>
        <v>48311.967477860082</v>
      </c>
      <c r="AE435" s="163">
        <f t="shared" si="51"/>
        <v>47617.456451999984</v>
      </c>
      <c r="AF435" s="164">
        <f t="shared" si="49"/>
        <v>0.12420262694358825</v>
      </c>
      <c r="AG435" s="165">
        <f t="shared" ref="AG435:AG450" si="55">1-EXP(-(1/0.25)*(AD435/ABS($AD$1010)))</f>
        <v>0.97386084190620903</v>
      </c>
    </row>
    <row r="436" spans="1:33">
      <c r="A436" s="157"/>
      <c r="B436" s="161">
        <f>+[2]data1cf!A436</f>
        <v>-94858.113631651795</v>
      </c>
      <c r="C436" s="161">
        <f>+[2]data1cf!B436</f>
        <v>15313.962980283575</v>
      </c>
      <c r="D436" s="161">
        <f>+[2]data1cf!C436</f>
        <v>16663.13339832878</v>
      </c>
      <c r="E436" s="161">
        <f>+[2]data1cf!D436</f>
        <v>16245.25536069921</v>
      </c>
      <c r="F436" s="161">
        <f>+[2]data1cf!E436</f>
        <v>15776.387954270635</v>
      </c>
      <c r="G436" s="161">
        <f>+[2]data1cf!F436</f>
        <v>15614.348382348238</v>
      </c>
      <c r="H436" s="161">
        <f>+[2]data1cf!G436</f>
        <v>15333.776447455739</v>
      </c>
      <c r="I436" s="161">
        <f>+[2]data1cf!H436</f>
        <v>15084.33374555376</v>
      </c>
      <c r="J436" s="161">
        <f>+[2]data1cf!I436</f>
        <v>15052.146350884259</v>
      </c>
      <c r="K436" s="161">
        <f>+[2]data1cf!J436</f>
        <v>15284.849786383278</v>
      </c>
      <c r="L436" s="161">
        <f>+[2]data1cf!K436</f>
        <v>15119.448860725603</v>
      </c>
      <c r="M436" s="161">
        <f>+[2]data1cf!L436</f>
        <v>15051.258572833842</v>
      </c>
      <c r="N436" s="161">
        <f>+[2]data1cf!M436</f>
        <v>15188.482592102313</v>
      </c>
      <c r="O436" s="161">
        <f>+[2]data1cf!N436</f>
        <v>15539.267266175697</v>
      </c>
      <c r="P436" s="161">
        <f>+[2]data1cf!O436</f>
        <v>15551.547950646491</v>
      </c>
      <c r="Q436" s="161">
        <f>+[2]data1cf!P436</f>
        <v>15246.940471315185</v>
      </c>
      <c r="R436" s="161">
        <f>+[2]data1cf!Q436</f>
        <v>1087.9846201095934</v>
      </c>
      <c r="S436" s="161">
        <f>+[2]data1cf!R436</f>
        <v>0</v>
      </c>
      <c r="T436" s="161">
        <f>+[2]data1cf!S436</f>
        <v>0</v>
      </c>
      <c r="U436" s="161">
        <f>+[2]data1cf!T436</f>
        <v>0</v>
      </c>
      <c r="V436" s="161">
        <f>+[2]data1cf!U436</f>
        <v>0</v>
      </c>
      <c r="W436" s="161">
        <f>+[2]data1cf!V436</f>
        <v>0</v>
      </c>
      <c r="X436" s="161">
        <f>+[2]data1cf!W436</f>
        <v>0</v>
      </c>
      <c r="Y436" s="161">
        <f>+[2]data1cf!X436</f>
        <v>0</v>
      </c>
      <c r="Z436" s="161">
        <f>+[2]data1cf!Y436</f>
        <v>0</v>
      </c>
      <c r="AA436" s="161">
        <f>+[2]data1cf!Z436</f>
        <v>0</v>
      </c>
      <c r="AB436" s="161"/>
      <c r="AC436" s="162">
        <f t="shared" si="48"/>
        <v>23786.462886688987</v>
      </c>
      <c r="AD436" s="162">
        <f t="shared" si="50"/>
        <v>56553.030809777796</v>
      </c>
      <c r="AE436" s="163">
        <f t="shared" si="51"/>
        <v>55871.417761236728</v>
      </c>
      <c r="AF436" s="164">
        <f t="shared" si="49"/>
        <v>0.14239110350608825</v>
      </c>
      <c r="AG436" s="165">
        <f t="shared" si="55"/>
        <v>0.98596175116121298</v>
      </c>
    </row>
    <row r="437" spans="1:33">
      <c r="A437" s="157"/>
      <c r="B437" s="161">
        <f>+[2]data1cf!A437</f>
        <v>-99411.815699828701</v>
      </c>
      <c r="C437" s="161">
        <f>+[2]data1cf!B437</f>
        <v>15334.017720275555</v>
      </c>
      <c r="D437" s="161">
        <f>+[2]data1cf!C437</f>
        <v>16770.963699196611</v>
      </c>
      <c r="E437" s="161">
        <f>+[2]data1cf!D437</f>
        <v>16326.660253946549</v>
      </c>
      <c r="F437" s="161">
        <f>+[2]data1cf!E437</f>
        <v>16102.254739539118</v>
      </c>
      <c r="G437" s="161">
        <f>+[2]data1cf!F437</f>
        <v>15709.590628980197</v>
      </c>
      <c r="H437" s="161">
        <f>+[2]data1cf!G437</f>
        <v>15430.852664412943</v>
      </c>
      <c r="I437" s="161">
        <f>+[2]data1cf!H437</f>
        <v>15231.82652455523</v>
      </c>
      <c r="J437" s="161">
        <f>+[2]data1cf!I437</f>
        <v>15367.947949405727</v>
      </c>
      <c r="K437" s="161">
        <f>+[2]data1cf!J437</f>
        <v>15345.143027172584</v>
      </c>
      <c r="L437" s="161">
        <f>+[2]data1cf!K437</f>
        <v>15226.265067209977</v>
      </c>
      <c r="M437" s="161">
        <f>+[2]data1cf!L437</f>
        <v>15282.833267809887</v>
      </c>
      <c r="N437" s="161">
        <f>+[2]data1cf!M437</f>
        <v>15483.990286469543</v>
      </c>
      <c r="O437" s="161">
        <f>+[2]data1cf!N437</f>
        <v>15475.496630167625</v>
      </c>
      <c r="P437" s="161">
        <f>+[2]data1cf!O437</f>
        <v>15326.648530024408</v>
      </c>
      <c r="Q437" s="161">
        <f>+[2]data1cf!P437</f>
        <v>15431.395734105114</v>
      </c>
      <c r="R437" s="161">
        <f>+[2]data1cf!Q437</f>
        <v>1140.213761350755</v>
      </c>
      <c r="S437" s="161">
        <f>+[2]data1cf!R437</f>
        <v>0</v>
      </c>
      <c r="T437" s="161">
        <f>+[2]data1cf!S437</f>
        <v>0</v>
      </c>
      <c r="U437" s="161">
        <f>+[2]data1cf!T437</f>
        <v>0</v>
      </c>
      <c r="V437" s="161">
        <f>+[2]data1cf!U437</f>
        <v>0</v>
      </c>
      <c r="W437" s="161">
        <f>+[2]data1cf!V437</f>
        <v>0</v>
      </c>
      <c r="X437" s="161">
        <f>+[2]data1cf!W437</f>
        <v>0</v>
      </c>
      <c r="Y437" s="161">
        <f>+[2]data1cf!X437</f>
        <v>0</v>
      </c>
      <c r="Z437" s="161">
        <f>+[2]data1cf!Y437</f>
        <v>0</v>
      </c>
      <c r="AA437" s="161">
        <f>+[2]data1cf!Z437</f>
        <v>0</v>
      </c>
      <c r="AB437" s="161"/>
      <c r="AC437" s="162">
        <f t="shared" si="48"/>
        <v>20180.268330663483</v>
      </c>
      <c r="AD437" s="162">
        <f t="shared" si="50"/>
        <v>53222.903344411439</v>
      </c>
      <c r="AE437" s="163">
        <f t="shared" si="51"/>
        <v>52535.807916940052</v>
      </c>
      <c r="AF437" s="164">
        <f t="shared" si="49"/>
        <v>0.13455871939659117</v>
      </c>
      <c r="AG437" s="165">
        <f t="shared" si="55"/>
        <v>0.98195285583178793</v>
      </c>
    </row>
    <row r="438" spans="1:33">
      <c r="A438" s="157"/>
      <c r="B438" s="161">
        <f>+[2]data1cf!A438</f>
        <v>-94138.213764437576</v>
      </c>
      <c r="C438" s="161">
        <f>+[2]data1cf!B438</f>
        <v>15113.562827147991</v>
      </c>
      <c r="D438" s="161">
        <f>+[2]data1cf!C438</f>
        <v>16661.277126252386</v>
      </c>
      <c r="E438" s="161">
        <f>+[2]data1cf!D438</f>
        <v>16185.194761939243</v>
      </c>
      <c r="F438" s="161">
        <f>+[2]data1cf!E438</f>
        <v>15865.880313120615</v>
      </c>
      <c r="G438" s="161">
        <f>+[2]data1cf!F438</f>
        <v>15561.436206834322</v>
      </c>
      <c r="H438" s="161">
        <f>+[2]data1cf!G438</f>
        <v>15281.015094154318</v>
      </c>
      <c r="I438" s="161">
        <f>+[2]data1cf!H438</f>
        <v>15282.582212986443</v>
      </c>
      <c r="J438" s="161">
        <f>+[2]data1cf!I438</f>
        <v>15142.270914673882</v>
      </c>
      <c r="K438" s="161">
        <f>+[2]data1cf!J438</f>
        <v>15078.00765962579</v>
      </c>
      <c r="L438" s="161">
        <f>+[2]data1cf!K438</f>
        <v>15319.352150763654</v>
      </c>
      <c r="M438" s="161">
        <f>+[2]data1cf!L438</f>
        <v>15264.052282292703</v>
      </c>
      <c r="N438" s="161">
        <f>+[2]data1cf!M438</f>
        <v>15151.954471722449</v>
      </c>
      <c r="O438" s="161">
        <f>+[2]data1cf!N438</f>
        <v>15238.180263723129</v>
      </c>
      <c r="P438" s="161">
        <f>+[2]data1cf!O438</f>
        <v>15263.530273952385</v>
      </c>
      <c r="Q438" s="161">
        <f>+[2]data1cf!P438</f>
        <v>15454.86776897703</v>
      </c>
      <c r="R438" s="161">
        <f>+[2]data1cf!Q438</f>
        <v>1079.7276565925931</v>
      </c>
      <c r="S438" s="161">
        <f>+[2]data1cf!R438</f>
        <v>0</v>
      </c>
      <c r="T438" s="161">
        <f>+[2]data1cf!S438</f>
        <v>0</v>
      </c>
      <c r="U438" s="161">
        <f>+[2]data1cf!T438</f>
        <v>0</v>
      </c>
      <c r="V438" s="161">
        <f>+[2]data1cf!U438</f>
        <v>0</v>
      </c>
      <c r="W438" s="161">
        <f>+[2]data1cf!V438</f>
        <v>0</v>
      </c>
      <c r="X438" s="161">
        <f>+[2]data1cf!W438</f>
        <v>0</v>
      </c>
      <c r="Y438" s="161">
        <f>+[2]data1cf!X438</f>
        <v>0</v>
      </c>
      <c r="Z438" s="161">
        <f>+[2]data1cf!Y438</f>
        <v>0</v>
      </c>
      <c r="AA438" s="161">
        <f>+[2]data1cf!Z438</f>
        <v>0</v>
      </c>
      <c r="AB438" s="161"/>
      <c r="AC438" s="162">
        <f t="shared" si="48"/>
        <v>24356.980441440515</v>
      </c>
      <c r="AD438" s="162">
        <f t="shared" si="50"/>
        <v>57123.249876254398</v>
      </c>
      <c r="AE438" s="163">
        <f t="shared" si="51"/>
        <v>56441.837998237854</v>
      </c>
      <c r="AF438" s="164">
        <f t="shared" si="49"/>
        <v>0.14363080859184263</v>
      </c>
      <c r="AG438" s="165">
        <f t="shared" si="55"/>
        <v>0.98655278151493064</v>
      </c>
    </row>
    <row r="439" spans="1:33">
      <c r="A439" s="157"/>
      <c r="B439" s="161">
        <f>+[2]data1cf!A439</f>
        <v>-91350.898083164764</v>
      </c>
      <c r="C439" s="161">
        <f>+[2]data1cf!B439</f>
        <v>15015.924758922643</v>
      </c>
      <c r="D439" s="161">
        <f>+[2]data1cf!C439</f>
        <v>16487.906524975351</v>
      </c>
      <c r="E439" s="161">
        <f>+[2]data1cf!D439</f>
        <v>16015.094136621601</v>
      </c>
      <c r="F439" s="161">
        <f>+[2]data1cf!E439</f>
        <v>15586.1456948458</v>
      </c>
      <c r="G439" s="161">
        <f>+[2]data1cf!F439</f>
        <v>15636.304602204411</v>
      </c>
      <c r="H439" s="161">
        <f>+[2]data1cf!G439</f>
        <v>15442.524834025066</v>
      </c>
      <c r="I439" s="161">
        <f>+[2]data1cf!H439</f>
        <v>15240.627242716932</v>
      </c>
      <c r="J439" s="161">
        <f>+[2]data1cf!I439</f>
        <v>15302.865562074074</v>
      </c>
      <c r="K439" s="161">
        <f>+[2]data1cf!J439</f>
        <v>15238.676412662557</v>
      </c>
      <c r="L439" s="161">
        <f>+[2]data1cf!K439</f>
        <v>15119.185871036398</v>
      </c>
      <c r="M439" s="161">
        <f>+[2]data1cf!L439</f>
        <v>15016.066947312069</v>
      </c>
      <c r="N439" s="161">
        <f>+[2]data1cf!M439</f>
        <v>14900.069613979054</v>
      </c>
      <c r="O439" s="161">
        <f>+[2]data1cf!N439</f>
        <v>15179.611336580176</v>
      </c>
      <c r="P439" s="161">
        <f>+[2]data1cf!O439</f>
        <v>15071.143635204324</v>
      </c>
      <c r="Q439" s="161">
        <f>+[2]data1cf!P439</f>
        <v>15283.914695076955</v>
      </c>
      <c r="R439" s="161">
        <f>+[2]data1cf!Q439</f>
        <v>1047.7582606546664</v>
      </c>
      <c r="S439" s="161">
        <f>+[2]data1cf!R439</f>
        <v>0</v>
      </c>
      <c r="T439" s="161">
        <f>+[2]data1cf!S439</f>
        <v>0</v>
      </c>
      <c r="U439" s="161">
        <f>+[2]data1cf!T439</f>
        <v>0</v>
      </c>
      <c r="V439" s="161">
        <f>+[2]data1cf!U439</f>
        <v>0</v>
      </c>
      <c r="W439" s="161">
        <f>+[2]data1cf!V439</f>
        <v>0</v>
      </c>
      <c r="X439" s="161">
        <f>+[2]data1cf!W439</f>
        <v>0</v>
      </c>
      <c r="Y439" s="161">
        <f>+[2]data1cf!X439</f>
        <v>0</v>
      </c>
      <c r="Z439" s="161">
        <f>+[2]data1cf!Y439</f>
        <v>0</v>
      </c>
      <c r="AA439" s="161">
        <f>+[2]data1cf!Z439</f>
        <v>0</v>
      </c>
      <c r="AB439" s="161"/>
      <c r="AC439" s="162">
        <f t="shared" si="48"/>
        <v>26493.022394796357</v>
      </c>
      <c r="AD439" s="162">
        <f t="shared" si="50"/>
        <v>59091.889495798532</v>
      </c>
      <c r="AE439" s="163">
        <f t="shared" si="51"/>
        <v>58414.358279051245</v>
      </c>
      <c r="AF439" s="164">
        <f t="shared" si="49"/>
        <v>0.14866381287574773</v>
      </c>
      <c r="AG439" s="165">
        <f t="shared" si="55"/>
        <v>0.98840850407183878</v>
      </c>
    </row>
    <row r="440" spans="1:33">
      <c r="A440" s="157"/>
      <c r="B440" s="161">
        <f>+[2]data1cf!A440</f>
        <v>-96188.999762790743</v>
      </c>
      <c r="C440" s="161">
        <f>+[2]data1cf!B440</f>
        <v>14814.835825176866</v>
      </c>
      <c r="D440" s="161">
        <f>+[2]data1cf!C440</f>
        <v>16536.046081089116</v>
      </c>
      <c r="E440" s="161">
        <f>+[2]data1cf!D440</f>
        <v>16150.046683170774</v>
      </c>
      <c r="F440" s="161">
        <f>+[2]data1cf!E440</f>
        <v>16093.00203085029</v>
      </c>
      <c r="G440" s="161">
        <f>+[2]data1cf!F440</f>
        <v>15894.738799993924</v>
      </c>
      <c r="H440" s="161">
        <f>+[2]data1cf!G440</f>
        <v>15292.920638308278</v>
      </c>
      <c r="I440" s="161">
        <f>+[2]data1cf!H440</f>
        <v>15127.179077742334</v>
      </c>
      <c r="J440" s="161">
        <f>+[2]data1cf!I440</f>
        <v>15357.287215155491</v>
      </c>
      <c r="K440" s="161">
        <f>+[2]data1cf!J440</f>
        <v>15123.009727080396</v>
      </c>
      <c r="L440" s="161">
        <f>+[2]data1cf!K440</f>
        <v>15167.480343505798</v>
      </c>
      <c r="M440" s="161">
        <f>+[2]data1cf!L440</f>
        <v>15223.384710361097</v>
      </c>
      <c r="N440" s="161">
        <f>+[2]data1cf!M440</f>
        <v>15346.811966150508</v>
      </c>
      <c r="O440" s="161">
        <f>+[2]data1cf!N440</f>
        <v>15346.543663868704</v>
      </c>
      <c r="P440" s="161">
        <f>+[2]data1cf!O440</f>
        <v>15428.196248666893</v>
      </c>
      <c r="Q440" s="161">
        <f>+[2]data1cf!P440</f>
        <v>15472.66946035884</v>
      </c>
      <c r="R440" s="161">
        <f>+[2]data1cf!Q440</f>
        <v>1103.2493516793045</v>
      </c>
      <c r="S440" s="161">
        <f>+[2]data1cf!R440</f>
        <v>0</v>
      </c>
      <c r="T440" s="161">
        <f>+[2]data1cf!S440</f>
        <v>0</v>
      </c>
      <c r="U440" s="161">
        <f>+[2]data1cf!T440</f>
        <v>0</v>
      </c>
      <c r="V440" s="161">
        <f>+[2]data1cf!U440</f>
        <v>0</v>
      </c>
      <c r="W440" s="161">
        <f>+[2]data1cf!V440</f>
        <v>0</v>
      </c>
      <c r="X440" s="161">
        <f>+[2]data1cf!W440</f>
        <v>0</v>
      </c>
      <c r="Y440" s="161">
        <f>+[2]data1cf!X440</f>
        <v>0</v>
      </c>
      <c r="Z440" s="161">
        <f>+[2]data1cf!Y440</f>
        <v>0</v>
      </c>
      <c r="AA440" s="161">
        <f>+[2]data1cf!Z440</f>
        <v>0</v>
      </c>
      <c r="AB440" s="161"/>
      <c r="AC440" s="162">
        <f t="shared" si="48"/>
        <v>22386.424205430692</v>
      </c>
      <c r="AD440" s="162">
        <f t="shared" si="50"/>
        <v>55272.474758741439</v>
      </c>
      <c r="AE440" s="163">
        <f t="shared" si="51"/>
        <v>54588.449701356047</v>
      </c>
      <c r="AF440" s="164">
        <f t="shared" si="49"/>
        <v>0.13926604390144348</v>
      </c>
      <c r="AG440" s="165">
        <f t="shared" si="55"/>
        <v>0.984538053226788</v>
      </c>
    </row>
    <row r="441" spans="1:33">
      <c r="A441" s="157"/>
      <c r="B441" s="161">
        <f>+[2]data1cf!A441</f>
        <v>-94378.447213293271</v>
      </c>
      <c r="C441" s="161">
        <f>+[2]data1cf!B441</f>
        <v>15087.756777358656</v>
      </c>
      <c r="D441" s="161">
        <f>+[2]data1cf!C441</f>
        <v>16603.67925338366</v>
      </c>
      <c r="E441" s="161">
        <f>+[2]data1cf!D441</f>
        <v>16193.302713607794</v>
      </c>
      <c r="F441" s="161">
        <f>+[2]data1cf!E441</f>
        <v>15900.893042310243</v>
      </c>
      <c r="G441" s="161">
        <f>+[2]data1cf!F441</f>
        <v>15571.568832515171</v>
      </c>
      <c r="H441" s="161">
        <f>+[2]data1cf!G441</f>
        <v>15212.147555778305</v>
      </c>
      <c r="I441" s="161">
        <f>+[2]data1cf!H441</f>
        <v>15308.543381840356</v>
      </c>
      <c r="J441" s="161">
        <f>+[2]data1cf!I441</f>
        <v>15315.098606369582</v>
      </c>
      <c r="K441" s="161">
        <f>+[2]data1cf!J441</f>
        <v>15291.594600375403</v>
      </c>
      <c r="L441" s="161">
        <f>+[2]data1cf!K441</f>
        <v>15266.206679232</v>
      </c>
      <c r="M441" s="161">
        <f>+[2]data1cf!L441</f>
        <v>15309.981608412618</v>
      </c>
      <c r="N441" s="161">
        <f>+[2]data1cf!M441</f>
        <v>15135.373588765957</v>
      </c>
      <c r="O441" s="161">
        <f>+[2]data1cf!N441</f>
        <v>15199.815675666556</v>
      </c>
      <c r="P441" s="161">
        <f>+[2]data1cf!O441</f>
        <v>15323.626817435597</v>
      </c>
      <c r="Q441" s="161">
        <f>+[2]data1cf!P441</f>
        <v>15293.791160451881</v>
      </c>
      <c r="R441" s="161">
        <f>+[2]data1cf!Q441</f>
        <v>1082.4830381575885</v>
      </c>
      <c r="S441" s="161">
        <f>+[2]data1cf!R441</f>
        <v>0</v>
      </c>
      <c r="T441" s="161">
        <f>+[2]data1cf!S441</f>
        <v>0</v>
      </c>
      <c r="U441" s="161">
        <f>+[2]data1cf!T441</f>
        <v>0</v>
      </c>
      <c r="V441" s="161">
        <f>+[2]data1cf!U441</f>
        <v>0</v>
      </c>
      <c r="W441" s="161">
        <f>+[2]data1cf!V441</f>
        <v>0</v>
      </c>
      <c r="X441" s="161">
        <f>+[2]data1cf!W441</f>
        <v>0</v>
      </c>
      <c r="Y441" s="161">
        <f>+[2]data1cf!X441</f>
        <v>0</v>
      </c>
      <c r="Z441" s="161">
        <f>+[2]data1cf!Y441</f>
        <v>0</v>
      </c>
      <c r="AA441" s="161">
        <f>+[2]data1cf!Z441</f>
        <v>0</v>
      </c>
      <c r="AB441" s="161"/>
      <c r="AC441" s="162">
        <f t="shared" si="48"/>
        <v>24184.680926821835</v>
      </c>
      <c r="AD441" s="162">
        <f t="shared" si="50"/>
        <v>56989.244995257912</v>
      </c>
      <c r="AE441" s="163">
        <f t="shared" si="51"/>
        <v>56307.174909796799</v>
      </c>
      <c r="AF441" s="164">
        <f t="shared" si="49"/>
        <v>0.14320083260536201</v>
      </c>
      <c r="AG441" s="165">
        <f t="shared" si="55"/>
        <v>0.98641616229157969</v>
      </c>
    </row>
    <row r="442" spans="1:33">
      <c r="A442" s="157"/>
      <c r="B442" s="161">
        <f>+[2]data1cf!A442</f>
        <v>-100640.28443263857</v>
      </c>
      <c r="C442" s="161">
        <f>+[2]data1cf!B442</f>
        <v>15310.279239600342</v>
      </c>
      <c r="D442" s="161">
        <f>+[2]data1cf!C442</f>
        <v>16802.362100287333</v>
      </c>
      <c r="E442" s="161">
        <f>+[2]data1cf!D442</f>
        <v>16414.951276372354</v>
      </c>
      <c r="F442" s="161">
        <f>+[2]data1cf!E442</f>
        <v>15937.622908038567</v>
      </c>
      <c r="G442" s="161">
        <f>+[2]data1cf!F442</f>
        <v>15651.372697835341</v>
      </c>
      <c r="H442" s="161">
        <f>+[2]data1cf!G442</f>
        <v>15465.752874160848</v>
      </c>
      <c r="I442" s="161">
        <f>+[2]data1cf!H442</f>
        <v>15372.204701318755</v>
      </c>
      <c r="J442" s="161">
        <f>+[2]data1cf!I442</f>
        <v>15301.562202404672</v>
      </c>
      <c r="K442" s="161">
        <f>+[2]data1cf!J442</f>
        <v>15199.282529717297</v>
      </c>
      <c r="L442" s="161">
        <f>+[2]data1cf!K442</f>
        <v>15458.817727336394</v>
      </c>
      <c r="M442" s="161">
        <f>+[2]data1cf!L442</f>
        <v>15233.632925637128</v>
      </c>
      <c r="N442" s="161">
        <f>+[2]data1cf!M442</f>
        <v>15520.184797019534</v>
      </c>
      <c r="O442" s="161">
        <f>+[2]data1cf!N442</f>
        <v>15538.395239053571</v>
      </c>
      <c r="P442" s="161">
        <f>+[2]data1cf!O442</f>
        <v>15496.556800311831</v>
      </c>
      <c r="Q442" s="161">
        <f>+[2]data1cf!P442</f>
        <v>15326.530980453983</v>
      </c>
      <c r="R442" s="161">
        <f>+[2]data1cf!Q442</f>
        <v>1154.303806328591</v>
      </c>
      <c r="S442" s="161">
        <f>+[2]data1cf!R442</f>
        <v>0</v>
      </c>
      <c r="T442" s="161">
        <f>+[2]data1cf!S442</f>
        <v>0</v>
      </c>
      <c r="U442" s="161">
        <f>+[2]data1cf!T442</f>
        <v>0</v>
      </c>
      <c r="V442" s="161">
        <f>+[2]data1cf!U442</f>
        <v>0</v>
      </c>
      <c r="W442" s="161">
        <f>+[2]data1cf!V442</f>
        <v>0</v>
      </c>
      <c r="X442" s="161">
        <f>+[2]data1cf!W442</f>
        <v>0</v>
      </c>
      <c r="Y442" s="161">
        <f>+[2]data1cf!X442</f>
        <v>0</v>
      </c>
      <c r="Z442" s="161">
        <f>+[2]data1cf!Y442</f>
        <v>0</v>
      </c>
      <c r="AA442" s="161">
        <f>+[2]data1cf!Z442</f>
        <v>0</v>
      </c>
      <c r="AB442" s="161"/>
      <c r="AC442" s="162">
        <f t="shared" si="48"/>
        <v>18997.599234043992</v>
      </c>
      <c r="AD442" s="162">
        <f t="shared" si="50"/>
        <v>52073.636977862363</v>
      </c>
      <c r="AE442" s="163">
        <f t="shared" si="51"/>
        <v>51385.719144515206</v>
      </c>
      <c r="AF442" s="164">
        <f t="shared" si="49"/>
        <v>0.13218659758567805</v>
      </c>
      <c r="AG442" s="165">
        <f t="shared" si="55"/>
        <v>0.98031847924738691</v>
      </c>
    </row>
    <row r="443" spans="1:33">
      <c r="A443" s="157"/>
      <c r="B443" s="161">
        <f>+[2]data1cf!A443</f>
        <v>-109208.23261538905</v>
      </c>
      <c r="C443" s="161">
        <f>+[2]data1cf!B443</f>
        <v>15464.941710261992</v>
      </c>
      <c r="D443" s="161">
        <f>+[2]data1cf!C443</f>
        <v>17032.727355434941</v>
      </c>
      <c r="E443" s="161">
        <f>+[2]data1cf!D443</f>
        <v>16578.046205185157</v>
      </c>
      <c r="F443" s="161">
        <f>+[2]data1cf!E443</f>
        <v>16326.966349474822</v>
      </c>
      <c r="G443" s="161">
        <f>+[2]data1cf!F443</f>
        <v>15893.43340779627</v>
      </c>
      <c r="H443" s="161">
        <f>+[2]data1cf!G443</f>
        <v>15766.620240516442</v>
      </c>
      <c r="I443" s="161">
        <f>+[2]data1cf!H443</f>
        <v>15520.954449657716</v>
      </c>
      <c r="J443" s="161">
        <f>+[2]data1cf!I443</f>
        <v>15534.232382759939</v>
      </c>
      <c r="K443" s="161">
        <f>+[2]data1cf!J443</f>
        <v>15436.520185322215</v>
      </c>
      <c r="L443" s="161">
        <f>+[2]data1cf!K443</f>
        <v>15610.38902020133</v>
      </c>
      <c r="M443" s="161">
        <f>+[2]data1cf!L443</f>
        <v>15346.882483011097</v>
      </c>
      <c r="N443" s="161">
        <f>+[2]data1cf!M443</f>
        <v>15402.420837864984</v>
      </c>
      <c r="O443" s="161">
        <f>+[2]data1cf!N443</f>
        <v>15550.426735873505</v>
      </c>
      <c r="P443" s="161">
        <f>+[2]data1cf!O443</f>
        <v>15561.947563978803</v>
      </c>
      <c r="Q443" s="161">
        <f>+[2]data1cf!P443</f>
        <v>15774.964166774836</v>
      </c>
      <c r="R443" s="161">
        <f>+[2]data1cf!Q443</f>
        <v>1252.574744805466</v>
      </c>
      <c r="S443" s="161">
        <f>+[2]data1cf!R443</f>
        <v>0</v>
      </c>
      <c r="T443" s="161">
        <f>+[2]data1cf!S443</f>
        <v>0</v>
      </c>
      <c r="U443" s="161">
        <f>+[2]data1cf!T443</f>
        <v>0</v>
      </c>
      <c r="V443" s="161">
        <f>+[2]data1cf!U443</f>
        <v>0</v>
      </c>
      <c r="W443" s="161">
        <f>+[2]data1cf!V443</f>
        <v>0</v>
      </c>
      <c r="X443" s="161">
        <f>+[2]data1cf!W443</f>
        <v>0</v>
      </c>
      <c r="Y443" s="161">
        <f>+[2]data1cf!X443</f>
        <v>0</v>
      </c>
      <c r="Z443" s="161">
        <f>+[2]data1cf!Y443</f>
        <v>0</v>
      </c>
      <c r="AA443" s="161">
        <f>+[2]data1cf!Z443</f>
        <v>0</v>
      </c>
      <c r="AB443" s="161"/>
      <c r="AC443" s="162">
        <f t="shared" si="48"/>
        <v>11964.138285534651</v>
      </c>
      <c r="AD443" s="162">
        <f t="shared" si="50"/>
        <v>45437.048392474964</v>
      </c>
      <c r="AE443" s="163">
        <f t="shared" si="51"/>
        <v>44741.101546334794</v>
      </c>
      <c r="AF443" s="164">
        <f t="shared" si="49"/>
        <v>0.11894996762275697</v>
      </c>
      <c r="AG443" s="165">
        <f t="shared" si="55"/>
        <v>0.96753058667960257</v>
      </c>
    </row>
    <row r="444" spans="1:33">
      <c r="A444" s="157"/>
      <c r="B444" s="161">
        <f>+[2]data1cf!A444</f>
        <v>-89803.618458362122</v>
      </c>
      <c r="C444" s="161">
        <f>+[2]data1cf!B444</f>
        <v>15103.708573898635</v>
      </c>
      <c r="D444" s="161">
        <f>+[2]data1cf!C444</f>
        <v>16391.72179608596</v>
      </c>
      <c r="E444" s="161">
        <f>+[2]data1cf!D444</f>
        <v>15877.941972870382</v>
      </c>
      <c r="F444" s="161">
        <f>+[2]data1cf!E444</f>
        <v>15559.423806871493</v>
      </c>
      <c r="G444" s="161">
        <f>+[2]data1cf!F444</f>
        <v>15544.350735020656</v>
      </c>
      <c r="H444" s="161">
        <f>+[2]data1cf!G444</f>
        <v>15209.674095280607</v>
      </c>
      <c r="I444" s="161">
        <f>+[2]data1cf!H444</f>
        <v>14980.118222510282</v>
      </c>
      <c r="J444" s="161">
        <f>+[2]data1cf!I444</f>
        <v>15046.617657255911</v>
      </c>
      <c r="K444" s="161">
        <f>+[2]data1cf!J444</f>
        <v>15209.6970728134</v>
      </c>
      <c r="L444" s="161">
        <f>+[2]data1cf!K444</f>
        <v>14948.203098779431</v>
      </c>
      <c r="M444" s="161">
        <f>+[2]data1cf!L444</f>
        <v>15274.751415950763</v>
      </c>
      <c r="N444" s="161">
        <f>+[2]data1cf!M444</f>
        <v>15023.87881004617</v>
      </c>
      <c r="O444" s="161">
        <f>+[2]data1cf!N444</f>
        <v>15341.581518605377</v>
      </c>
      <c r="P444" s="161">
        <f>+[2]data1cf!O444</f>
        <v>15192.520076721117</v>
      </c>
      <c r="Q444" s="161">
        <f>+[2]data1cf!P444</f>
        <v>15072.14965060696</v>
      </c>
      <c r="R444" s="161">
        <f>+[2]data1cf!Q444</f>
        <v>1030.0115822700302</v>
      </c>
      <c r="S444" s="161">
        <f>+[2]data1cf!R444</f>
        <v>0</v>
      </c>
      <c r="T444" s="161">
        <f>+[2]data1cf!S444</f>
        <v>0</v>
      </c>
      <c r="U444" s="161">
        <f>+[2]data1cf!T444</f>
        <v>0</v>
      </c>
      <c r="V444" s="161">
        <f>+[2]data1cf!U444</f>
        <v>0</v>
      </c>
      <c r="W444" s="161">
        <f>+[2]data1cf!V444</f>
        <v>0</v>
      </c>
      <c r="X444" s="161">
        <f>+[2]data1cf!W444</f>
        <v>0</v>
      </c>
      <c r="Y444" s="161">
        <f>+[2]data1cf!X444</f>
        <v>0</v>
      </c>
      <c r="Z444" s="161">
        <f>+[2]data1cf!Y444</f>
        <v>0</v>
      </c>
      <c r="AA444" s="161">
        <f>+[2]data1cf!Z444</f>
        <v>0</v>
      </c>
      <c r="AB444" s="161"/>
      <c r="AC444" s="162">
        <f t="shared" si="48"/>
        <v>27553.998699007279</v>
      </c>
      <c r="AD444" s="162">
        <f t="shared" si="50"/>
        <v>60028.57523024924</v>
      </c>
      <c r="AE444" s="163">
        <f t="shared" si="51"/>
        <v>59353.110848501172</v>
      </c>
      <c r="AF444" s="164">
        <f t="shared" si="49"/>
        <v>0.15133299231529238</v>
      </c>
      <c r="AG444" s="165">
        <f t="shared" si="55"/>
        <v>0.98919926027958682</v>
      </c>
    </row>
    <row r="445" spans="1:33">
      <c r="A445" s="157"/>
      <c r="B445" s="161">
        <f>+[2]data1cf!A445</f>
        <v>-103963.43065556299</v>
      </c>
      <c r="C445" s="161">
        <f>+[2]data1cf!B445</f>
        <v>15326.552872997705</v>
      </c>
      <c r="D445" s="161">
        <f>+[2]data1cf!C445</f>
        <v>17101.130285460906</v>
      </c>
      <c r="E445" s="161">
        <f>+[2]data1cf!D445</f>
        <v>16583.858396479991</v>
      </c>
      <c r="F445" s="161">
        <f>+[2]data1cf!E445</f>
        <v>16375.498721824737</v>
      </c>
      <c r="G445" s="161">
        <f>+[2]data1cf!F445</f>
        <v>15911.212506831809</v>
      </c>
      <c r="H445" s="161">
        <f>+[2]data1cf!G445</f>
        <v>15652.028447496015</v>
      </c>
      <c r="I445" s="161">
        <f>+[2]data1cf!H445</f>
        <v>15502.788380326174</v>
      </c>
      <c r="J445" s="161">
        <f>+[2]data1cf!I445</f>
        <v>15641.597831624204</v>
      </c>
      <c r="K445" s="161">
        <f>+[2]data1cf!J445</f>
        <v>15377.319338310495</v>
      </c>
      <c r="L445" s="161">
        <f>+[2]data1cf!K445</f>
        <v>15441.965516346045</v>
      </c>
      <c r="M445" s="161">
        <f>+[2]data1cf!L445</f>
        <v>15601.540149270804</v>
      </c>
      <c r="N445" s="161">
        <f>+[2]data1cf!M445</f>
        <v>15332.214701625933</v>
      </c>
      <c r="O445" s="161">
        <f>+[2]data1cf!N445</f>
        <v>15412.802876552465</v>
      </c>
      <c r="P445" s="161">
        <f>+[2]data1cf!O445</f>
        <v>15526.700079325425</v>
      </c>
      <c r="Q445" s="161">
        <f>+[2]data1cf!P445</f>
        <v>15519.594631421809</v>
      </c>
      <c r="R445" s="161">
        <f>+[2]data1cf!Q445</f>
        <v>1192.4189642470451</v>
      </c>
      <c r="S445" s="161">
        <f>+[2]data1cf!R445</f>
        <v>0</v>
      </c>
      <c r="T445" s="161">
        <f>+[2]data1cf!S445</f>
        <v>0</v>
      </c>
      <c r="U445" s="161">
        <f>+[2]data1cf!T445</f>
        <v>0</v>
      </c>
      <c r="V445" s="161">
        <f>+[2]data1cf!U445</f>
        <v>0</v>
      </c>
      <c r="W445" s="161">
        <f>+[2]data1cf!V445</f>
        <v>0</v>
      </c>
      <c r="X445" s="161">
        <f>+[2]data1cf!W445</f>
        <v>0</v>
      </c>
      <c r="Y445" s="161">
        <f>+[2]data1cf!X445</f>
        <v>0</v>
      </c>
      <c r="Z445" s="161">
        <f>+[2]data1cf!Y445</f>
        <v>0</v>
      </c>
      <c r="AA445" s="161">
        <f>+[2]data1cf!Z445</f>
        <v>0</v>
      </c>
      <c r="AB445" s="161"/>
      <c r="AC445" s="162">
        <f t="shared" si="48"/>
        <v>17017.886732155199</v>
      </c>
      <c r="AD445" s="162">
        <f t="shared" si="50"/>
        <v>50416.661118086093</v>
      </c>
      <c r="AE445" s="163">
        <f t="shared" si="51"/>
        <v>49722.588109892306</v>
      </c>
      <c r="AF445" s="164">
        <f t="shared" si="49"/>
        <v>0.12807453274726865</v>
      </c>
      <c r="AG445" s="165">
        <f t="shared" si="55"/>
        <v>0.97769812034127979</v>
      </c>
    </row>
    <row r="446" spans="1:33">
      <c r="A446" s="157"/>
      <c r="B446" s="161">
        <f>+[2]data1cf!A446</f>
        <v>-93308.2933178862</v>
      </c>
      <c r="C446" s="161">
        <f>+[2]data1cf!B446</f>
        <v>15124.32556539416</v>
      </c>
      <c r="D446" s="161">
        <f>+[2]data1cf!C446</f>
        <v>16558.622351171529</v>
      </c>
      <c r="E446" s="161">
        <f>+[2]data1cf!D446</f>
        <v>16286.111517733094</v>
      </c>
      <c r="F446" s="161">
        <f>+[2]data1cf!E446</f>
        <v>15834.244190394931</v>
      </c>
      <c r="G446" s="161">
        <f>+[2]data1cf!F446</f>
        <v>15555.020130108936</v>
      </c>
      <c r="H446" s="161">
        <f>+[2]data1cf!G446</f>
        <v>15129.132435112511</v>
      </c>
      <c r="I446" s="161">
        <f>+[2]data1cf!H446</f>
        <v>15018.885577411887</v>
      </c>
      <c r="J446" s="161">
        <f>+[2]data1cf!I446</f>
        <v>15171.291454283473</v>
      </c>
      <c r="K446" s="161">
        <f>+[2]data1cf!J446</f>
        <v>15077.559237461517</v>
      </c>
      <c r="L446" s="161">
        <f>+[2]data1cf!K446</f>
        <v>15124.265844695725</v>
      </c>
      <c r="M446" s="161">
        <f>+[2]data1cf!L446</f>
        <v>15180.959181584894</v>
      </c>
      <c r="N446" s="161">
        <f>+[2]data1cf!M446</f>
        <v>15172.670324835633</v>
      </c>
      <c r="O446" s="161">
        <f>+[2]data1cf!N446</f>
        <v>15051.529322297962</v>
      </c>
      <c r="P446" s="161">
        <f>+[2]data1cf!O446</f>
        <v>15270.151042200998</v>
      </c>
      <c r="Q446" s="161">
        <f>+[2]data1cf!P446</f>
        <v>15236.25421626672</v>
      </c>
      <c r="R446" s="161">
        <f>+[2]data1cf!Q446</f>
        <v>1070.2088010388275</v>
      </c>
      <c r="S446" s="161">
        <f>+[2]data1cf!R446</f>
        <v>0</v>
      </c>
      <c r="T446" s="161">
        <f>+[2]data1cf!S446</f>
        <v>0</v>
      </c>
      <c r="U446" s="161">
        <f>+[2]data1cf!T446</f>
        <v>0</v>
      </c>
      <c r="V446" s="161">
        <f>+[2]data1cf!U446</f>
        <v>0</v>
      </c>
      <c r="W446" s="161">
        <f>+[2]data1cf!V446</f>
        <v>0</v>
      </c>
      <c r="X446" s="161">
        <f>+[2]data1cf!W446</f>
        <v>0</v>
      </c>
      <c r="Y446" s="161">
        <f>+[2]data1cf!X446</f>
        <v>0</v>
      </c>
      <c r="Z446" s="161">
        <f>+[2]data1cf!Y446</f>
        <v>0</v>
      </c>
      <c r="AA446" s="161">
        <f>+[2]data1cf!Z446</f>
        <v>0</v>
      </c>
      <c r="AB446" s="161"/>
      <c r="AC446" s="162">
        <f t="shared" si="48"/>
        <v>24750.196861760152</v>
      </c>
      <c r="AD446" s="162">
        <f t="shared" si="50"/>
        <v>57344.464870232732</v>
      </c>
      <c r="AE446" s="163">
        <f t="shared" si="51"/>
        <v>56666.781388820309</v>
      </c>
      <c r="AF446" s="164">
        <f t="shared" si="49"/>
        <v>0.14476410746574403</v>
      </c>
      <c r="AG446" s="165">
        <f t="shared" si="55"/>
        <v>0.98677531246003958</v>
      </c>
    </row>
    <row r="447" spans="1:33">
      <c r="A447" s="157"/>
      <c r="B447" s="161">
        <f>+[2]data1cf!A447</f>
        <v>-93610.239925407921</v>
      </c>
      <c r="C447" s="161">
        <f>+[2]data1cf!B447</f>
        <v>15195.293784786576</v>
      </c>
      <c r="D447" s="161">
        <f>+[2]data1cf!C447</f>
        <v>16388.241042967449</v>
      </c>
      <c r="E447" s="161">
        <f>+[2]data1cf!D447</f>
        <v>16187.535582670025</v>
      </c>
      <c r="F447" s="161">
        <f>+[2]data1cf!E447</f>
        <v>15919.79461676744</v>
      </c>
      <c r="G447" s="161">
        <f>+[2]data1cf!F447</f>
        <v>15510.73702244477</v>
      </c>
      <c r="H447" s="161">
        <f>+[2]data1cf!G447</f>
        <v>15330.495985194229</v>
      </c>
      <c r="I447" s="161">
        <f>+[2]data1cf!H447</f>
        <v>15143.814876159777</v>
      </c>
      <c r="J447" s="161">
        <f>+[2]data1cf!I447</f>
        <v>15190.394041725622</v>
      </c>
      <c r="K447" s="161">
        <f>+[2]data1cf!J447</f>
        <v>14963.281979789099</v>
      </c>
      <c r="L447" s="161">
        <f>+[2]data1cf!K447</f>
        <v>15251.825255876891</v>
      </c>
      <c r="M447" s="161">
        <f>+[2]data1cf!L447</f>
        <v>15088.646912419827</v>
      </c>
      <c r="N447" s="161">
        <f>+[2]data1cf!M447</f>
        <v>15275.828633370664</v>
      </c>
      <c r="O447" s="161">
        <f>+[2]data1cf!N447</f>
        <v>15263.103826349583</v>
      </c>
      <c r="P447" s="161">
        <f>+[2]data1cf!O447</f>
        <v>15259.391270750724</v>
      </c>
      <c r="Q447" s="161">
        <f>+[2]data1cf!P447</f>
        <v>15215.606493890775</v>
      </c>
      <c r="R447" s="161">
        <f>+[2]data1cf!Q447</f>
        <v>1073.6720078484586</v>
      </c>
      <c r="S447" s="161">
        <f>+[2]data1cf!R447</f>
        <v>0</v>
      </c>
      <c r="T447" s="161">
        <f>+[2]data1cf!S447</f>
        <v>0</v>
      </c>
      <c r="U447" s="161">
        <f>+[2]data1cf!T447</f>
        <v>0</v>
      </c>
      <c r="V447" s="161">
        <f>+[2]data1cf!U447</f>
        <v>0</v>
      </c>
      <c r="W447" s="161">
        <f>+[2]data1cf!V447</f>
        <v>0</v>
      </c>
      <c r="X447" s="161">
        <f>+[2]data1cf!W447</f>
        <v>0</v>
      </c>
      <c r="Y447" s="161">
        <f>+[2]data1cf!X447</f>
        <v>0</v>
      </c>
      <c r="Z447" s="161">
        <f>+[2]data1cf!Y447</f>
        <v>0</v>
      </c>
      <c r="AA447" s="161">
        <f>+[2]data1cf!Z447</f>
        <v>0</v>
      </c>
      <c r="AB447" s="161"/>
      <c r="AC447" s="162">
        <f t="shared" si="48"/>
        <v>24570.903266158119</v>
      </c>
      <c r="AD447" s="162">
        <f t="shared" si="50"/>
        <v>57239.578961430183</v>
      </c>
      <c r="AE447" s="163">
        <f t="shared" si="51"/>
        <v>56560.290411077272</v>
      </c>
      <c r="AF447" s="164">
        <f t="shared" si="49"/>
        <v>0.14425439238548282</v>
      </c>
      <c r="AG447" s="165">
        <f t="shared" si="55"/>
        <v>0.98667026547037284</v>
      </c>
    </row>
    <row r="448" spans="1:33">
      <c r="A448" s="157"/>
      <c r="B448" s="161">
        <f>+[2]data1cf!A448</f>
        <v>-108173.75614299149</v>
      </c>
      <c r="C448" s="161">
        <f>+[2]data1cf!B448</f>
        <v>15307.254726732655</v>
      </c>
      <c r="D448" s="161">
        <f>+[2]data1cf!C448</f>
        <v>17048.482483164789</v>
      </c>
      <c r="E448" s="161">
        <f>+[2]data1cf!D448</f>
        <v>16842.100627223506</v>
      </c>
      <c r="F448" s="161">
        <f>+[2]data1cf!E448</f>
        <v>16379.414027887184</v>
      </c>
      <c r="G448" s="161">
        <f>+[2]data1cf!F448</f>
        <v>16013.315360780694</v>
      </c>
      <c r="H448" s="161">
        <f>+[2]data1cf!G448</f>
        <v>15422.912279866498</v>
      </c>
      <c r="I448" s="161">
        <f>+[2]data1cf!H448</f>
        <v>15382.022202850758</v>
      </c>
      <c r="J448" s="161">
        <f>+[2]data1cf!I448</f>
        <v>15561.26259998161</v>
      </c>
      <c r="K448" s="161">
        <f>+[2]data1cf!J448</f>
        <v>15362.064751533255</v>
      </c>
      <c r="L448" s="161">
        <f>+[2]data1cf!K448</f>
        <v>15491.84511627451</v>
      </c>
      <c r="M448" s="161">
        <f>+[2]data1cf!L448</f>
        <v>15442.440765717318</v>
      </c>
      <c r="N448" s="161">
        <f>+[2]data1cf!M448</f>
        <v>15683.423941720455</v>
      </c>
      <c r="O448" s="161">
        <f>+[2]data1cf!N448</f>
        <v>15579.431239176694</v>
      </c>
      <c r="P448" s="161">
        <f>+[2]data1cf!O448</f>
        <v>15530.956317285882</v>
      </c>
      <c r="Q448" s="161">
        <f>+[2]data1cf!P448</f>
        <v>15724.196341348375</v>
      </c>
      <c r="R448" s="161">
        <f>+[2]data1cf!Q448</f>
        <v>1240.709713457655</v>
      </c>
      <c r="S448" s="161">
        <f>+[2]data1cf!R448</f>
        <v>0</v>
      </c>
      <c r="T448" s="161">
        <f>+[2]data1cf!S448</f>
        <v>0</v>
      </c>
      <c r="U448" s="161">
        <f>+[2]data1cf!T448</f>
        <v>0</v>
      </c>
      <c r="V448" s="161">
        <f>+[2]data1cf!U448</f>
        <v>0</v>
      </c>
      <c r="W448" s="161">
        <f>+[2]data1cf!V448</f>
        <v>0</v>
      </c>
      <c r="X448" s="161">
        <f>+[2]data1cf!W448</f>
        <v>0</v>
      </c>
      <c r="Y448" s="161">
        <f>+[2]data1cf!X448</f>
        <v>0</v>
      </c>
      <c r="Z448" s="161">
        <f>+[2]data1cf!Y448</f>
        <v>0</v>
      </c>
      <c r="AA448" s="161">
        <f>+[2]data1cf!Z448</f>
        <v>0</v>
      </c>
      <c r="AB448" s="161"/>
      <c r="AC448" s="162">
        <f t="shared" si="48"/>
        <v>12955.507744628121</v>
      </c>
      <c r="AD448" s="162">
        <f t="shared" si="50"/>
        <v>46419.400693758296</v>
      </c>
      <c r="AE448" s="163">
        <f t="shared" si="51"/>
        <v>45723.526661621196</v>
      </c>
      <c r="AF448" s="164">
        <f t="shared" si="49"/>
        <v>0.12067458033561707</v>
      </c>
      <c r="AG448" s="165">
        <f t="shared" si="55"/>
        <v>0.9698496463633004</v>
      </c>
    </row>
    <row r="449" spans="1:33">
      <c r="A449" s="157"/>
      <c r="B449" s="161">
        <f>+[2]data1cf!A449</f>
        <v>-100864.31994580865</v>
      </c>
      <c r="C449" s="161">
        <f>+[2]data1cf!B449</f>
        <v>15221.771238845842</v>
      </c>
      <c r="D449" s="161">
        <f>+[2]data1cf!C449</f>
        <v>16867.505147171378</v>
      </c>
      <c r="E449" s="161">
        <f>+[2]data1cf!D449</f>
        <v>16443.172735171484</v>
      </c>
      <c r="F449" s="161">
        <f>+[2]data1cf!E449</f>
        <v>16031.199772521162</v>
      </c>
      <c r="G449" s="161">
        <f>+[2]data1cf!F449</f>
        <v>15940.572052899832</v>
      </c>
      <c r="H449" s="161">
        <f>+[2]data1cf!G449</f>
        <v>15464.318985352953</v>
      </c>
      <c r="I449" s="161">
        <f>+[2]data1cf!H449</f>
        <v>15335.318149572999</v>
      </c>
      <c r="J449" s="161">
        <f>+[2]data1cf!I449</f>
        <v>15382.657542129951</v>
      </c>
      <c r="K449" s="161">
        <f>+[2]data1cf!J449</f>
        <v>15317.280602292132</v>
      </c>
      <c r="L449" s="161">
        <f>+[2]data1cf!K449</f>
        <v>15402.47570296183</v>
      </c>
      <c r="M449" s="161">
        <f>+[2]data1cf!L449</f>
        <v>15343.786743267507</v>
      </c>
      <c r="N449" s="161">
        <f>+[2]data1cf!M449</f>
        <v>15546.453855449327</v>
      </c>
      <c r="O449" s="161">
        <f>+[2]data1cf!N449</f>
        <v>15605.023270295786</v>
      </c>
      <c r="P449" s="161">
        <f>+[2]data1cf!O449</f>
        <v>15470.676573870282</v>
      </c>
      <c r="Q449" s="161">
        <f>+[2]data1cf!P449</f>
        <v>15429.301338846526</v>
      </c>
      <c r="R449" s="161">
        <f>+[2]data1cf!Q449</f>
        <v>1156.8734040504467</v>
      </c>
      <c r="S449" s="161">
        <f>+[2]data1cf!R449</f>
        <v>0</v>
      </c>
      <c r="T449" s="161">
        <f>+[2]data1cf!S449</f>
        <v>0</v>
      </c>
      <c r="U449" s="161">
        <f>+[2]data1cf!T449</f>
        <v>0</v>
      </c>
      <c r="V449" s="161">
        <f>+[2]data1cf!U449</f>
        <v>0</v>
      </c>
      <c r="W449" s="161">
        <f>+[2]data1cf!V449</f>
        <v>0</v>
      </c>
      <c r="X449" s="161">
        <f>+[2]data1cf!W449</f>
        <v>0</v>
      </c>
      <c r="Y449" s="161">
        <f>+[2]data1cf!X449</f>
        <v>0</v>
      </c>
      <c r="Z449" s="161">
        <f>+[2]data1cf!Y449</f>
        <v>0</v>
      </c>
      <c r="AA449" s="161">
        <f>+[2]data1cf!Z449</f>
        <v>0</v>
      </c>
      <c r="AB449" s="161"/>
      <c r="AC449" s="162">
        <f t="shared" si="48"/>
        <v>19142.49250688477</v>
      </c>
      <c r="AD449" s="162">
        <f t="shared" si="50"/>
        <v>52338.487440431185</v>
      </c>
      <c r="AE449" s="163">
        <f t="shared" si="51"/>
        <v>51648.118788331689</v>
      </c>
      <c r="AF449" s="164">
        <f t="shared" si="49"/>
        <v>0.13233368992805478</v>
      </c>
      <c r="AG449" s="165">
        <f t="shared" si="55"/>
        <v>0.98070778445257467</v>
      </c>
    </row>
    <row r="450" spans="1:33">
      <c r="A450" s="157"/>
      <c r="B450" s="161">
        <f>+[2]data1cf!A450</f>
        <v>-93552.710249048061</v>
      </c>
      <c r="C450" s="161">
        <f>+[2]data1cf!B450</f>
        <v>15148.241316370291</v>
      </c>
      <c r="D450" s="161">
        <f>+[2]data1cf!C450</f>
        <v>16630.879561673886</v>
      </c>
      <c r="E450" s="161">
        <f>+[2]data1cf!D450</f>
        <v>16055.455699179984</v>
      </c>
      <c r="F450" s="161">
        <f>+[2]data1cf!E450</f>
        <v>15699.103983464765</v>
      </c>
      <c r="G450" s="161">
        <f>+[2]data1cf!F450</f>
        <v>15533.817811312027</v>
      </c>
      <c r="H450" s="161">
        <f>+[2]data1cf!G450</f>
        <v>15356.326427943357</v>
      </c>
      <c r="I450" s="161">
        <f>+[2]data1cf!H450</f>
        <v>15116.884571658687</v>
      </c>
      <c r="J450" s="161">
        <f>+[2]data1cf!I450</f>
        <v>15345.780177125182</v>
      </c>
      <c r="K450" s="161">
        <f>+[2]data1cf!J450</f>
        <v>15166.678967926366</v>
      </c>
      <c r="L450" s="161">
        <f>+[2]data1cf!K450</f>
        <v>15277.307410837409</v>
      </c>
      <c r="M450" s="161">
        <f>+[2]data1cf!L450</f>
        <v>15239.789509058384</v>
      </c>
      <c r="N450" s="161">
        <f>+[2]data1cf!M450</f>
        <v>15550.690072331603</v>
      </c>
      <c r="O450" s="161">
        <f>+[2]data1cf!N450</f>
        <v>15396.796287686313</v>
      </c>
      <c r="P450" s="161">
        <f>+[2]data1cf!O450</f>
        <v>15276.288980539735</v>
      </c>
      <c r="Q450" s="161">
        <f>+[2]data1cf!P450</f>
        <v>15510.32233979784</v>
      </c>
      <c r="R450" s="161">
        <f>+[2]data1cf!Q450</f>
        <v>1073.0121654724815</v>
      </c>
      <c r="S450" s="161">
        <f>+[2]data1cf!R450</f>
        <v>0</v>
      </c>
      <c r="T450" s="161">
        <f>+[2]data1cf!S450</f>
        <v>0</v>
      </c>
      <c r="U450" s="161">
        <f>+[2]data1cf!T450</f>
        <v>0</v>
      </c>
      <c r="V450" s="161">
        <f>+[2]data1cf!U450</f>
        <v>0</v>
      </c>
      <c r="W450" s="161">
        <f>+[2]data1cf!V450</f>
        <v>0</v>
      </c>
      <c r="X450" s="161">
        <f>+[2]data1cf!W450</f>
        <v>0</v>
      </c>
      <c r="Y450" s="161">
        <f>+[2]data1cf!X450</f>
        <v>0</v>
      </c>
      <c r="Z450" s="161">
        <f>+[2]data1cf!Y450</f>
        <v>0</v>
      </c>
      <c r="AA450" s="161">
        <f>+[2]data1cf!Z450</f>
        <v>0</v>
      </c>
      <c r="AB450" s="161"/>
      <c r="AC450" s="162">
        <f t="shared" ref="AC450:AC513" si="56">XNPV(0.1,B450:AA450,$B$1:$AA$1)</f>
        <v>24973.721527968846</v>
      </c>
      <c r="AD450" s="162">
        <f t="shared" si="50"/>
        <v>57824.659684577578</v>
      </c>
      <c r="AE450" s="163">
        <f t="shared" si="51"/>
        <v>57141.089970154557</v>
      </c>
      <c r="AF450" s="164">
        <f t="shared" ref="AF450:AF513" si="57">XIRR(B450:AA450,$B$1:$AA$1)</f>
        <v>0.144844800233841</v>
      </c>
      <c r="AG450" s="165">
        <f t="shared" si="55"/>
        <v>0.98724577263799163</v>
      </c>
    </row>
    <row r="451" spans="1:33">
      <c r="A451" s="157"/>
      <c r="B451" s="161">
        <f>+[2]data1cf!A451</f>
        <v>-99233.037250038717</v>
      </c>
      <c r="C451" s="161">
        <f>+[2]data1cf!B451</f>
        <v>15257.733809314188</v>
      </c>
      <c r="D451" s="161">
        <f>+[2]data1cf!C451</f>
        <v>16935.121501515176</v>
      </c>
      <c r="E451" s="161">
        <f>+[2]data1cf!D451</f>
        <v>16326.086058962421</v>
      </c>
      <c r="F451" s="161">
        <f>+[2]data1cf!E451</f>
        <v>16186.63486321134</v>
      </c>
      <c r="G451" s="161">
        <f>+[2]data1cf!F451</f>
        <v>15813.266705870348</v>
      </c>
      <c r="H451" s="161">
        <f>+[2]data1cf!G451</f>
        <v>15422.708998375692</v>
      </c>
      <c r="I451" s="161">
        <f>+[2]data1cf!H451</f>
        <v>15244.392076867614</v>
      </c>
      <c r="J451" s="161">
        <f>+[2]data1cf!I451</f>
        <v>15198.613275922096</v>
      </c>
      <c r="K451" s="161">
        <f>+[2]data1cf!J451</f>
        <v>15403.761146904508</v>
      </c>
      <c r="L451" s="161">
        <f>+[2]data1cf!K451</f>
        <v>15276.261896184371</v>
      </c>
      <c r="M451" s="161">
        <f>+[2]data1cf!L451</f>
        <v>15096.770171276346</v>
      </c>
      <c r="N451" s="161">
        <f>+[2]data1cf!M451</f>
        <v>15311.773218107292</v>
      </c>
      <c r="O451" s="161">
        <f>+[2]data1cf!N451</f>
        <v>15199.186090423565</v>
      </c>
      <c r="P451" s="161">
        <f>+[2]data1cf!O451</f>
        <v>15473.994276037622</v>
      </c>
      <c r="Q451" s="161">
        <f>+[2]data1cf!P451</f>
        <v>15521.039766324733</v>
      </c>
      <c r="R451" s="161">
        <f>+[2]data1cf!Q451</f>
        <v>1138.163244043044</v>
      </c>
      <c r="S451" s="161">
        <f>+[2]data1cf!R451</f>
        <v>0</v>
      </c>
      <c r="T451" s="161">
        <f>+[2]data1cf!S451</f>
        <v>0</v>
      </c>
      <c r="U451" s="161">
        <f>+[2]data1cf!T451</f>
        <v>0</v>
      </c>
      <c r="V451" s="161">
        <f>+[2]data1cf!U451</f>
        <v>0</v>
      </c>
      <c r="W451" s="161">
        <f>+[2]data1cf!V451</f>
        <v>0</v>
      </c>
      <c r="X451" s="161">
        <f>+[2]data1cf!W451</f>
        <v>0</v>
      </c>
      <c r="Y451" s="161">
        <f>+[2]data1cf!X451</f>
        <v>0</v>
      </c>
      <c r="Z451" s="161">
        <f>+[2]data1cf!Y451</f>
        <v>0</v>
      </c>
      <c r="AA451" s="161">
        <f>+[2]data1cf!Z451</f>
        <v>0</v>
      </c>
      <c r="AB451" s="161"/>
      <c r="AC451" s="162">
        <f t="shared" si="56"/>
        <v>20373.661418782511</v>
      </c>
      <c r="AD451" s="162">
        <f t="shared" ref="AD451:AD514" si="58">SUMPRODUCT(B451:AA451,$B$1010:$AA$1010)</f>
        <v>53371.363102843956</v>
      </c>
      <c r="AE451" s="163">
        <f t="shared" ref="AE451:AE514" si="59">SUMPRODUCT(B451:AA451,$B$1012:$AA$1012)</f>
        <v>52685.369259229716</v>
      </c>
      <c r="AF451" s="164">
        <f t="shared" si="57"/>
        <v>0.13499465584754952</v>
      </c>
      <c r="AG451" s="165">
        <f t="shared" ref="AG451:AG466" si="60">1-EXP(-(1/0.25)*(AD451/ABS($AD$1010)))</f>
        <v>0.98215383432967929</v>
      </c>
    </row>
    <row r="452" spans="1:33">
      <c r="A452" s="157"/>
      <c r="B452" s="161">
        <f>+[2]data1cf!A452</f>
        <v>-105277.09046101064</v>
      </c>
      <c r="C452" s="161">
        <f>+[2]data1cf!B452</f>
        <v>15529.156967422845</v>
      </c>
      <c r="D452" s="161">
        <f>+[2]data1cf!C452</f>
        <v>16957.979392773981</v>
      </c>
      <c r="E452" s="161">
        <f>+[2]data1cf!D452</f>
        <v>16550.512429028953</v>
      </c>
      <c r="F452" s="161">
        <f>+[2]data1cf!E452</f>
        <v>16130.032200825864</v>
      </c>
      <c r="G452" s="161">
        <f>+[2]data1cf!F452</f>
        <v>15826.784481950526</v>
      </c>
      <c r="H452" s="161">
        <f>+[2]data1cf!G452</f>
        <v>15565.352955631799</v>
      </c>
      <c r="I452" s="161">
        <f>+[2]data1cf!H452</f>
        <v>15497.151195934406</v>
      </c>
      <c r="J452" s="161">
        <f>+[2]data1cf!I452</f>
        <v>15428.09816821672</v>
      </c>
      <c r="K452" s="161">
        <f>+[2]data1cf!J452</f>
        <v>15494.426516061078</v>
      </c>
      <c r="L452" s="161">
        <f>+[2]data1cf!K452</f>
        <v>15178.936817673268</v>
      </c>
      <c r="M452" s="161">
        <f>+[2]data1cf!L452</f>
        <v>15282.370568046557</v>
      </c>
      <c r="N452" s="161">
        <f>+[2]data1cf!M452</f>
        <v>15477.927648257719</v>
      </c>
      <c r="O452" s="161">
        <f>+[2]data1cf!N452</f>
        <v>15382.597793750127</v>
      </c>
      <c r="P452" s="161">
        <f>+[2]data1cf!O452</f>
        <v>15594.815080855984</v>
      </c>
      <c r="Q452" s="161">
        <f>+[2]data1cf!P452</f>
        <v>15476.742956184262</v>
      </c>
      <c r="R452" s="161">
        <f>+[2]data1cf!Q452</f>
        <v>1207.4861167516074</v>
      </c>
      <c r="S452" s="161">
        <f>+[2]data1cf!R452</f>
        <v>0</v>
      </c>
      <c r="T452" s="161">
        <f>+[2]data1cf!S452</f>
        <v>0</v>
      </c>
      <c r="U452" s="161">
        <f>+[2]data1cf!T452</f>
        <v>0</v>
      </c>
      <c r="V452" s="161">
        <f>+[2]data1cf!U452</f>
        <v>0</v>
      </c>
      <c r="W452" s="161">
        <f>+[2]data1cf!V452</f>
        <v>0</v>
      </c>
      <c r="X452" s="161">
        <f>+[2]data1cf!W452</f>
        <v>0</v>
      </c>
      <c r="Y452" s="161">
        <f>+[2]data1cf!X452</f>
        <v>0</v>
      </c>
      <c r="Z452" s="161">
        <f>+[2]data1cf!Y452</f>
        <v>0</v>
      </c>
      <c r="AA452" s="161">
        <f>+[2]data1cf!Z452</f>
        <v>0</v>
      </c>
      <c r="AB452" s="161"/>
      <c r="AC452" s="162">
        <f t="shared" si="56"/>
        <v>15258.854360820867</v>
      </c>
      <c r="AD452" s="162">
        <f t="shared" si="58"/>
        <v>48502.938784749451</v>
      </c>
      <c r="AE452" s="163">
        <f t="shared" si="59"/>
        <v>47811.875266422641</v>
      </c>
      <c r="AF452" s="164">
        <f t="shared" si="57"/>
        <v>0.12496137022972106</v>
      </c>
      <c r="AG452" s="165">
        <f t="shared" si="60"/>
        <v>0.97423469176186595</v>
      </c>
    </row>
    <row r="453" spans="1:33">
      <c r="A453" s="157"/>
      <c r="B453" s="161">
        <f>+[2]data1cf!A453</f>
        <v>-99315.663590391938</v>
      </c>
      <c r="C453" s="161">
        <f>+[2]data1cf!B453</f>
        <v>15252.11288543541</v>
      </c>
      <c r="D453" s="161">
        <f>+[2]data1cf!C453</f>
        <v>16663.707946391347</v>
      </c>
      <c r="E453" s="161">
        <f>+[2]data1cf!D453</f>
        <v>16391.172557178365</v>
      </c>
      <c r="F453" s="161">
        <f>+[2]data1cf!E453</f>
        <v>15847.094460886488</v>
      </c>
      <c r="G453" s="161">
        <f>+[2]data1cf!F453</f>
        <v>15941.578925298643</v>
      </c>
      <c r="H453" s="161">
        <f>+[2]data1cf!G453</f>
        <v>15288.848896226449</v>
      </c>
      <c r="I453" s="161">
        <f>+[2]data1cf!H453</f>
        <v>15212.529307355875</v>
      </c>
      <c r="J453" s="161">
        <f>+[2]data1cf!I453</f>
        <v>15392.717998178916</v>
      </c>
      <c r="K453" s="161">
        <f>+[2]data1cf!J453</f>
        <v>15268.657259547001</v>
      </c>
      <c r="L453" s="161">
        <f>+[2]data1cf!K453</f>
        <v>15292.999278002131</v>
      </c>
      <c r="M453" s="161">
        <f>+[2]data1cf!L453</f>
        <v>15324.891937307239</v>
      </c>
      <c r="N453" s="161">
        <f>+[2]data1cf!M453</f>
        <v>15094.295887852295</v>
      </c>
      <c r="O453" s="161">
        <f>+[2]data1cf!N453</f>
        <v>15400.08612920379</v>
      </c>
      <c r="P453" s="161">
        <f>+[2]data1cf!O453</f>
        <v>15442.621106578408</v>
      </c>
      <c r="Q453" s="161">
        <f>+[2]data1cf!P453</f>
        <v>15249.876513898071</v>
      </c>
      <c r="R453" s="161">
        <f>+[2]data1cf!Q453</f>
        <v>1139.1109351163593</v>
      </c>
      <c r="S453" s="161">
        <f>+[2]data1cf!R453</f>
        <v>0</v>
      </c>
      <c r="T453" s="161">
        <f>+[2]data1cf!S453</f>
        <v>0</v>
      </c>
      <c r="U453" s="161">
        <f>+[2]data1cf!T453</f>
        <v>0</v>
      </c>
      <c r="V453" s="161">
        <f>+[2]data1cf!U453</f>
        <v>0</v>
      </c>
      <c r="W453" s="161">
        <f>+[2]data1cf!V453</f>
        <v>0</v>
      </c>
      <c r="X453" s="161">
        <f>+[2]data1cf!W453</f>
        <v>0</v>
      </c>
      <c r="Y453" s="161">
        <f>+[2]data1cf!X453</f>
        <v>0</v>
      </c>
      <c r="Z453" s="161">
        <f>+[2]data1cf!Y453</f>
        <v>0</v>
      </c>
      <c r="AA453" s="161">
        <f>+[2]data1cf!Z453</f>
        <v>0</v>
      </c>
      <c r="AB453" s="161"/>
      <c r="AC453" s="162">
        <f t="shared" si="56"/>
        <v>19902.091513126521</v>
      </c>
      <c r="AD453" s="162">
        <f t="shared" si="58"/>
        <v>52840.359954223139</v>
      </c>
      <c r="AE453" s="163">
        <f t="shared" si="59"/>
        <v>52155.581824149347</v>
      </c>
      <c r="AF453" s="164">
        <f t="shared" si="57"/>
        <v>0.13413099646568302</v>
      </c>
      <c r="AG453" s="165">
        <f t="shared" si="60"/>
        <v>0.98142449304172152</v>
      </c>
    </row>
    <row r="454" spans="1:33">
      <c r="A454" s="157"/>
      <c r="B454" s="161">
        <f>+[2]data1cf!A454</f>
        <v>-94825.446029931976</v>
      </c>
      <c r="C454" s="161">
        <f>+[2]data1cf!B454</f>
        <v>15093.825991941409</v>
      </c>
      <c r="D454" s="161">
        <f>+[2]data1cf!C454</f>
        <v>16758.886599442732</v>
      </c>
      <c r="E454" s="161">
        <f>+[2]data1cf!D454</f>
        <v>16429.618098672167</v>
      </c>
      <c r="F454" s="161">
        <f>+[2]data1cf!E454</f>
        <v>15851.118278390726</v>
      </c>
      <c r="G454" s="161">
        <f>+[2]data1cf!F454</f>
        <v>15537.517833912345</v>
      </c>
      <c r="H454" s="161">
        <f>+[2]data1cf!G454</f>
        <v>15156.781420084684</v>
      </c>
      <c r="I454" s="161">
        <f>+[2]data1cf!H454</f>
        <v>15176.961092945989</v>
      </c>
      <c r="J454" s="161">
        <f>+[2]data1cf!I454</f>
        <v>15077.664582031506</v>
      </c>
      <c r="K454" s="161">
        <f>+[2]data1cf!J454</f>
        <v>15145.180091668502</v>
      </c>
      <c r="L454" s="161">
        <f>+[2]data1cf!K454</f>
        <v>15306.742663058221</v>
      </c>
      <c r="M454" s="161">
        <f>+[2]data1cf!L454</f>
        <v>15245.558808992189</v>
      </c>
      <c r="N454" s="161">
        <f>+[2]data1cf!M454</f>
        <v>15202.722340440352</v>
      </c>
      <c r="O454" s="161">
        <f>+[2]data1cf!N454</f>
        <v>15274.191290622348</v>
      </c>
      <c r="P454" s="161">
        <f>+[2]data1cf!O454</f>
        <v>15147.853607482728</v>
      </c>
      <c r="Q454" s="161">
        <f>+[2]data1cf!P454</f>
        <v>15294.512525129998</v>
      </c>
      <c r="R454" s="161">
        <f>+[2]data1cf!Q454</f>
        <v>1087.6099357849077</v>
      </c>
      <c r="S454" s="161">
        <f>+[2]data1cf!R454</f>
        <v>0</v>
      </c>
      <c r="T454" s="161">
        <f>+[2]data1cf!S454</f>
        <v>0</v>
      </c>
      <c r="U454" s="161">
        <f>+[2]data1cf!T454</f>
        <v>0</v>
      </c>
      <c r="V454" s="161">
        <f>+[2]data1cf!U454</f>
        <v>0</v>
      </c>
      <c r="W454" s="161">
        <f>+[2]data1cf!V454</f>
        <v>0</v>
      </c>
      <c r="X454" s="161">
        <f>+[2]data1cf!W454</f>
        <v>0</v>
      </c>
      <c r="Y454" s="161">
        <f>+[2]data1cf!X454</f>
        <v>0</v>
      </c>
      <c r="Z454" s="161">
        <f>+[2]data1cf!Y454</f>
        <v>0</v>
      </c>
      <c r="AA454" s="161">
        <f>+[2]data1cf!Z454</f>
        <v>0</v>
      </c>
      <c r="AB454" s="161"/>
      <c r="AC454" s="162">
        <f t="shared" si="56"/>
        <v>23713.392427236384</v>
      </c>
      <c r="AD454" s="162">
        <f t="shared" si="58"/>
        <v>56435.183885019083</v>
      </c>
      <c r="AE454" s="163">
        <f t="shared" si="59"/>
        <v>55754.839287077026</v>
      </c>
      <c r="AF454" s="164">
        <f t="shared" si="57"/>
        <v>0.14230313897132876</v>
      </c>
      <c r="AG454" s="165">
        <f t="shared" si="60"/>
        <v>0.98583640101751024</v>
      </c>
    </row>
    <row r="455" spans="1:33">
      <c r="A455" s="157"/>
      <c r="B455" s="161">
        <f>+[2]data1cf!A455</f>
        <v>-91614.587239313216</v>
      </c>
      <c r="C455" s="161">
        <f>+[2]data1cf!B455</f>
        <v>15068.239495499876</v>
      </c>
      <c r="D455" s="161">
        <f>+[2]data1cf!C455</f>
        <v>16335.392462226395</v>
      </c>
      <c r="E455" s="161">
        <f>+[2]data1cf!D455</f>
        <v>15910.925209179299</v>
      </c>
      <c r="F455" s="161">
        <f>+[2]data1cf!E455</f>
        <v>15684.488611998982</v>
      </c>
      <c r="G455" s="161">
        <f>+[2]data1cf!F455</f>
        <v>15458.708449606067</v>
      </c>
      <c r="H455" s="161">
        <f>+[2]data1cf!G455</f>
        <v>15278.526701969249</v>
      </c>
      <c r="I455" s="161">
        <f>+[2]data1cf!H455</f>
        <v>14993.269737133152</v>
      </c>
      <c r="J455" s="161">
        <f>+[2]data1cf!I455</f>
        <v>15136.827960012673</v>
      </c>
      <c r="K455" s="161">
        <f>+[2]data1cf!J455</f>
        <v>15329.25297752499</v>
      </c>
      <c r="L455" s="161">
        <f>+[2]data1cf!K455</f>
        <v>15264.703149215067</v>
      </c>
      <c r="M455" s="161">
        <f>+[2]data1cf!L455</f>
        <v>14944.197377349759</v>
      </c>
      <c r="N455" s="161">
        <f>+[2]data1cf!M455</f>
        <v>15079.600391775035</v>
      </c>
      <c r="O455" s="161">
        <f>+[2]data1cf!N455</f>
        <v>15139.347719955607</v>
      </c>
      <c r="P455" s="161">
        <f>+[2]data1cf!O455</f>
        <v>15250.529163117386</v>
      </c>
      <c r="Q455" s="161">
        <f>+[2]data1cf!P455</f>
        <v>15167.558380473911</v>
      </c>
      <c r="R455" s="161">
        <f>+[2]data1cf!Q455</f>
        <v>1050.7826698000267</v>
      </c>
      <c r="S455" s="161">
        <f>+[2]data1cf!R455</f>
        <v>0</v>
      </c>
      <c r="T455" s="161">
        <f>+[2]data1cf!S455</f>
        <v>0</v>
      </c>
      <c r="U455" s="161">
        <f>+[2]data1cf!T455</f>
        <v>0</v>
      </c>
      <c r="V455" s="161">
        <f>+[2]data1cf!U455</f>
        <v>0</v>
      </c>
      <c r="W455" s="161">
        <f>+[2]data1cf!V455</f>
        <v>0</v>
      </c>
      <c r="X455" s="161">
        <f>+[2]data1cf!W455</f>
        <v>0</v>
      </c>
      <c r="Y455" s="161">
        <f>+[2]data1cf!X455</f>
        <v>0</v>
      </c>
      <c r="Z455" s="161">
        <f>+[2]data1cf!Y455</f>
        <v>0</v>
      </c>
      <c r="AA455" s="161">
        <f>+[2]data1cf!Z455</f>
        <v>0</v>
      </c>
      <c r="AB455" s="161"/>
      <c r="AC455" s="162">
        <f t="shared" si="56"/>
        <v>25867.543911585406</v>
      </c>
      <c r="AD455" s="162">
        <f t="shared" si="58"/>
        <v>58394.992502281675</v>
      </c>
      <c r="AE455" s="163">
        <f t="shared" si="59"/>
        <v>57718.508878574052</v>
      </c>
      <c r="AF455" s="164">
        <f t="shared" si="57"/>
        <v>0.14737653136253359</v>
      </c>
      <c r="AG455" s="165">
        <f t="shared" si="60"/>
        <v>0.98778284868213284</v>
      </c>
    </row>
    <row r="456" spans="1:33">
      <c r="A456" s="157"/>
      <c r="B456" s="161">
        <f>+[2]data1cf!A456</f>
        <v>-95724.283559734133</v>
      </c>
      <c r="C456" s="161">
        <f>+[2]data1cf!B456</f>
        <v>15140.361741286772</v>
      </c>
      <c r="D456" s="161">
        <f>+[2]data1cf!C456</f>
        <v>16618.487575745417</v>
      </c>
      <c r="E456" s="161">
        <f>+[2]data1cf!D456</f>
        <v>16267.886615501244</v>
      </c>
      <c r="F456" s="161">
        <f>+[2]data1cf!E456</f>
        <v>15943.83668399564</v>
      </c>
      <c r="G456" s="161">
        <f>+[2]data1cf!F456</f>
        <v>15689.372284977921</v>
      </c>
      <c r="H456" s="161">
        <f>+[2]data1cf!G456</f>
        <v>15410.459493813174</v>
      </c>
      <c r="I456" s="161">
        <f>+[2]data1cf!H456</f>
        <v>15470.721113872969</v>
      </c>
      <c r="J456" s="161">
        <f>+[2]data1cf!I456</f>
        <v>15329.913687758421</v>
      </c>
      <c r="K456" s="161">
        <f>+[2]data1cf!J456</f>
        <v>15179.59766108793</v>
      </c>
      <c r="L456" s="161">
        <f>+[2]data1cf!K456</f>
        <v>15192.105746193211</v>
      </c>
      <c r="M456" s="161">
        <f>+[2]data1cf!L456</f>
        <v>15380.868769671113</v>
      </c>
      <c r="N456" s="161">
        <f>+[2]data1cf!M456</f>
        <v>15151.507783031517</v>
      </c>
      <c r="O456" s="161">
        <f>+[2]data1cf!N456</f>
        <v>15343.147757276336</v>
      </c>
      <c r="P456" s="161">
        <f>+[2]data1cf!O456</f>
        <v>15404.712558905969</v>
      </c>
      <c r="Q456" s="161">
        <f>+[2]data1cf!P456</f>
        <v>15255.969324886622</v>
      </c>
      <c r="R456" s="161">
        <f>+[2]data1cf!Q456</f>
        <v>1097.9192427167263</v>
      </c>
      <c r="S456" s="161">
        <f>+[2]data1cf!R456</f>
        <v>0</v>
      </c>
      <c r="T456" s="161">
        <f>+[2]data1cf!S456</f>
        <v>0</v>
      </c>
      <c r="U456" s="161">
        <f>+[2]data1cf!T456</f>
        <v>0</v>
      </c>
      <c r="V456" s="161">
        <f>+[2]data1cf!U456</f>
        <v>0</v>
      </c>
      <c r="W456" s="161">
        <f>+[2]data1cf!V456</f>
        <v>0</v>
      </c>
      <c r="X456" s="161">
        <f>+[2]data1cf!W456</f>
        <v>0</v>
      </c>
      <c r="Y456" s="161">
        <f>+[2]data1cf!X456</f>
        <v>0</v>
      </c>
      <c r="Z456" s="161">
        <f>+[2]data1cf!Y456</f>
        <v>0</v>
      </c>
      <c r="AA456" s="161">
        <f>+[2]data1cf!Z456</f>
        <v>0</v>
      </c>
      <c r="AB456" s="161"/>
      <c r="AC456" s="162">
        <f t="shared" si="56"/>
        <v>23270.415481903012</v>
      </c>
      <c r="AD456" s="162">
        <f t="shared" si="58"/>
        <v>56184.276903339756</v>
      </c>
      <c r="AE456" s="163">
        <f t="shared" si="59"/>
        <v>55500.059589267978</v>
      </c>
      <c r="AF456" s="164">
        <f t="shared" si="57"/>
        <v>0.14108036160469054</v>
      </c>
      <c r="AG456" s="165">
        <f t="shared" si="60"/>
        <v>0.98556577808159329</v>
      </c>
    </row>
    <row r="457" spans="1:33">
      <c r="A457" s="157"/>
      <c r="B457" s="161">
        <f>+[2]data1cf!A457</f>
        <v>-108926.13798115689</v>
      </c>
      <c r="C457" s="161">
        <f>+[2]data1cf!B457</f>
        <v>15520.289590535882</v>
      </c>
      <c r="D457" s="161">
        <f>+[2]data1cf!C457</f>
        <v>17090.959378873122</v>
      </c>
      <c r="E457" s="161">
        <f>+[2]data1cf!D457</f>
        <v>16529.252967032189</v>
      </c>
      <c r="F457" s="161">
        <f>+[2]data1cf!E457</f>
        <v>16390.949429049106</v>
      </c>
      <c r="G457" s="161">
        <f>+[2]data1cf!F457</f>
        <v>15800.198653742515</v>
      </c>
      <c r="H457" s="161">
        <f>+[2]data1cf!G457</f>
        <v>15628.414613982033</v>
      </c>
      <c r="I457" s="161">
        <f>+[2]data1cf!H457</f>
        <v>15666.512894476335</v>
      </c>
      <c r="J457" s="161">
        <f>+[2]data1cf!I457</f>
        <v>15711.05899926255</v>
      </c>
      <c r="K457" s="161">
        <f>+[2]data1cf!J457</f>
        <v>15767.305472966993</v>
      </c>
      <c r="L457" s="161">
        <f>+[2]data1cf!K457</f>
        <v>15758.024762007684</v>
      </c>
      <c r="M457" s="161">
        <f>+[2]data1cf!L457</f>
        <v>15469.552074391871</v>
      </c>
      <c r="N457" s="161">
        <f>+[2]data1cf!M457</f>
        <v>15538.501021095093</v>
      </c>
      <c r="O457" s="161">
        <f>+[2]data1cf!N457</f>
        <v>15538.657912478184</v>
      </c>
      <c r="P457" s="161">
        <f>+[2]data1cf!O457</f>
        <v>15678.766509627974</v>
      </c>
      <c r="Q457" s="161">
        <f>+[2]data1cf!P457</f>
        <v>15779.626255221478</v>
      </c>
      <c r="R457" s="161">
        <f>+[2]data1cf!Q457</f>
        <v>1249.339232188677</v>
      </c>
      <c r="S457" s="161">
        <f>+[2]data1cf!R457</f>
        <v>0</v>
      </c>
      <c r="T457" s="161">
        <f>+[2]data1cf!S457</f>
        <v>0</v>
      </c>
      <c r="U457" s="161">
        <f>+[2]data1cf!T457</f>
        <v>0</v>
      </c>
      <c r="V457" s="161">
        <f>+[2]data1cf!U457</f>
        <v>0</v>
      </c>
      <c r="W457" s="161">
        <f>+[2]data1cf!V457</f>
        <v>0</v>
      </c>
      <c r="X457" s="161">
        <f>+[2]data1cf!W457</f>
        <v>0</v>
      </c>
      <c r="Y457" s="161">
        <f>+[2]data1cf!X457</f>
        <v>0</v>
      </c>
      <c r="Z457" s="161">
        <f>+[2]data1cf!Y457</f>
        <v>0</v>
      </c>
      <c r="AA457" s="161">
        <f>+[2]data1cf!Z457</f>
        <v>0</v>
      </c>
      <c r="AB457" s="161"/>
      <c r="AC457" s="162">
        <f t="shared" si="56"/>
        <v>12684.066099039152</v>
      </c>
      <c r="AD457" s="162">
        <f t="shared" si="58"/>
        <v>46328.701907165261</v>
      </c>
      <c r="AE457" s="163">
        <f t="shared" si="59"/>
        <v>45629.053011296557</v>
      </c>
      <c r="AF457" s="164">
        <f t="shared" si="57"/>
        <v>0.12008654475212097</v>
      </c>
      <c r="AG457" s="165">
        <f t="shared" si="60"/>
        <v>0.96964265974874697</v>
      </c>
    </row>
    <row r="458" spans="1:33">
      <c r="A458" s="157"/>
      <c r="B458" s="161">
        <f>+[2]data1cf!A458</f>
        <v>-97120.736645218334</v>
      </c>
      <c r="C458" s="161">
        <f>+[2]data1cf!B458</f>
        <v>15445.820741874635</v>
      </c>
      <c r="D458" s="161">
        <f>+[2]data1cf!C458</f>
        <v>16619.415270233825</v>
      </c>
      <c r="E458" s="161">
        <f>+[2]data1cf!D458</f>
        <v>16248.707221679513</v>
      </c>
      <c r="F458" s="161">
        <f>+[2]data1cf!E458</f>
        <v>15975.997249470918</v>
      </c>
      <c r="G458" s="161">
        <f>+[2]data1cf!F458</f>
        <v>15722.031482056205</v>
      </c>
      <c r="H458" s="161">
        <f>+[2]data1cf!G458</f>
        <v>15380.957860700026</v>
      </c>
      <c r="I458" s="161">
        <f>+[2]data1cf!H458</f>
        <v>15214.095615534065</v>
      </c>
      <c r="J458" s="161">
        <f>+[2]data1cf!I458</f>
        <v>15287.825559976576</v>
      </c>
      <c r="K458" s="161">
        <f>+[2]data1cf!J458</f>
        <v>15231.122612357063</v>
      </c>
      <c r="L458" s="161">
        <f>+[2]data1cf!K458</f>
        <v>15189.657933431181</v>
      </c>
      <c r="M458" s="161">
        <f>+[2]data1cf!L458</f>
        <v>15230.389468848045</v>
      </c>
      <c r="N458" s="161">
        <f>+[2]data1cf!M458</f>
        <v>15344.519153842521</v>
      </c>
      <c r="O458" s="161">
        <f>+[2]data1cf!N458</f>
        <v>15342.9459231281</v>
      </c>
      <c r="P458" s="161">
        <f>+[2]data1cf!O458</f>
        <v>15442.318873690765</v>
      </c>
      <c r="Q458" s="161">
        <f>+[2]data1cf!P458</f>
        <v>15383.448881706958</v>
      </c>
      <c r="R458" s="161">
        <f>+[2]data1cf!Q458</f>
        <v>1113.9360010259961</v>
      </c>
      <c r="S458" s="161">
        <f>+[2]data1cf!R458</f>
        <v>0</v>
      </c>
      <c r="T458" s="161">
        <f>+[2]data1cf!S458</f>
        <v>0</v>
      </c>
      <c r="U458" s="161">
        <f>+[2]data1cf!T458</f>
        <v>0</v>
      </c>
      <c r="V458" s="161">
        <f>+[2]data1cf!U458</f>
        <v>0</v>
      </c>
      <c r="W458" s="161">
        <f>+[2]data1cf!V458</f>
        <v>0</v>
      </c>
      <c r="X458" s="161">
        <f>+[2]data1cf!W458</f>
        <v>0</v>
      </c>
      <c r="Y458" s="161">
        <f>+[2]data1cf!X458</f>
        <v>0</v>
      </c>
      <c r="Z458" s="161">
        <f>+[2]data1cf!Y458</f>
        <v>0</v>
      </c>
      <c r="AA458" s="161">
        <f>+[2]data1cf!Z458</f>
        <v>0</v>
      </c>
      <c r="AB458" s="161"/>
      <c r="AC458" s="162">
        <f t="shared" si="56"/>
        <v>22085.807274275776</v>
      </c>
      <c r="AD458" s="162">
        <f t="shared" si="58"/>
        <v>55003.247520907411</v>
      </c>
      <c r="AE458" s="163">
        <f t="shared" si="59"/>
        <v>54318.732546048268</v>
      </c>
      <c r="AF458" s="164">
        <f t="shared" si="57"/>
        <v>0.1385920584201813</v>
      </c>
      <c r="AG458" s="165">
        <f t="shared" si="60"/>
        <v>0.98422083183135212</v>
      </c>
    </row>
    <row r="459" spans="1:33">
      <c r="A459" s="157"/>
      <c r="B459" s="161">
        <f>+[2]data1cf!A459</f>
        <v>-108977.07250575398</v>
      </c>
      <c r="C459" s="161">
        <f>+[2]data1cf!B459</f>
        <v>15404.651092068132</v>
      </c>
      <c r="D459" s="161">
        <f>+[2]data1cf!C459</f>
        <v>17167.517773377323</v>
      </c>
      <c r="E459" s="161">
        <f>+[2]data1cf!D459</f>
        <v>16702.118873598418</v>
      </c>
      <c r="F459" s="161">
        <f>+[2]data1cf!E459</f>
        <v>16250.76967083449</v>
      </c>
      <c r="G459" s="161">
        <f>+[2]data1cf!F459</f>
        <v>16015.729912280036</v>
      </c>
      <c r="H459" s="161">
        <f>+[2]data1cf!G459</f>
        <v>15834.393718661848</v>
      </c>
      <c r="I459" s="161">
        <f>+[2]data1cf!H459</f>
        <v>15466.497980316024</v>
      </c>
      <c r="J459" s="161">
        <f>+[2]data1cf!I459</f>
        <v>15372.447329924893</v>
      </c>
      <c r="K459" s="161">
        <f>+[2]data1cf!J459</f>
        <v>15447.043604581053</v>
      </c>
      <c r="L459" s="161">
        <f>+[2]data1cf!K459</f>
        <v>15494.025645971018</v>
      </c>
      <c r="M459" s="161">
        <f>+[2]data1cf!L459</f>
        <v>15519.199308282301</v>
      </c>
      <c r="N459" s="161">
        <f>+[2]data1cf!M459</f>
        <v>15591.413556577838</v>
      </c>
      <c r="O459" s="161">
        <f>+[2]data1cf!N459</f>
        <v>15790.456297095896</v>
      </c>
      <c r="P459" s="161">
        <f>+[2]data1cf!O459</f>
        <v>15378.095412029608</v>
      </c>
      <c r="Q459" s="161">
        <f>+[2]data1cf!P459</f>
        <v>15433.556000847524</v>
      </c>
      <c r="R459" s="161">
        <f>+[2]data1cf!Q459</f>
        <v>1249.9234308119958</v>
      </c>
      <c r="S459" s="161">
        <f>+[2]data1cf!R459</f>
        <v>0</v>
      </c>
      <c r="T459" s="161">
        <f>+[2]data1cf!S459</f>
        <v>0</v>
      </c>
      <c r="U459" s="161">
        <f>+[2]data1cf!T459</f>
        <v>0</v>
      </c>
      <c r="V459" s="161">
        <f>+[2]data1cf!U459</f>
        <v>0</v>
      </c>
      <c r="W459" s="161">
        <f>+[2]data1cf!V459</f>
        <v>0</v>
      </c>
      <c r="X459" s="161">
        <f>+[2]data1cf!W459</f>
        <v>0</v>
      </c>
      <c r="Y459" s="161">
        <f>+[2]data1cf!X459</f>
        <v>0</v>
      </c>
      <c r="Z459" s="161">
        <f>+[2]data1cf!Y459</f>
        <v>0</v>
      </c>
      <c r="AA459" s="161">
        <f>+[2]data1cf!Z459</f>
        <v>0</v>
      </c>
      <c r="AB459" s="161"/>
      <c r="AC459" s="162">
        <f t="shared" si="56"/>
        <v>12322.850291685098</v>
      </c>
      <c r="AD459" s="162">
        <f t="shared" si="58"/>
        <v>45794.440446100089</v>
      </c>
      <c r="AE459" s="163">
        <f t="shared" si="59"/>
        <v>45098.680996124349</v>
      </c>
      <c r="AF459" s="164">
        <f t="shared" si="57"/>
        <v>0.11956760287284848</v>
      </c>
      <c r="AG459" s="165">
        <f t="shared" si="60"/>
        <v>0.96839424158814869</v>
      </c>
    </row>
    <row r="460" spans="1:33">
      <c r="A460" s="157"/>
      <c r="B460" s="161">
        <f>+[2]data1cf!A460</f>
        <v>-92307.611598497082</v>
      </c>
      <c r="C460" s="161">
        <f>+[2]data1cf!B460</f>
        <v>15273.315743749525</v>
      </c>
      <c r="D460" s="161">
        <f>+[2]data1cf!C460</f>
        <v>16492.746775923722</v>
      </c>
      <c r="E460" s="161">
        <f>+[2]data1cf!D460</f>
        <v>16326.382131927119</v>
      </c>
      <c r="F460" s="161">
        <f>+[2]data1cf!E460</f>
        <v>15740.728285619303</v>
      </c>
      <c r="G460" s="161">
        <f>+[2]data1cf!F460</f>
        <v>15407.456408396789</v>
      </c>
      <c r="H460" s="161">
        <f>+[2]data1cf!G460</f>
        <v>15158.111135252577</v>
      </c>
      <c r="I460" s="161">
        <f>+[2]data1cf!H460</f>
        <v>15015.084557957482</v>
      </c>
      <c r="J460" s="161">
        <f>+[2]data1cf!I460</f>
        <v>15103.243768624903</v>
      </c>
      <c r="K460" s="161">
        <f>+[2]data1cf!J460</f>
        <v>15188.641714810848</v>
      </c>
      <c r="L460" s="161">
        <f>+[2]data1cf!K460</f>
        <v>15121.549221046544</v>
      </c>
      <c r="M460" s="161">
        <f>+[2]data1cf!L460</f>
        <v>15300.539596321441</v>
      </c>
      <c r="N460" s="161">
        <f>+[2]data1cf!M460</f>
        <v>15092.560873989081</v>
      </c>
      <c r="O460" s="161">
        <f>+[2]data1cf!N460</f>
        <v>15208.460599641761</v>
      </c>
      <c r="P460" s="161">
        <f>+[2]data1cf!O460</f>
        <v>15155.174206456049</v>
      </c>
      <c r="Q460" s="161">
        <f>+[2]data1cf!P460</f>
        <v>15386.688931288543</v>
      </c>
      <c r="R460" s="161">
        <f>+[2]data1cf!Q460</f>
        <v>1058.7313819901221</v>
      </c>
      <c r="S460" s="161">
        <f>+[2]data1cf!R460</f>
        <v>0</v>
      </c>
      <c r="T460" s="161">
        <f>+[2]data1cf!S460</f>
        <v>0</v>
      </c>
      <c r="U460" s="161">
        <f>+[2]data1cf!T460</f>
        <v>0</v>
      </c>
      <c r="V460" s="161">
        <f>+[2]data1cf!U460</f>
        <v>0</v>
      </c>
      <c r="W460" s="161">
        <f>+[2]data1cf!V460</f>
        <v>0</v>
      </c>
      <c r="X460" s="161">
        <f>+[2]data1cf!W460</f>
        <v>0</v>
      </c>
      <c r="Y460" s="161">
        <f>+[2]data1cf!X460</f>
        <v>0</v>
      </c>
      <c r="Z460" s="161">
        <f>+[2]data1cf!Y460</f>
        <v>0</v>
      </c>
      <c r="AA460" s="161">
        <f>+[2]data1cf!Z460</f>
        <v>0</v>
      </c>
      <c r="AB460" s="161"/>
      <c r="AC460" s="162">
        <f t="shared" si="56"/>
        <v>25800.426994706202</v>
      </c>
      <c r="AD460" s="162">
        <f t="shared" si="58"/>
        <v>58411.943881216896</v>
      </c>
      <c r="AE460" s="163">
        <f t="shared" si="59"/>
        <v>57733.695382162223</v>
      </c>
      <c r="AF460" s="164">
        <f t="shared" si="57"/>
        <v>0.14706626534461978</v>
      </c>
      <c r="AG460" s="165">
        <f t="shared" si="60"/>
        <v>0.98779846070658495</v>
      </c>
    </row>
    <row r="461" spans="1:33">
      <c r="A461" s="157"/>
      <c r="B461" s="161">
        <f>+[2]data1cf!A461</f>
        <v>-98397.75036563992</v>
      </c>
      <c r="C461" s="161">
        <f>+[2]data1cf!B461</f>
        <v>15263.524480824035</v>
      </c>
      <c r="D461" s="161">
        <f>+[2]data1cf!C461</f>
        <v>16740.650983120431</v>
      </c>
      <c r="E461" s="161">
        <f>+[2]data1cf!D461</f>
        <v>16338.908382810336</v>
      </c>
      <c r="F461" s="161">
        <f>+[2]data1cf!E461</f>
        <v>16011.467110529213</v>
      </c>
      <c r="G461" s="161">
        <f>+[2]data1cf!F461</f>
        <v>15897.076471028417</v>
      </c>
      <c r="H461" s="161">
        <f>+[2]data1cf!G461</f>
        <v>15461.451822401907</v>
      </c>
      <c r="I461" s="161">
        <f>+[2]data1cf!H461</f>
        <v>15183.269869166943</v>
      </c>
      <c r="J461" s="161">
        <f>+[2]data1cf!I461</f>
        <v>15306.766675913348</v>
      </c>
      <c r="K461" s="161">
        <f>+[2]data1cf!J461</f>
        <v>15109.021891639321</v>
      </c>
      <c r="L461" s="161">
        <f>+[2]data1cf!K461</f>
        <v>15242.056142118319</v>
      </c>
      <c r="M461" s="161">
        <f>+[2]data1cf!L461</f>
        <v>15324.521000043394</v>
      </c>
      <c r="N461" s="161">
        <f>+[2]data1cf!M461</f>
        <v>15416.527700991021</v>
      </c>
      <c r="O461" s="161">
        <f>+[2]data1cf!N461</f>
        <v>15394.348269795886</v>
      </c>
      <c r="P461" s="161">
        <f>+[2]data1cf!O461</f>
        <v>15335.652106868805</v>
      </c>
      <c r="Q461" s="161">
        <f>+[2]data1cf!P461</f>
        <v>15210.092150183566</v>
      </c>
      <c r="R461" s="161">
        <f>+[2]data1cf!Q461</f>
        <v>1128.5828375937435</v>
      </c>
      <c r="S461" s="161">
        <f>+[2]data1cf!R461</f>
        <v>0</v>
      </c>
      <c r="T461" s="161">
        <f>+[2]data1cf!S461</f>
        <v>0</v>
      </c>
      <c r="U461" s="161">
        <f>+[2]data1cf!T461</f>
        <v>0</v>
      </c>
      <c r="V461" s="161">
        <f>+[2]data1cf!U461</f>
        <v>0</v>
      </c>
      <c r="W461" s="161">
        <f>+[2]data1cf!V461</f>
        <v>0</v>
      </c>
      <c r="X461" s="161">
        <f>+[2]data1cf!W461</f>
        <v>0</v>
      </c>
      <c r="Y461" s="161">
        <f>+[2]data1cf!X461</f>
        <v>0</v>
      </c>
      <c r="Z461" s="161">
        <f>+[2]data1cf!Y461</f>
        <v>0</v>
      </c>
      <c r="AA461" s="161">
        <f>+[2]data1cf!Z461</f>
        <v>0</v>
      </c>
      <c r="AB461" s="161"/>
      <c r="AC461" s="162">
        <f t="shared" si="56"/>
        <v>20955.174295646157</v>
      </c>
      <c r="AD461" s="162">
        <f t="shared" si="58"/>
        <v>53906.764584657903</v>
      </c>
      <c r="AE461" s="163">
        <f t="shared" si="59"/>
        <v>53221.778084772792</v>
      </c>
      <c r="AF461" s="164">
        <f t="shared" si="57"/>
        <v>0.13622729182243351</v>
      </c>
      <c r="AG461" s="165">
        <f t="shared" si="60"/>
        <v>0.98286022662733508</v>
      </c>
    </row>
    <row r="462" spans="1:33">
      <c r="A462" s="157"/>
      <c r="B462" s="161">
        <f>+[2]data1cf!A462</f>
        <v>-109530.30191546786</v>
      </c>
      <c r="C462" s="161">
        <f>+[2]data1cf!B462</f>
        <v>15262.564048577486</v>
      </c>
      <c r="D462" s="161">
        <f>+[2]data1cf!C462</f>
        <v>16978.548919215482</v>
      </c>
      <c r="E462" s="161">
        <f>+[2]data1cf!D462</f>
        <v>16523.571155935118</v>
      </c>
      <c r="F462" s="161">
        <f>+[2]data1cf!E462</f>
        <v>16266.234950937196</v>
      </c>
      <c r="G462" s="161">
        <f>+[2]data1cf!F462</f>
        <v>16124.89352010049</v>
      </c>
      <c r="H462" s="161">
        <f>+[2]data1cf!G462</f>
        <v>15821.548909453086</v>
      </c>
      <c r="I462" s="161">
        <f>+[2]data1cf!H462</f>
        <v>15751.282087763793</v>
      </c>
      <c r="J462" s="161">
        <f>+[2]data1cf!I462</f>
        <v>15844.077326600818</v>
      </c>
      <c r="K462" s="161">
        <f>+[2]data1cf!J462</f>
        <v>15519.457206020812</v>
      </c>
      <c r="L462" s="161">
        <f>+[2]data1cf!K462</f>
        <v>15472.466921837733</v>
      </c>
      <c r="M462" s="161">
        <f>+[2]data1cf!L462</f>
        <v>15577.221508450093</v>
      </c>
      <c r="N462" s="161">
        <f>+[2]data1cf!M462</f>
        <v>15631.871820854109</v>
      </c>
      <c r="O462" s="161">
        <f>+[2]data1cf!N462</f>
        <v>15707.063432519561</v>
      </c>
      <c r="P462" s="161">
        <f>+[2]data1cf!O462</f>
        <v>15746.854808338903</v>
      </c>
      <c r="Q462" s="161">
        <f>+[2]data1cf!P462</f>
        <v>15669.474959297084</v>
      </c>
      <c r="R462" s="161">
        <f>+[2]data1cf!Q462</f>
        <v>1256.2687508496501</v>
      </c>
      <c r="S462" s="161">
        <f>+[2]data1cf!R462</f>
        <v>0</v>
      </c>
      <c r="T462" s="161">
        <f>+[2]data1cf!S462</f>
        <v>0</v>
      </c>
      <c r="U462" s="161">
        <f>+[2]data1cf!T462</f>
        <v>0</v>
      </c>
      <c r="V462" s="161">
        <f>+[2]data1cf!U462</f>
        <v>0</v>
      </c>
      <c r="W462" s="161">
        <f>+[2]data1cf!V462</f>
        <v>0</v>
      </c>
      <c r="X462" s="161">
        <f>+[2]data1cf!W462</f>
        <v>0</v>
      </c>
      <c r="Y462" s="161">
        <f>+[2]data1cf!X462</f>
        <v>0</v>
      </c>
      <c r="Z462" s="161">
        <f>+[2]data1cf!Y462</f>
        <v>0</v>
      </c>
      <c r="AA462" s="161">
        <f>+[2]data1cf!Z462</f>
        <v>0</v>
      </c>
      <c r="AB462" s="161"/>
      <c r="AC462" s="162">
        <f t="shared" si="56"/>
        <v>11973.50911325486</v>
      </c>
      <c r="AD462" s="162">
        <f t="shared" si="58"/>
        <v>45663.420454401145</v>
      </c>
      <c r="AE462" s="163">
        <f t="shared" si="59"/>
        <v>44962.887333947809</v>
      </c>
      <c r="AF462" s="164">
        <f t="shared" si="57"/>
        <v>0.11883748173713682</v>
      </c>
      <c r="AG462" s="165">
        <f t="shared" si="60"/>
        <v>0.96808032552221279</v>
      </c>
    </row>
    <row r="463" spans="1:33">
      <c r="A463" s="157"/>
      <c r="B463" s="161">
        <f>+[2]data1cf!A463</f>
        <v>-99137.6242315665</v>
      </c>
      <c r="C463" s="161">
        <f>+[2]data1cf!B463</f>
        <v>15147.570432411207</v>
      </c>
      <c r="D463" s="161">
        <f>+[2]data1cf!C463</f>
        <v>16937.517848410265</v>
      </c>
      <c r="E463" s="161">
        <f>+[2]data1cf!D463</f>
        <v>16420.809108312664</v>
      </c>
      <c r="F463" s="161">
        <f>+[2]data1cf!E463</f>
        <v>16059.565996740956</v>
      </c>
      <c r="G463" s="161">
        <f>+[2]data1cf!F463</f>
        <v>15651.568963527863</v>
      </c>
      <c r="H463" s="161">
        <f>+[2]data1cf!G463</f>
        <v>15457.680607297843</v>
      </c>
      <c r="I463" s="161">
        <f>+[2]data1cf!H463</f>
        <v>15261.642183220802</v>
      </c>
      <c r="J463" s="161">
        <f>+[2]data1cf!I463</f>
        <v>15391.647972514304</v>
      </c>
      <c r="K463" s="161">
        <f>+[2]data1cf!J463</f>
        <v>15321.404796830386</v>
      </c>
      <c r="L463" s="161">
        <f>+[2]data1cf!K463</f>
        <v>15102.113185057013</v>
      </c>
      <c r="M463" s="161">
        <f>+[2]data1cf!L463</f>
        <v>15379.264448757782</v>
      </c>
      <c r="N463" s="161">
        <f>+[2]data1cf!M463</f>
        <v>15285.924068988103</v>
      </c>
      <c r="O463" s="161">
        <f>+[2]data1cf!N463</f>
        <v>15393.285389832021</v>
      </c>
      <c r="P463" s="161">
        <f>+[2]data1cf!O463</f>
        <v>15458.767016935268</v>
      </c>
      <c r="Q463" s="161">
        <f>+[2]data1cf!P463</f>
        <v>15286.275434488176</v>
      </c>
      <c r="R463" s="161">
        <f>+[2]data1cf!Q463</f>
        <v>1137.0688948863751</v>
      </c>
      <c r="S463" s="161">
        <f>+[2]data1cf!R463</f>
        <v>0</v>
      </c>
      <c r="T463" s="161">
        <f>+[2]data1cf!S463</f>
        <v>0</v>
      </c>
      <c r="U463" s="161">
        <f>+[2]data1cf!T463</f>
        <v>0</v>
      </c>
      <c r="V463" s="161">
        <f>+[2]data1cf!U463</f>
        <v>0</v>
      </c>
      <c r="W463" s="161">
        <f>+[2]data1cf!V463</f>
        <v>0</v>
      </c>
      <c r="X463" s="161">
        <f>+[2]data1cf!W463</f>
        <v>0</v>
      </c>
      <c r="Y463" s="161">
        <f>+[2]data1cf!X463</f>
        <v>0</v>
      </c>
      <c r="Z463" s="161">
        <f>+[2]data1cf!Y463</f>
        <v>0</v>
      </c>
      <c r="AA463" s="161">
        <f>+[2]data1cf!Z463</f>
        <v>0</v>
      </c>
      <c r="AB463" s="161"/>
      <c r="AC463" s="162">
        <f t="shared" si="56"/>
        <v>20357.995363268426</v>
      </c>
      <c r="AD463" s="162">
        <f t="shared" si="58"/>
        <v>53359.06260777772</v>
      </c>
      <c r="AE463" s="163">
        <f t="shared" si="59"/>
        <v>52673.019610597941</v>
      </c>
      <c r="AF463" s="164">
        <f t="shared" si="57"/>
        <v>0.13496410250663762</v>
      </c>
      <c r="AG463" s="165">
        <f t="shared" si="60"/>
        <v>0.98213726782516264</v>
      </c>
    </row>
    <row r="464" spans="1:33">
      <c r="A464" s="157"/>
      <c r="B464" s="161">
        <f>+[2]data1cf!A464</f>
        <v>-98755.750907173264</v>
      </c>
      <c r="C464" s="161">
        <f>+[2]data1cf!B464</f>
        <v>15096.420514856298</v>
      </c>
      <c r="D464" s="161">
        <f>+[2]data1cf!C464</f>
        <v>16643.222196897917</v>
      </c>
      <c r="E464" s="161">
        <f>+[2]data1cf!D464</f>
        <v>16253.796098931005</v>
      </c>
      <c r="F464" s="161">
        <f>+[2]data1cf!E464</f>
        <v>16168.894664253065</v>
      </c>
      <c r="G464" s="161">
        <f>+[2]data1cf!F464</f>
        <v>15505.679930107595</v>
      </c>
      <c r="H464" s="161">
        <f>+[2]data1cf!G464</f>
        <v>15404.790405449432</v>
      </c>
      <c r="I464" s="161">
        <f>+[2]data1cf!H464</f>
        <v>15295.05494498701</v>
      </c>
      <c r="J464" s="161">
        <f>+[2]data1cf!I464</f>
        <v>15304.072816767492</v>
      </c>
      <c r="K464" s="161">
        <f>+[2]data1cf!J464</f>
        <v>15396.545950315003</v>
      </c>
      <c r="L464" s="161">
        <f>+[2]data1cf!K464</f>
        <v>15531.097602398073</v>
      </c>
      <c r="M464" s="161">
        <f>+[2]data1cf!L464</f>
        <v>15390.814700880881</v>
      </c>
      <c r="N464" s="161">
        <f>+[2]data1cf!M464</f>
        <v>15209.32376073615</v>
      </c>
      <c r="O464" s="161">
        <f>+[2]data1cf!N464</f>
        <v>15364.743827143302</v>
      </c>
      <c r="P464" s="161">
        <f>+[2]data1cf!O464</f>
        <v>15371.019164305508</v>
      </c>
      <c r="Q464" s="161">
        <f>+[2]data1cf!P464</f>
        <v>15602.018523675542</v>
      </c>
      <c r="R464" s="161">
        <f>+[2]data1cf!Q464</f>
        <v>1132.6889606049142</v>
      </c>
      <c r="S464" s="161">
        <f>+[2]data1cf!R464</f>
        <v>0</v>
      </c>
      <c r="T464" s="161">
        <f>+[2]data1cf!S464</f>
        <v>0</v>
      </c>
      <c r="U464" s="161">
        <f>+[2]data1cf!T464</f>
        <v>0</v>
      </c>
      <c r="V464" s="161">
        <f>+[2]data1cf!U464</f>
        <v>0</v>
      </c>
      <c r="W464" s="161">
        <f>+[2]data1cf!V464</f>
        <v>0</v>
      </c>
      <c r="X464" s="161">
        <f>+[2]data1cf!W464</f>
        <v>0</v>
      </c>
      <c r="Y464" s="161">
        <f>+[2]data1cf!X464</f>
        <v>0</v>
      </c>
      <c r="Z464" s="161">
        <f>+[2]data1cf!Y464</f>
        <v>0</v>
      </c>
      <c r="AA464" s="161">
        <f>+[2]data1cf!Z464</f>
        <v>0</v>
      </c>
      <c r="AB464" s="161"/>
      <c r="AC464" s="162">
        <f t="shared" si="56"/>
        <v>20475.303780781996</v>
      </c>
      <c r="AD464" s="162">
        <f t="shared" si="58"/>
        <v>53513.209987074697</v>
      </c>
      <c r="AE464" s="163">
        <f t="shared" si="59"/>
        <v>52825.981897712678</v>
      </c>
      <c r="AF464" s="164">
        <f t="shared" si="57"/>
        <v>0.13515861630439766</v>
      </c>
      <c r="AG464" s="165">
        <f t="shared" si="60"/>
        <v>0.98234376941733015</v>
      </c>
    </row>
    <row r="465" spans="1:33">
      <c r="A465" s="157"/>
      <c r="B465" s="161">
        <f>+[2]data1cf!A465</f>
        <v>-101336.67725932629</v>
      </c>
      <c r="C465" s="161">
        <f>+[2]data1cf!B465</f>
        <v>15265.082516191043</v>
      </c>
      <c r="D465" s="161">
        <f>+[2]data1cf!C465</f>
        <v>16904.763960591732</v>
      </c>
      <c r="E465" s="161">
        <f>+[2]data1cf!D465</f>
        <v>16545.494787601547</v>
      </c>
      <c r="F465" s="161">
        <f>+[2]data1cf!E465</f>
        <v>16112.003471778939</v>
      </c>
      <c r="G465" s="161">
        <f>+[2]data1cf!F465</f>
        <v>15795.968532840157</v>
      </c>
      <c r="H465" s="161">
        <f>+[2]data1cf!G465</f>
        <v>15455.623346287834</v>
      </c>
      <c r="I465" s="161">
        <f>+[2]data1cf!H465</f>
        <v>15348.600456237757</v>
      </c>
      <c r="J465" s="161">
        <f>+[2]data1cf!I465</f>
        <v>15295.247616605004</v>
      </c>
      <c r="K465" s="161">
        <f>+[2]data1cf!J465</f>
        <v>15287.500361922863</v>
      </c>
      <c r="L465" s="161">
        <f>+[2]data1cf!K465</f>
        <v>15408.347160140478</v>
      </c>
      <c r="M465" s="161">
        <f>+[2]data1cf!L465</f>
        <v>15285.324031292686</v>
      </c>
      <c r="N465" s="161">
        <f>+[2]data1cf!M465</f>
        <v>15297.195919194386</v>
      </c>
      <c r="O465" s="161">
        <f>+[2]data1cf!N465</f>
        <v>15411.57036730196</v>
      </c>
      <c r="P465" s="161">
        <f>+[2]data1cf!O465</f>
        <v>15527.767697875315</v>
      </c>
      <c r="Q465" s="161">
        <f>+[2]data1cf!P465</f>
        <v>15661.724357135699</v>
      </c>
      <c r="R465" s="161">
        <f>+[2]data1cf!Q465</f>
        <v>1162.2911534935686</v>
      </c>
      <c r="S465" s="161">
        <f>+[2]data1cf!R465</f>
        <v>0</v>
      </c>
      <c r="T465" s="161">
        <f>+[2]data1cf!S465</f>
        <v>0</v>
      </c>
      <c r="U465" s="161">
        <f>+[2]data1cf!T465</f>
        <v>0</v>
      </c>
      <c r="V465" s="161">
        <f>+[2]data1cf!U465</f>
        <v>0</v>
      </c>
      <c r="W465" s="161">
        <f>+[2]data1cf!V465</f>
        <v>0</v>
      </c>
      <c r="X465" s="161">
        <f>+[2]data1cf!W465</f>
        <v>0</v>
      </c>
      <c r="Y465" s="161">
        <f>+[2]data1cf!X465</f>
        <v>0</v>
      </c>
      <c r="Z465" s="161">
        <f>+[2]data1cf!Y465</f>
        <v>0</v>
      </c>
      <c r="AA465" s="161">
        <f>+[2]data1cf!Z465</f>
        <v>0</v>
      </c>
      <c r="AB465" s="161"/>
      <c r="AC465" s="162">
        <f t="shared" si="56"/>
        <v>18649.30203087076</v>
      </c>
      <c r="AD465" s="162">
        <f t="shared" si="58"/>
        <v>51794.284453565211</v>
      </c>
      <c r="AE465" s="163">
        <f t="shared" si="59"/>
        <v>51105.009521698354</v>
      </c>
      <c r="AF465" s="164">
        <f t="shared" si="57"/>
        <v>0.13143071532249451</v>
      </c>
      <c r="AG465" s="165">
        <f t="shared" si="60"/>
        <v>0.97989934130276035</v>
      </c>
    </row>
    <row r="466" spans="1:33">
      <c r="A466" s="157"/>
      <c r="B466" s="161">
        <f>+[2]data1cf!A466</f>
        <v>-95178.943921485436</v>
      </c>
      <c r="C466" s="161">
        <f>+[2]data1cf!B466</f>
        <v>15259.421218525122</v>
      </c>
      <c r="D466" s="161">
        <f>+[2]data1cf!C466</f>
        <v>16664.581845419307</v>
      </c>
      <c r="E466" s="161">
        <f>+[2]data1cf!D466</f>
        <v>16262.644812901812</v>
      </c>
      <c r="F466" s="161">
        <f>+[2]data1cf!E466</f>
        <v>15932.890780108963</v>
      </c>
      <c r="G466" s="161">
        <f>+[2]data1cf!F466</f>
        <v>15667.960911090686</v>
      </c>
      <c r="H466" s="161">
        <f>+[2]data1cf!G466</f>
        <v>15414.07802889195</v>
      </c>
      <c r="I466" s="161">
        <f>+[2]data1cf!H466</f>
        <v>15317.312161157013</v>
      </c>
      <c r="J466" s="161">
        <f>+[2]data1cf!I466</f>
        <v>15251.282106803425</v>
      </c>
      <c r="K466" s="161">
        <f>+[2]data1cf!J466</f>
        <v>15243.216718370932</v>
      </c>
      <c r="L466" s="161">
        <f>+[2]data1cf!K466</f>
        <v>15051.410853642677</v>
      </c>
      <c r="M466" s="161">
        <f>+[2]data1cf!L466</f>
        <v>15237.849336275125</v>
      </c>
      <c r="N466" s="161">
        <f>+[2]data1cf!M466</f>
        <v>15410.447381653135</v>
      </c>
      <c r="O466" s="161">
        <f>+[2]data1cf!N466</f>
        <v>15110.175172131816</v>
      </c>
      <c r="P466" s="161">
        <f>+[2]data1cf!O466</f>
        <v>15212.926344751304</v>
      </c>
      <c r="Q466" s="161">
        <f>+[2]data1cf!P466</f>
        <v>15237.32031607629</v>
      </c>
      <c r="R466" s="161">
        <f>+[2]data1cf!Q466</f>
        <v>1091.6644152018694</v>
      </c>
      <c r="S466" s="161">
        <f>+[2]data1cf!R466</f>
        <v>0</v>
      </c>
      <c r="T466" s="161">
        <f>+[2]data1cf!S466</f>
        <v>0</v>
      </c>
      <c r="U466" s="161">
        <f>+[2]data1cf!T466</f>
        <v>0</v>
      </c>
      <c r="V466" s="161">
        <f>+[2]data1cf!U466</f>
        <v>0</v>
      </c>
      <c r="W466" s="161">
        <f>+[2]data1cf!V466</f>
        <v>0</v>
      </c>
      <c r="X466" s="161">
        <f>+[2]data1cf!W466</f>
        <v>0</v>
      </c>
      <c r="Y466" s="161">
        <f>+[2]data1cf!X466</f>
        <v>0</v>
      </c>
      <c r="Z466" s="161">
        <f>+[2]data1cf!Y466</f>
        <v>0</v>
      </c>
      <c r="AA466" s="161">
        <f>+[2]data1cf!Z466</f>
        <v>0</v>
      </c>
      <c r="AB466" s="161"/>
      <c r="AC466" s="162">
        <f t="shared" si="56"/>
        <v>23705.486502876451</v>
      </c>
      <c r="AD466" s="162">
        <f t="shared" si="58"/>
        <v>56517.945578384337</v>
      </c>
      <c r="AE466" s="163">
        <f t="shared" si="59"/>
        <v>55836.001534002127</v>
      </c>
      <c r="AF466" s="164">
        <f t="shared" si="57"/>
        <v>0.14215191006660463</v>
      </c>
      <c r="AG466" s="165">
        <f t="shared" si="60"/>
        <v>0.98592454850230871</v>
      </c>
    </row>
    <row r="467" spans="1:33">
      <c r="A467" s="157"/>
      <c r="B467" s="161">
        <f>+[2]data1cf!A467</f>
        <v>-95147.467363955206</v>
      </c>
      <c r="C467" s="161">
        <f>+[2]data1cf!B467</f>
        <v>15250.607627425692</v>
      </c>
      <c r="D467" s="161">
        <f>+[2]data1cf!C467</f>
        <v>16525.012295611632</v>
      </c>
      <c r="E467" s="161">
        <f>+[2]data1cf!D467</f>
        <v>16249.216976030111</v>
      </c>
      <c r="F467" s="161">
        <f>+[2]data1cf!E467</f>
        <v>15995.267169102921</v>
      </c>
      <c r="G467" s="161">
        <f>+[2]data1cf!F467</f>
        <v>15573.464027814793</v>
      </c>
      <c r="H467" s="161">
        <f>+[2]data1cf!G467</f>
        <v>15444.721816529433</v>
      </c>
      <c r="I467" s="161">
        <f>+[2]data1cf!H467</f>
        <v>15221.741364466725</v>
      </c>
      <c r="J467" s="161">
        <f>+[2]data1cf!I467</f>
        <v>15197.114404228008</v>
      </c>
      <c r="K467" s="161">
        <f>+[2]data1cf!J467</f>
        <v>15265.602250746011</v>
      </c>
      <c r="L467" s="161">
        <f>+[2]data1cf!K467</f>
        <v>15243.935004509656</v>
      </c>
      <c r="M467" s="161">
        <f>+[2]data1cf!L467</f>
        <v>15189.471316726162</v>
      </c>
      <c r="N467" s="161">
        <f>+[2]data1cf!M467</f>
        <v>15163.663661830609</v>
      </c>
      <c r="O467" s="161">
        <f>+[2]data1cf!N467</f>
        <v>15277.59356696219</v>
      </c>
      <c r="P467" s="161">
        <f>+[2]data1cf!O467</f>
        <v>15194.379024981239</v>
      </c>
      <c r="Q467" s="161">
        <f>+[2]data1cf!P467</f>
        <v>15182.074257965956</v>
      </c>
      <c r="R467" s="161">
        <f>+[2]data1cf!Q467</f>
        <v>1091.3033916776205</v>
      </c>
      <c r="S467" s="161">
        <f>+[2]data1cf!R467</f>
        <v>0</v>
      </c>
      <c r="T467" s="161">
        <f>+[2]data1cf!S467</f>
        <v>0</v>
      </c>
      <c r="U467" s="161">
        <f>+[2]data1cf!T467</f>
        <v>0</v>
      </c>
      <c r="V467" s="161">
        <f>+[2]data1cf!U467</f>
        <v>0</v>
      </c>
      <c r="W467" s="161">
        <f>+[2]data1cf!V467</f>
        <v>0</v>
      </c>
      <c r="X467" s="161">
        <f>+[2]data1cf!W467</f>
        <v>0</v>
      </c>
      <c r="Y467" s="161">
        <f>+[2]data1cf!X467</f>
        <v>0</v>
      </c>
      <c r="Z467" s="161">
        <f>+[2]data1cf!Y467</f>
        <v>0</v>
      </c>
      <c r="AA467" s="161">
        <f>+[2]data1cf!Z467</f>
        <v>0</v>
      </c>
      <c r="AB467" s="161"/>
      <c r="AC467" s="162">
        <f t="shared" si="56"/>
        <v>23548.926740870058</v>
      </c>
      <c r="AD467" s="162">
        <f t="shared" si="58"/>
        <v>56325.177345860233</v>
      </c>
      <c r="AE467" s="163">
        <f t="shared" si="59"/>
        <v>55643.922274624194</v>
      </c>
      <c r="AF467" s="164">
        <f t="shared" si="57"/>
        <v>0.14187193512916565</v>
      </c>
      <c r="AG467" s="165">
        <f t="shared" ref="AG467:AG482" si="61">1-EXP(-(1/0.25)*(AD467/ABS($AD$1010)))</f>
        <v>0.98571838059651062</v>
      </c>
    </row>
    <row r="468" spans="1:33">
      <c r="A468" s="157"/>
      <c r="B468" s="161">
        <f>+[2]data1cf!A468</f>
        <v>-103359.77255860333</v>
      </c>
      <c r="C468" s="161">
        <f>+[2]data1cf!B468</f>
        <v>15206.705278433614</v>
      </c>
      <c r="D468" s="161">
        <f>+[2]data1cf!C468</f>
        <v>16957.665221704185</v>
      </c>
      <c r="E468" s="161">
        <f>+[2]data1cf!D468</f>
        <v>16560.115061167198</v>
      </c>
      <c r="F468" s="161">
        <f>+[2]data1cf!E468</f>
        <v>16187.27317662598</v>
      </c>
      <c r="G468" s="161">
        <f>+[2]data1cf!F468</f>
        <v>15824.499237958302</v>
      </c>
      <c r="H468" s="161">
        <f>+[2]data1cf!G468</f>
        <v>15670.590276025985</v>
      </c>
      <c r="I468" s="161">
        <f>+[2]data1cf!H468</f>
        <v>15251.466465847563</v>
      </c>
      <c r="J468" s="161">
        <f>+[2]data1cf!I468</f>
        <v>15305.970582790098</v>
      </c>
      <c r="K468" s="161">
        <f>+[2]data1cf!J468</f>
        <v>15355.626398123228</v>
      </c>
      <c r="L468" s="161">
        <f>+[2]data1cf!K468</f>
        <v>15308.98544228384</v>
      </c>
      <c r="M468" s="161">
        <f>+[2]data1cf!L468</f>
        <v>15305.453095288109</v>
      </c>
      <c r="N468" s="161">
        <f>+[2]data1cf!M468</f>
        <v>15232.651741759146</v>
      </c>
      <c r="O468" s="161">
        <f>+[2]data1cf!N468</f>
        <v>15434.173414693276</v>
      </c>
      <c r="P468" s="161">
        <f>+[2]data1cf!O468</f>
        <v>15448.998952906702</v>
      </c>
      <c r="Q468" s="161">
        <f>+[2]data1cf!P468</f>
        <v>15316.195163534041</v>
      </c>
      <c r="R468" s="161">
        <f>+[2]data1cf!Q468</f>
        <v>1185.4952473381568</v>
      </c>
      <c r="S468" s="161">
        <f>+[2]data1cf!R468</f>
        <v>0</v>
      </c>
      <c r="T468" s="161">
        <f>+[2]data1cf!S468</f>
        <v>0</v>
      </c>
      <c r="U468" s="161">
        <f>+[2]data1cf!T468</f>
        <v>0</v>
      </c>
      <c r="V468" s="161">
        <f>+[2]data1cf!U468</f>
        <v>0</v>
      </c>
      <c r="W468" s="161">
        <f>+[2]data1cf!V468</f>
        <v>0</v>
      </c>
      <c r="X468" s="161">
        <f>+[2]data1cf!W468</f>
        <v>0</v>
      </c>
      <c r="Y468" s="161">
        <f>+[2]data1cf!X468</f>
        <v>0</v>
      </c>
      <c r="Z468" s="161">
        <f>+[2]data1cf!Y468</f>
        <v>0</v>
      </c>
      <c r="AA468" s="161">
        <f>+[2]data1cf!Z468</f>
        <v>0</v>
      </c>
      <c r="AB468" s="161"/>
      <c r="AC468" s="162">
        <f t="shared" si="56"/>
        <v>16658.729007303093</v>
      </c>
      <c r="AD468" s="162">
        <f t="shared" si="58"/>
        <v>49769.864888197393</v>
      </c>
      <c r="AE468" s="163">
        <f t="shared" si="59"/>
        <v>49081.705016243468</v>
      </c>
      <c r="AF468" s="164">
        <f t="shared" si="57"/>
        <v>0.12766888737678528</v>
      </c>
      <c r="AG468" s="165">
        <f t="shared" si="61"/>
        <v>0.97658303405751812</v>
      </c>
    </row>
    <row r="469" spans="1:33">
      <c r="A469" s="157"/>
      <c r="B469" s="161">
        <f>+[2]data1cf!A469</f>
        <v>-90116.625504007854</v>
      </c>
      <c r="C469" s="161">
        <f>+[2]data1cf!B469</f>
        <v>14891.392921840385</v>
      </c>
      <c r="D469" s="161">
        <f>+[2]data1cf!C469</f>
        <v>16684.567341328831</v>
      </c>
      <c r="E469" s="161">
        <f>+[2]data1cf!D469</f>
        <v>15971.421006073488</v>
      </c>
      <c r="F469" s="161">
        <f>+[2]data1cf!E469</f>
        <v>15754.032034344847</v>
      </c>
      <c r="G469" s="161">
        <f>+[2]data1cf!F469</f>
        <v>15440.802129317639</v>
      </c>
      <c r="H469" s="161">
        <f>+[2]data1cf!G469</f>
        <v>15094.206029713867</v>
      </c>
      <c r="I469" s="161">
        <f>+[2]data1cf!H469</f>
        <v>15225.638967498846</v>
      </c>
      <c r="J469" s="161">
        <f>+[2]data1cf!I469</f>
        <v>14876.59868683188</v>
      </c>
      <c r="K469" s="161">
        <f>+[2]data1cf!J469</f>
        <v>15175.562757327933</v>
      </c>
      <c r="L469" s="161">
        <f>+[2]data1cf!K469</f>
        <v>15265.818191629496</v>
      </c>
      <c r="M469" s="161">
        <f>+[2]data1cf!L469</f>
        <v>15066.011194908666</v>
      </c>
      <c r="N469" s="161">
        <f>+[2]data1cf!M469</f>
        <v>15004.978842682453</v>
      </c>
      <c r="O469" s="161">
        <f>+[2]data1cf!N469</f>
        <v>15212.991193971895</v>
      </c>
      <c r="P469" s="161">
        <f>+[2]data1cf!O469</f>
        <v>15312.295026151129</v>
      </c>
      <c r="Q469" s="161">
        <f>+[2]data1cf!P469</f>
        <v>15298.530054091585</v>
      </c>
      <c r="R469" s="161">
        <f>+[2]data1cf!Q469</f>
        <v>1033.6016478807683</v>
      </c>
      <c r="S469" s="161">
        <f>+[2]data1cf!R469</f>
        <v>0</v>
      </c>
      <c r="T469" s="161">
        <f>+[2]data1cf!S469</f>
        <v>0</v>
      </c>
      <c r="U469" s="161">
        <f>+[2]data1cf!T469</f>
        <v>0</v>
      </c>
      <c r="V469" s="161">
        <f>+[2]data1cf!U469</f>
        <v>0</v>
      </c>
      <c r="W469" s="161">
        <f>+[2]data1cf!V469</f>
        <v>0</v>
      </c>
      <c r="X469" s="161">
        <f>+[2]data1cf!W469</f>
        <v>0</v>
      </c>
      <c r="Y469" s="161">
        <f>+[2]data1cf!X469</f>
        <v>0</v>
      </c>
      <c r="Z469" s="161">
        <f>+[2]data1cf!Y469</f>
        <v>0</v>
      </c>
      <c r="AA469" s="161">
        <f>+[2]data1cf!Z469</f>
        <v>0</v>
      </c>
      <c r="AB469" s="161"/>
      <c r="AC469" s="162">
        <f t="shared" si="56"/>
        <v>27488.236328452444</v>
      </c>
      <c r="AD469" s="162">
        <f t="shared" si="58"/>
        <v>60030.295168757497</v>
      </c>
      <c r="AE469" s="163">
        <f t="shared" si="59"/>
        <v>59353.396805070312</v>
      </c>
      <c r="AF469" s="164">
        <f t="shared" si="57"/>
        <v>0.15104308724403384</v>
      </c>
      <c r="AG469" s="165">
        <f t="shared" si="61"/>
        <v>0.98920066147956276</v>
      </c>
    </row>
    <row r="470" spans="1:33">
      <c r="A470" s="157"/>
      <c r="B470" s="161">
        <f>+[2]data1cf!A470</f>
        <v>-92884.575736766943</v>
      </c>
      <c r="C470" s="161">
        <f>+[2]data1cf!B470</f>
        <v>15389.169219207597</v>
      </c>
      <c r="D470" s="161">
        <f>+[2]data1cf!C470</f>
        <v>16519.264915601721</v>
      </c>
      <c r="E470" s="161">
        <f>+[2]data1cf!D470</f>
        <v>16056.802169075772</v>
      </c>
      <c r="F470" s="161">
        <f>+[2]data1cf!E470</f>
        <v>15825.568742955031</v>
      </c>
      <c r="G470" s="161">
        <f>+[2]data1cf!F470</f>
        <v>15672.803226602366</v>
      </c>
      <c r="H470" s="161">
        <f>+[2]data1cf!G470</f>
        <v>15197.188636233172</v>
      </c>
      <c r="I470" s="161">
        <f>+[2]data1cf!H470</f>
        <v>15095.688843691787</v>
      </c>
      <c r="J470" s="161">
        <f>+[2]data1cf!I470</f>
        <v>15152.085276521313</v>
      </c>
      <c r="K470" s="161">
        <f>+[2]data1cf!J470</f>
        <v>15250.949069748756</v>
      </c>
      <c r="L470" s="161">
        <f>+[2]data1cf!K470</f>
        <v>15060.054216317654</v>
      </c>
      <c r="M470" s="161">
        <f>+[2]data1cf!L470</f>
        <v>15217.89591406981</v>
      </c>
      <c r="N470" s="161">
        <f>+[2]data1cf!M470</f>
        <v>15212.346781088454</v>
      </c>
      <c r="O470" s="161">
        <f>+[2]data1cf!N470</f>
        <v>15096.084122320755</v>
      </c>
      <c r="P470" s="161">
        <f>+[2]data1cf!O470</f>
        <v>15426.788171631481</v>
      </c>
      <c r="Q470" s="161">
        <f>+[2]data1cf!P470</f>
        <v>15553.632340801212</v>
      </c>
      <c r="R470" s="161">
        <f>+[2]data1cf!Q470</f>
        <v>1065.3489298704219</v>
      </c>
      <c r="S470" s="161">
        <f>+[2]data1cf!R470</f>
        <v>0</v>
      </c>
      <c r="T470" s="161">
        <f>+[2]data1cf!S470</f>
        <v>0</v>
      </c>
      <c r="U470" s="161">
        <f>+[2]data1cf!T470</f>
        <v>0</v>
      </c>
      <c r="V470" s="161">
        <f>+[2]data1cf!U470</f>
        <v>0</v>
      </c>
      <c r="W470" s="161">
        <f>+[2]data1cf!V470</f>
        <v>0</v>
      </c>
      <c r="X470" s="161">
        <f>+[2]data1cf!W470</f>
        <v>0</v>
      </c>
      <c r="Y470" s="161">
        <f>+[2]data1cf!X470</f>
        <v>0</v>
      </c>
      <c r="Z470" s="161">
        <f>+[2]data1cf!Y470</f>
        <v>0</v>
      </c>
      <c r="AA470" s="161">
        <f>+[2]data1cf!Z470</f>
        <v>0</v>
      </c>
      <c r="AB470" s="161"/>
      <c r="AC470" s="162">
        <f t="shared" si="56"/>
        <v>25549.217202661755</v>
      </c>
      <c r="AD470" s="162">
        <f t="shared" si="58"/>
        <v>58272.657390524793</v>
      </c>
      <c r="AE470" s="163">
        <f t="shared" si="59"/>
        <v>57591.950377332156</v>
      </c>
      <c r="AF470" s="164">
        <f t="shared" si="57"/>
        <v>0.14631567597389222</v>
      </c>
      <c r="AG470" s="165">
        <f t="shared" si="61"/>
        <v>0.98766958560673568</v>
      </c>
    </row>
    <row r="471" spans="1:33">
      <c r="A471" s="157"/>
      <c r="B471" s="161">
        <f>+[2]data1cf!A471</f>
        <v>-93745.037982512746</v>
      </c>
      <c r="C471" s="161">
        <f>+[2]data1cf!B471</f>
        <v>14910.854626706561</v>
      </c>
      <c r="D471" s="161">
        <f>+[2]data1cf!C471</f>
        <v>16451.01305947117</v>
      </c>
      <c r="E471" s="161">
        <f>+[2]data1cf!D471</f>
        <v>16153.313351363293</v>
      </c>
      <c r="F471" s="161">
        <f>+[2]data1cf!E471</f>
        <v>15994.137137087097</v>
      </c>
      <c r="G471" s="161">
        <f>+[2]data1cf!F471</f>
        <v>15582.823092896795</v>
      </c>
      <c r="H471" s="161">
        <f>+[2]data1cf!G471</f>
        <v>15133.624986858671</v>
      </c>
      <c r="I471" s="161">
        <f>+[2]data1cf!H471</f>
        <v>15122.974820272664</v>
      </c>
      <c r="J471" s="161">
        <f>+[2]data1cf!I471</f>
        <v>15285.563129836126</v>
      </c>
      <c r="K471" s="161">
        <f>+[2]data1cf!J471</f>
        <v>15362.11928638059</v>
      </c>
      <c r="L471" s="161">
        <f>+[2]data1cf!K471</f>
        <v>15294.229049054478</v>
      </c>
      <c r="M471" s="161">
        <f>+[2]data1cf!L471</f>
        <v>15219.406617295555</v>
      </c>
      <c r="N471" s="161">
        <f>+[2]data1cf!M471</f>
        <v>15189.368808287421</v>
      </c>
      <c r="O471" s="161">
        <f>+[2]data1cf!N471</f>
        <v>15259.747532408521</v>
      </c>
      <c r="P471" s="161">
        <f>+[2]data1cf!O471</f>
        <v>15148.656981603603</v>
      </c>
      <c r="Q471" s="161">
        <f>+[2]data1cf!P471</f>
        <v>15345.385630525478</v>
      </c>
      <c r="R471" s="161">
        <f>+[2]data1cf!Q471</f>
        <v>1075.218087644228</v>
      </c>
      <c r="S471" s="161">
        <f>+[2]data1cf!R471</f>
        <v>0</v>
      </c>
      <c r="T471" s="161">
        <f>+[2]data1cf!S471</f>
        <v>0</v>
      </c>
      <c r="U471" s="161">
        <f>+[2]data1cf!T471</f>
        <v>0</v>
      </c>
      <c r="V471" s="161">
        <f>+[2]data1cf!U471</f>
        <v>0</v>
      </c>
      <c r="W471" s="161">
        <f>+[2]data1cf!V471</f>
        <v>0</v>
      </c>
      <c r="X471" s="161">
        <f>+[2]data1cf!W471</f>
        <v>0</v>
      </c>
      <c r="Y471" s="161">
        <f>+[2]data1cf!X471</f>
        <v>0</v>
      </c>
      <c r="Z471" s="161">
        <f>+[2]data1cf!Y471</f>
        <v>0</v>
      </c>
      <c r="AA471" s="161">
        <f>+[2]data1cf!Z471</f>
        <v>0</v>
      </c>
      <c r="AB471" s="161"/>
      <c r="AC471" s="162">
        <f t="shared" si="56"/>
        <v>24426.741566784302</v>
      </c>
      <c r="AD471" s="162">
        <f t="shared" si="58"/>
        <v>57171.762347409189</v>
      </c>
      <c r="AE471" s="163">
        <f t="shared" si="59"/>
        <v>56490.803023209046</v>
      </c>
      <c r="AF471" s="164">
        <f t="shared" si="57"/>
        <v>0.1438201487064362</v>
      </c>
      <c r="AG471" s="165">
        <f t="shared" si="61"/>
        <v>0.98660190094686828</v>
      </c>
    </row>
    <row r="472" spans="1:33">
      <c r="A472" s="157"/>
      <c r="B472" s="161">
        <f>+[2]data1cf!A472</f>
        <v>-94883.371493501298</v>
      </c>
      <c r="C472" s="161">
        <f>+[2]data1cf!B472</f>
        <v>15142.300815092904</v>
      </c>
      <c r="D472" s="161">
        <f>+[2]data1cf!C472</f>
        <v>16587.570838829139</v>
      </c>
      <c r="E472" s="161">
        <f>+[2]data1cf!D472</f>
        <v>16243.872919487081</v>
      </c>
      <c r="F472" s="161">
        <f>+[2]data1cf!E472</f>
        <v>15903.23411845884</v>
      </c>
      <c r="G472" s="161">
        <f>+[2]data1cf!F472</f>
        <v>15652.014070562283</v>
      </c>
      <c r="H472" s="161">
        <f>+[2]data1cf!G472</f>
        <v>15480.192674438909</v>
      </c>
      <c r="I472" s="161">
        <f>+[2]data1cf!H472</f>
        <v>15178.539843963812</v>
      </c>
      <c r="J472" s="161">
        <f>+[2]data1cf!I472</f>
        <v>15280.693566225244</v>
      </c>
      <c r="K472" s="161">
        <f>+[2]data1cf!J472</f>
        <v>15298.335386429015</v>
      </c>
      <c r="L472" s="161">
        <f>+[2]data1cf!K472</f>
        <v>15334.974703744112</v>
      </c>
      <c r="M472" s="161">
        <f>+[2]data1cf!L472</f>
        <v>15200.499188290294</v>
      </c>
      <c r="N472" s="161">
        <f>+[2]data1cf!M472</f>
        <v>15098.21588606646</v>
      </c>
      <c r="O472" s="161">
        <f>+[2]data1cf!N472</f>
        <v>15406.11319652308</v>
      </c>
      <c r="P472" s="161">
        <f>+[2]data1cf!O472</f>
        <v>15316.554806403765</v>
      </c>
      <c r="Q472" s="161">
        <f>+[2]data1cf!P472</f>
        <v>15424.3123533301</v>
      </c>
      <c r="R472" s="161">
        <f>+[2]data1cf!Q472</f>
        <v>1088.2743176818624</v>
      </c>
      <c r="S472" s="161">
        <f>+[2]data1cf!R472</f>
        <v>0</v>
      </c>
      <c r="T472" s="161">
        <f>+[2]data1cf!S472</f>
        <v>0</v>
      </c>
      <c r="U472" s="161">
        <f>+[2]data1cf!T472</f>
        <v>0</v>
      </c>
      <c r="V472" s="161">
        <f>+[2]data1cf!U472</f>
        <v>0</v>
      </c>
      <c r="W472" s="161">
        <f>+[2]data1cf!V472</f>
        <v>0</v>
      </c>
      <c r="X472" s="161">
        <f>+[2]data1cf!W472</f>
        <v>0</v>
      </c>
      <c r="Y472" s="161">
        <f>+[2]data1cf!X472</f>
        <v>0</v>
      </c>
      <c r="Z472" s="161">
        <f>+[2]data1cf!Y472</f>
        <v>0</v>
      </c>
      <c r="AA472" s="161">
        <f>+[2]data1cf!Z472</f>
        <v>0</v>
      </c>
      <c r="AB472" s="161"/>
      <c r="AC472" s="162">
        <f t="shared" si="56"/>
        <v>23943.557328957591</v>
      </c>
      <c r="AD472" s="162">
        <f t="shared" si="58"/>
        <v>56819.070604478009</v>
      </c>
      <c r="AE472" s="163">
        <f t="shared" si="59"/>
        <v>56135.443304755951</v>
      </c>
      <c r="AF472" s="164">
        <f t="shared" si="57"/>
        <v>0.14256736636161804</v>
      </c>
      <c r="AG472" s="165">
        <f t="shared" si="61"/>
        <v>0.98624066556719425</v>
      </c>
    </row>
    <row r="473" spans="1:33">
      <c r="A473" s="157"/>
      <c r="B473" s="161">
        <f>+[2]data1cf!A473</f>
        <v>-104005.44078523546</v>
      </c>
      <c r="C473" s="161">
        <f>+[2]data1cf!B473</f>
        <v>15231.90640625277</v>
      </c>
      <c r="D473" s="161">
        <f>+[2]data1cf!C473</f>
        <v>16827.244590403221</v>
      </c>
      <c r="E473" s="161">
        <f>+[2]data1cf!D473</f>
        <v>16642.182581444329</v>
      </c>
      <c r="F473" s="161">
        <f>+[2]data1cf!E473</f>
        <v>16221.451894670985</v>
      </c>
      <c r="G473" s="161">
        <f>+[2]data1cf!F473</f>
        <v>15824.772898784617</v>
      </c>
      <c r="H473" s="161">
        <f>+[2]data1cf!G473</f>
        <v>15471.823889636064</v>
      </c>
      <c r="I473" s="161">
        <f>+[2]data1cf!H473</f>
        <v>15527.899385548151</v>
      </c>
      <c r="J473" s="161">
        <f>+[2]data1cf!I473</f>
        <v>15624.435520158366</v>
      </c>
      <c r="K473" s="161">
        <f>+[2]data1cf!J473</f>
        <v>15413.579292941386</v>
      </c>
      <c r="L473" s="161">
        <f>+[2]data1cf!K473</f>
        <v>15555.598567860241</v>
      </c>
      <c r="M473" s="161">
        <f>+[2]data1cf!L473</f>
        <v>15381.539837390996</v>
      </c>
      <c r="N473" s="161">
        <f>+[2]data1cf!M473</f>
        <v>15514.717432883899</v>
      </c>
      <c r="O473" s="161">
        <f>+[2]data1cf!N473</f>
        <v>15564.24276408482</v>
      </c>
      <c r="P473" s="161">
        <f>+[2]data1cf!O473</f>
        <v>15652.867508889492</v>
      </c>
      <c r="Q473" s="161">
        <f>+[2]data1cf!P473</f>
        <v>15492.099718091662</v>
      </c>
      <c r="R473" s="161">
        <f>+[2]data1cf!Q473</f>
        <v>1192.9008036303364</v>
      </c>
      <c r="S473" s="161">
        <f>+[2]data1cf!R473</f>
        <v>0</v>
      </c>
      <c r="T473" s="161">
        <f>+[2]data1cf!S473</f>
        <v>0</v>
      </c>
      <c r="U473" s="161">
        <f>+[2]data1cf!T473</f>
        <v>0</v>
      </c>
      <c r="V473" s="161">
        <f>+[2]data1cf!U473</f>
        <v>0</v>
      </c>
      <c r="W473" s="161">
        <f>+[2]data1cf!V473</f>
        <v>0</v>
      </c>
      <c r="X473" s="161">
        <f>+[2]data1cf!W473</f>
        <v>0</v>
      </c>
      <c r="Y473" s="161">
        <f>+[2]data1cf!X473</f>
        <v>0</v>
      </c>
      <c r="Z473" s="161">
        <f>+[2]data1cf!Y473</f>
        <v>0</v>
      </c>
      <c r="AA473" s="161">
        <f>+[2]data1cf!Z473</f>
        <v>0</v>
      </c>
      <c r="AB473" s="161"/>
      <c r="AC473" s="162">
        <f t="shared" si="56"/>
        <v>16562.466669817455</v>
      </c>
      <c r="AD473" s="162">
        <f t="shared" si="58"/>
        <v>49941.714172827997</v>
      </c>
      <c r="AE473" s="163">
        <f t="shared" si="59"/>
        <v>49247.609707287054</v>
      </c>
      <c r="AF473" s="164">
        <f t="shared" si="57"/>
        <v>0.12724626660346983</v>
      </c>
      <c r="AG473" s="165">
        <f t="shared" si="61"/>
        <v>0.97688463199042097</v>
      </c>
    </row>
    <row r="474" spans="1:33">
      <c r="A474" s="157"/>
      <c r="B474" s="161">
        <f>+[2]data1cf!A474</f>
        <v>-98262.279012045954</v>
      </c>
      <c r="C474" s="161">
        <f>+[2]data1cf!B474</f>
        <v>15317.361714374299</v>
      </c>
      <c r="D474" s="161">
        <f>+[2]data1cf!C474</f>
        <v>16749.953131377577</v>
      </c>
      <c r="E474" s="161">
        <f>+[2]data1cf!D474</f>
        <v>16330.325835490705</v>
      </c>
      <c r="F474" s="161">
        <f>+[2]data1cf!E474</f>
        <v>15848.621773574854</v>
      </c>
      <c r="G474" s="161">
        <f>+[2]data1cf!F474</f>
        <v>15480.742235799358</v>
      </c>
      <c r="H474" s="161">
        <f>+[2]data1cf!G474</f>
        <v>15533.922508827092</v>
      </c>
      <c r="I474" s="161">
        <f>+[2]data1cf!H474</f>
        <v>15063.995238111784</v>
      </c>
      <c r="J474" s="161">
        <f>+[2]data1cf!I474</f>
        <v>15332.118240295513</v>
      </c>
      <c r="K474" s="161">
        <f>+[2]data1cf!J474</f>
        <v>15411.846558833469</v>
      </c>
      <c r="L474" s="161">
        <f>+[2]data1cf!K474</f>
        <v>15229.290239936592</v>
      </c>
      <c r="M474" s="161">
        <f>+[2]data1cf!L474</f>
        <v>15244.527678252027</v>
      </c>
      <c r="N474" s="161">
        <f>+[2]data1cf!M474</f>
        <v>15200.540752670637</v>
      </c>
      <c r="O474" s="161">
        <f>+[2]data1cf!N474</f>
        <v>15334.340950135234</v>
      </c>
      <c r="P474" s="161">
        <f>+[2]data1cf!O474</f>
        <v>15401.862201647129</v>
      </c>
      <c r="Q474" s="161">
        <f>+[2]data1cf!P474</f>
        <v>15256.910646133863</v>
      </c>
      <c r="R474" s="161">
        <f>+[2]data1cf!Q474</f>
        <v>1127.0290353565622</v>
      </c>
      <c r="S474" s="161">
        <f>+[2]data1cf!R474</f>
        <v>0</v>
      </c>
      <c r="T474" s="161">
        <f>+[2]data1cf!S474</f>
        <v>0</v>
      </c>
      <c r="U474" s="161">
        <f>+[2]data1cf!T474</f>
        <v>0</v>
      </c>
      <c r="V474" s="161">
        <f>+[2]data1cf!U474</f>
        <v>0</v>
      </c>
      <c r="W474" s="161">
        <f>+[2]data1cf!V474</f>
        <v>0</v>
      </c>
      <c r="X474" s="161">
        <f>+[2]data1cf!W474</f>
        <v>0</v>
      </c>
      <c r="Y474" s="161">
        <f>+[2]data1cf!X474</f>
        <v>0</v>
      </c>
      <c r="Z474" s="161">
        <f>+[2]data1cf!Y474</f>
        <v>0</v>
      </c>
      <c r="AA474" s="161">
        <f>+[2]data1cf!Z474</f>
        <v>0</v>
      </c>
      <c r="AB474" s="161"/>
      <c r="AC474" s="162">
        <f t="shared" si="56"/>
        <v>20800.28803220332</v>
      </c>
      <c r="AD474" s="162">
        <f t="shared" si="58"/>
        <v>53678.125784923082</v>
      </c>
      <c r="AE474" s="163">
        <f t="shared" si="59"/>
        <v>52994.504887424686</v>
      </c>
      <c r="AF474" s="164">
        <f t="shared" si="57"/>
        <v>0.13601060509681703</v>
      </c>
      <c r="AG474" s="165">
        <f t="shared" si="61"/>
        <v>0.98256205426523002</v>
      </c>
    </row>
    <row r="475" spans="1:33">
      <c r="A475" s="157"/>
      <c r="B475" s="161">
        <f>+[2]data1cf!A475</f>
        <v>-105920.62692066684</v>
      </c>
      <c r="C475" s="161">
        <f>+[2]data1cf!B475</f>
        <v>15246.355154494075</v>
      </c>
      <c r="D475" s="161">
        <f>+[2]data1cf!C475</f>
        <v>17032.399094233184</v>
      </c>
      <c r="E475" s="161">
        <f>+[2]data1cf!D475</f>
        <v>16697.197862004345</v>
      </c>
      <c r="F475" s="161">
        <f>+[2]data1cf!E475</f>
        <v>16325.503035284875</v>
      </c>
      <c r="G475" s="161">
        <f>+[2]data1cf!F475</f>
        <v>15916.296986254991</v>
      </c>
      <c r="H475" s="161">
        <f>+[2]data1cf!G475</f>
        <v>15747.705178141547</v>
      </c>
      <c r="I475" s="161">
        <f>+[2]data1cf!H475</f>
        <v>15527.337968130523</v>
      </c>
      <c r="J475" s="161">
        <f>+[2]data1cf!I475</f>
        <v>15489.730294539137</v>
      </c>
      <c r="K475" s="161">
        <f>+[2]data1cf!J475</f>
        <v>15470.713900256031</v>
      </c>
      <c r="L475" s="161">
        <f>+[2]data1cf!K475</f>
        <v>15479.927473192365</v>
      </c>
      <c r="M475" s="161">
        <f>+[2]data1cf!L475</f>
        <v>15521.401080646856</v>
      </c>
      <c r="N475" s="161">
        <f>+[2]data1cf!M475</f>
        <v>15344.327266607517</v>
      </c>
      <c r="O475" s="161">
        <f>+[2]data1cf!N475</f>
        <v>15368.794619409487</v>
      </c>
      <c r="P475" s="161">
        <f>+[2]data1cf!O475</f>
        <v>15518.461397735686</v>
      </c>
      <c r="Q475" s="161">
        <f>+[2]data1cf!P475</f>
        <v>15548.242001284081</v>
      </c>
      <c r="R475" s="161">
        <f>+[2]data1cf!Q475</f>
        <v>1214.8672225292803</v>
      </c>
      <c r="S475" s="161">
        <f>+[2]data1cf!R475</f>
        <v>0</v>
      </c>
      <c r="T475" s="161">
        <f>+[2]data1cf!S475</f>
        <v>0</v>
      </c>
      <c r="U475" s="161">
        <f>+[2]data1cf!T475</f>
        <v>0</v>
      </c>
      <c r="V475" s="161">
        <f>+[2]data1cf!U475</f>
        <v>0</v>
      </c>
      <c r="W475" s="161">
        <f>+[2]data1cf!V475</f>
        <v>0</v>
      </c>
      <c r="X475" s="161">
        <f>+[2]data1cf!W475</f>
        <v>0</v>
      </c>
      <c r="Y475" s="161">
        <f>+[2]data1cf!X475</f>
        <v>0</v>
      </c>
      <c r="Z475" s="161">
        <f>+[2]data1cf!Y475</f>
        <v>0</v>
      </c>
      <c r="AA475" s="161">
        <f>+[2]data1cf!Z475</f>
        <v>0</v>
      </c>
      <c r="AB475" s="161"/>
      <c r="AC475" s="162">
        <f t="shared" si="56"/>
        <v>15007.732794732325</v>
      </c>
      <c r="AD475" s="162">
        <f t="shared" si="58"/>
        <v>48405.421848592436</v>
      </c>
      <c r="AE475" s="163">
        <f t="shared" si="59"/>
        <v>47711.346365664227</v>
      </c>
      <c r="AF475" s="164">
        <f t="shared" si="57"/>
        <v>0.12437844872474671</v>
      </c>
      <c r="AG475" s="165">
        <f t="shared" si="61"/>
        <v>0.97404446326406879</v>
      </c>
    </row>
    <row r="476" spans="1:33">
      <c r="A476" s="157"/>
      <c r="B476" s="161">
        <f>+[2]data1cf!A476</f>
        <v>-105188.28864173418</v>
      </c>
      <c r="C476" s="161">
        <f>+[2]data1cf!B476</f>
        <v>15417.933694320527</v>
      </c>
      <c r="D476" s="161">
        <f>+[2]data1cf!C476</f>
        <v>16897.242317735741</v>
      </c>
      <c r="E476" s="161">
        <f>+[2]data1cf!D476</f>
        <v>16476.444031026396</v>
      </c>
      <c r="F476" s="161">
        <f>+[2]data1cf!E476</f>
        <v>16360.005900226488</v>
      </c>
      <c r="G476" s="161">
        <f>+[2]data1cf!F476</f>
        <v>16065.731123953949</v>
      </c>
      <c r="H476" s="161">
        <f>+[2]data1cf!G476</f>
        <v>15787.085265766502</v>
      </c>
      <c r="I476" s="161">
        <f>+[2]data1cf!H476</f>
        <v>15409.753661952913</v>
      </c>
      <c r="J476" s="161">
        <f>+[2]data1cf!I476</f>
        <v>15496.284774967648</v>
      </c>
      <c r="K476" s="161">
        <f>+[2]data1cf!J476</f>
        <v>15500.253800027724</v>
      </c>
      <c r="L476" s="161">
        <f>+[2]data1cf!K476</f>
        <v>15583.197003800869</v>
      </c>
      <c r="M476" s="161">
        <f>+[2]data1cf!L476</f>
        <v>15533.26143385505</v>
      </c>
      <c r="N476" s="161">
        <f>+[2]data1cf!M476</f>
        <v>15534.976865730307</v>
      </c>
      <c r="O476" s="161">
        <f>+[2]data1cf!N476</f>
        <v>15351.168742304606</v>
      </c>
      <c r="P476" s="161">
        <f>+[2]data1cf!O476</f>
        <v>15642.205878460753</v>
      </c>
      <c r="Q476" s="161">
        <f>+[2]data1cf!P476</f>
        <v>15484.505627017543</v>
      </c>
      <c r="R476" s="161">
        <f>+[2]data1cf!Q476</f>
        <v>1206.4675954052343</v>
      </c>
      <c r="S476" s="161">
        <f>+[2]data1cf!R476</f>
        <v>0</v>
      </c>
      <c r="T476" s="161">
        <f>+[2]data1cf!S476</f>
        <v>0</v>
      </c>
      <c r="U476" s="161">
        <f>+[2]data1cf!T476</f>
        <v>0</v>
      </c>
      <c r="V476" s="161">
        <f>+[2]data1cf!U476</f>
        <v>0</v>
      </c>
      <c r="W476" s="161">
        <f>+[2]data1cf!V476</f>
        <v>0</v>
      </c>
      <c r="X476" s="161">
        <f>+[2]data1cf!W476</f>
        <v>0</v>
      </c>
      <c r="Y476" s="161">
        <f>+[2]data1cf!X476</f>
        <v>0</v>
      </c>
      <c r="Z476" s="161">
        <f>+[2]data1cf!Y476</f>
        <v>0</v>
      </c>
      <c r="AA476" s="161">
        <f>+[2]data1cf!Z476</f>
        <v>0</v>
      </c>
      <c r="AB476" s="161"/>
      <c r="AC476" s="162">
        <f t="shared" si="56"/>
        <v>15827.396671868866</v>
      </c>
      <c r="AD476" s="162">
        <f t="shared" si="58"/>
        <v>49272.392565480885</v>
      </c>
      <c r="AE476" s="163">
        <f t="shared" si="59"/>
        <v>48577.152856890127</v>
      </c>
      <c r="AF476" s="164">
        <f t="shared" si="57"/>
        <v>0.12582921385765078</v>
      </c>
      <c r="AG476" s="165">
        <f t="shared" si="61"/>
        <v>0.97568759601335409</v>
      </c>
    </row>
    <row r="477" spans="1:33">
      <c r="A477" s="157"/>
      <c r="B477" s="161">
        <f>+[2]data1cf!A477</f>
        <v>-90697.986091644503</v>
      </c>
      <c r="C477" s="161">
        <f>+[2]data1cf!B477</f>
        <v>15088.215833213431</v>
      </c>
      <c r="D477" s="161">
        <f>+[2]data1cf!C477</f>
        <v>16283.189649503831</v>
      </c>
      <c r="E477" s="161">
        <f>+[2]data1cf!D477</f>
        <v>16092.380469017706</v>
      </c>
      <c r="F477" s="161">
        <f>+[2]data1cf!E477</f>
        <v>15546.398011877096</v>
      </c>
      <c r="G477" s="161">
        <f>+[2]data1cf!F477</f>
        <v>15424.126507573592</v>
      </c>
      <c r="H477" s="161">
        <f>+[2]data1cf!G477</f>
        <v>15006.197178472856</v>
      </c>
      <c r="I477" s="161">
        <f>+[2]data1cf!H477</f>
        <v>15169.780434676493</v>
      </c>
      <c r="J477" s="161">
        <f>+[2]data1cf!I477</f>
        <v>15074.91413032018</v>
      </c>
      <c r="K477" s="161">
        <f>+[2]data1cf!J477</f>
        <v>14998.305617627795</v>
      </c>
      <c r="L477" s="161">
        <f>+[2]data1cf!K477</f>
        <v>15243.935180862616</v>
      </c>
      <c r="M477" s="161">
        <f>+[2]data1cf!L477</f>
        <v>15194.290775967111</v>
      </c>
      <c r="N477" s="161">
        <f>+[2]data1cf!M477</f>
        <v>15121.502972232764</v>
      </c>
      <c r="O477" s="161">
        <f>+[2]data1cf!N477</f>
        <v>15225.179759799306</v>
      </c>
      <c r="P477" s="161">
        <f>+[2]data1cf!O477</f>
        <v>15122.967752567321</v>
      </c>
      <c r="Q477" s="161">
        <f>+[2]data1cf!P477</f>
        <v>15219.223314348836</v>
      </c>
      <c r="R477" s="161">
        <f>+[2]data1cf!Q477</f>
        <v>1040.2696212767257</v>
      </c>
      <c r="S477" s="161">
        <f>+[2]data1cf!R477</f>
        <v>0</v>
      </c>
      <c r="T477" s="161">
        <f>+[2]data1cf!S477</f>
        <v>0</v>
      </c>
      <c r="U477" s="161">
        <f>+[2]data1cf!T477</f>
        <v>0</v>
      </c>
      <c r="V477" s="161">
        <f>+[2]data1cf!U477</f>
        <v>0</v>
      </c>
      <c r="W477" s="161">
        <f>+[2]data1cf!V477</f>
        <v>0</v>
      </c>
      <c r="X477" s="161">
        <f>+[2]data1cf!W477</f>
        <v>0</v>
      </c>
      <c r="Y477" s="161">
        <f>+[2]data1cf!X477</f>
        <v>0</v>
      </c>
      <c r="Z477" s="161">
        <f>+[2]data1cf!Y477</f>
        <v>0</v>
      </c>
      <c r="AA477" s="161">
        <f>+[2]data1cf!Z477</f>
        <v>0</v>
      </c>
      <c r="AB477" s="161"/>
      <c r="AC477" s="162">
        <f t="shared" si="56"/>
        <v>26641.731901039071</v>
      </c>
      <c r="AD477" s="162">
        <f t="shared" si="58"/>
        <v>59128.462178567665</v>
      </c>
      <c r="AE477" s="163">
        <f t="shared" si="59"/>
        <v>58452.68592355599</v>
      </c>
      <c r="AF477" s="164">
        <f t="shared" si="57"/>
        <v>0.14921157956123354</v>
      </c>
      <c r="AG477" s="165">
        <f t="shared" si="61"/>
        <v>0.98844043850802787</v>
      </c>
    </row>
    <row r="478" spans="1:33">
      <c r="A478" s="157"/>
      <c r="B478" s="161">
        <f>+[2]data1cf!A478</f>
        <v>-92192.534955363968</v>
      </c>
      <c r="C478" s="161">
        <f>+[2]data1cf!B478</f>
        <v>15087.689427517837</v>
      </c>
      <c r="D478" s="161">
        <f>+[2]data1cf!C478</f>
        <v>16660.538361979176</v>
      </c>
      <c r="E478" s="161">
        <f>+[2]data1cf!D478</f>
        <v>16030.546448703808</v>
      </c>
      <c r="F478" s="161">
        <f>+[2]data1cf!E478</f>
        <v>15711.783669849783</v>
      </c>
      <c r="G478" s="161">
        <f>+[2]data1cf!F478</f>
        <v>15219.23793952796</v>
      </c>
      <c r="H478" s="161">
        <f>+[2]data1cf!G478</f>
        <v>15269.497295123278</v>
      </c>
      <c r="I478" s="161">
        <f>+[2]data1cf!H478</f>
        <v>15296.311426676688</v>
      </c>
      <c r="J478" s="161">
        <f>+[2]data1cf!I478</f>
        <v>15030.234570787197</v>
      </c>
      <c r="K478" s="161">
        <f>+[2]data1cf!J478</f>
        <v>15036.764571434091</v>
      </c>
      <c r="L478" s="161">
        <f>+[2]data1cf!K478</f>
        <v>15167.350493156267</v>
      </c>
      <c r="M478" s="161">
        <f>+[2]data1cf!L478</f>
        <v>15249.986659232054</v>
      </c>
      <c r="N478" s="161">
        <f>+[2]data1cf!M478</f>
        <v>15450.863420541225</v>
      </c>
      <c r="O478" s="161">
        <f>+[2]data1cf!N478</f>
        <v>15485.945191841711</v>
      </c>
      <c r="P478" s="161">
        <f>+[2]data1cf!O478</f>
        <v>15312.036054915834</v>
      </c>
      <c r="Q478" s="161">
        <f>+[2]data1cf!P478</f>
        <v>15105.65511254649</v>
      </c>
      <c r="R478" s="161">
        <f>+[2]data1cf!Q478</f>
        <v>1057.4114989240425</v>
      </c>
      <c r="S478" s="161">
        <f>+[2]data1cf!R478</f>
        <v>0</v>
      </c>
      <c r="T478" s="161">
        <f>+[2]data1cf!S478</f>
        <v>0</v>
      </c>
      <c r="U478" s="161">
        <f>+[2]data1cf!T478</f>
        <v>0</v>
      </c>
      <c r="V478" s="161">
        <f>+[2]data1cf!U478</f>
        <v>0</v>
      </c>
      <c r="W478" s="161">
        <f>+[2]data1cf!V478</f>
        <v>0</v>
      </c>
      <c r="X478" s="161">
        <f>+[2]data1cf!W478</f>
        <v>0</v>
      </c>
      <c r="Y478" s="161">
        <f>+[2]data1cf!X478</f>
        <v>0</v>
      </c>
      <c r="Z478" s="161">
        <f>+[2]data1cf!Y478</f>
        <v>0</v>
      </c>
      <c r="AA478" s="161">
        <f>+[2]data1cf!Z478</f>
        <v>0</v>
      </c>
      <c r="AB478" s="161"/>
      <c r="AC478" s="162">
        <f t="shared" si="56"/>
        <v>25803.338882693151</v>
      </c>
      <c r="AD478" s="162">
        <f t="shared" si="58"/>
        <v>58469.75392736034</v>
      </c>
      <c r="AE478" s="163">
        <f t="shared" si="59"/>
        <v>57790.113087878395</v>
      </c>
      <c r="AF478" s="164">
        <f t="shared" si="57"/>
        <v>0.14698624014854436</v>
      </c>
      <c r="AG478" s="165">
        <f t="shared" si="61"/>
        <v>0.98785155321229856</v>
      </c>
    </row>
    <row r="479" spans="1:33">
      <c r="A479" s="157"/>
      <c r="B479" s="161">
        <f>+[2]data1cf!A479</f>
        <v>-103844.73245928284</v>
      </c>
      <c r="C479" s="161">
        <f>+[2]data1cf!B479</f>
        <v>15256.256617025454</v>
      </c>
      <c r="D479" s="161">
        <f>+[2]data1cf!C479</f>
        <v>16946.821850459077</v>
      </c>
      <c r="E479" s="161">
        <f>+[2]data1cf!D479</f>
        <v>16613.796532288412</v>
      </c>
      <c r="F479" s="161">
        <f>+[2]data1cf!E479</f>
        <v>16121.943015526951</v>
      </c>
      <c r="G479" s="161">
        <f>+[2]data1cf!F479</f>
        <v>15773.189782868063</v>
      </c>
      <c r="H479" s="161">
        <f>+[2]data1cf!G479</f>
        <v>15508.276607241436</v>
      </c>
      <c r="I479" s="161">
        <f>+[2]data1cf!H479</f>
        <v>15586.700006055034</v>
      </c>
      <c r="J479" s="161">
        <f>+[2]data1cf!I479</f>
        <v>15423.318871672527</v>
      </c>
      <c r="K479" s="161">
        <f>+[2]data1cf!J479</f>
        <v>15314.268087569964</v>
      </c>
      <c r="L479" s="161">
        <f>+[2]data1cf!K479</f>
        <v>15546.404945770641</v>
      </c>
      <c r="M479" s="161">
        <f>+[2]data1cf!L479</f>
        <v>15360.843214236174</v>
      </c>
      <c r="N479" s="161">
        <f>+[2]data1cf!M479</f>
        <v>15480.700418755379</v>
      </c>
      <c r="O479" s="161">
        <f>+[2]data1cf!N479</f>
        <v>15631.092779101509</v>
      </c>
      <c r="P479" s="161">
        <f>+[2]data1cf!O479</f>
        <v>15570.552998167794</v>
      </c>
      <c r="Q479" s="161">
        <f>+[2]data1cf!P479</f>
        <v>15568.616356296658</v>
      </c>
      <c r="R479" s="161">
        <f>+[2]data1cf!Q479</f>
        <v>1191.0575434149903</v>
      </c>
      <c r="S479" s="161">
        <f>+[2]data1cf!R479</f>
        <v>0</v>
      </c>
      <c r="T479" s="161">
        <f>+[2]data1cf!S479</f>
        <v>0</v>
      </c>
      <c r="U479" s="161">
        <f>+[2]data1cf!T479</f>
        <v>0</v>
      </c>
      <c r="V479" s="161">
        <f>+[2]data1cf!U479</f>
        <v>0</v>
      </c>
      <c r="W479" s="161">
        <f>+[2]data1cf!V479</f>
        <v>0</v>
      </c>
      <c r="X479" s="161">
        <f>+[2]data1cf!W479</f>
        <v>0</v>
      </c>
      <c r="Y479" s="161">
        <f>+[2]data1cf!X479</f>
        <v>0</v>
      </c>
      <c r="Z479" s="161">
        <f>+[2]data1cf!Y479</f>
        <v>0</v>
      </c>
      <c r="AA479" s="161">
        <f>+[2]data1cf!Z479</f>
        <v>0</v>
      </c>
      <c r="AB479" s="161"/>
      <c r="AC479" s="162">
        <f t="shared" si="56"/>
        <v>16631.64751345247</v>
      </c>
      <c r="AD479" s="162">
        <f t="shared" si="58"/>
        <v>49958.99428958584</v>
      </c>
      <c r="AE479" s="163">
        <f t="shared" si="59"/>
        <v>49265.892870634954</v>
      </c>
      <c r="AF479" s="164">
        <f t="shared" si="57"/>
        <v>0.12742047905921935</v>
      </c>
      <c r="AG479" s="165">
        <f t="shared" si="61"/>
        <v>0.97691474307082804</v>
      </c>
    </row>
    <row r="480" spans="1:33">
      <c r="A480" s="157"/>
      <c r="B480" s="161">
        <f>+[2]data1cf!A480</f>
        <v>-99990.922485790652</v>
      </c>
      <c r="C480" s="161">
        <f>+[2]data1cf!B480</f>
        <v>15221.751731567801</v>
      </c>
      <c r="D480" s="161">
        <f>+[2]data1cf!C480</f>
        <v>16897.612837405824</v>
      </c>
      <c r="E480" s="161">
        <f>+[2]data1cf!D480</f>
        <v>16437.300924754272</v>
      </c>
      <c r="F480" s="161">
        <f>+[2]data1cf!E480</f>
        <v>16006.610189533401</v>
      </c>
      <c r="G480" s="161">
        <f>+[2]data1cf!F480</f>
        <v>15632.299190901171</v>
      </c>
      <c r="H480" s="161">
        <f>+[2]data1cf!G480</f>
        <v>15412.257769339634</v>
      </c>
      <c r="I480" s="161">
        <f>+[2]data1cf!H480</f>
        <v>15290.177565548291</v>
      </c>
      <c r="J480" s="161">
        <f>+[2]data1cf!I480</f>
        <v>15473.226370430599</v>
      </c>
      <c r="K480" s="161">
        <f>+[2]data1cf!J480</f>
        <v>15216.975525867658</v>
      </c>
      <c r="L480" s="161">
        <f>+[2]data1cf!K480</f>
        <v>15290.476620166452</v>
      </c>
      <c r="M480" s="161">
        <f>+[2]data1cf!L480</f>
        <v>15405.027509407155</v>
      </c>
      <c r="N480" s="161">
        <f>+[2]data1cf!M480</f>
        <v>15438.613968128537</v>
      </c>
      <c r="O480" s="161">
        <f>+[2]data1cf!N480</f>
        <v>15374.240818153703</v>
      </c>
      <c r="P480" s="161">
        <f>+[2]data1cf!O480</f>
        <v>15361.084907793727</v>
      </c>
      <c r="Q480" s="161">
        <f>+[2]data1cf!P480</f>
        <v>15401.491611283367</v>
      </c>
      <c r="R480" s="161">
        <f>+[2]data1cf!Q480</f>
        <v>1146.8558845430243</v>
      </c>
      <c r="S480" s="161">
        <f>+[2]data1cf!R480</f>
        <v>0</v>
      </c>
      <c r="T480" s="161">
        <f>+[2]data1cf!S480</f>
        <v>0</v>
      </c>
      <c r="U480" s="161">
        <f>+[2]data1cf!T480</f>
        <v>0</v>
      </c>
      <c r="V480" s="161">
        <f>+[2]data1cf!U480</f>
        <v>0</v>
      </c>
      <c r="W480" s="161">
        <f>+[2]data1cf!V480</f>
        <v>0</v>
      </c>
      <c r="X480" s="161">
        <f>+[2]data1cf!W480</f>
        <v>0</v>
      </c>
      <c r="Y480" s="161">
        <f>+[2]data1cf!X480</f>
        <v>0</v>
      </c>
      <c r="Z480" s="161">
        <f>+[2]data1cf!Y480</f>
        <v>0</v>
      </c>
      <c r="AA480" s="161">
        <f>+[2]data1cf!Z480</f>
        <v>0</v>
      </c>
      <c r="AB480" s="161"/>
      <c r="AC480" s="162">
        <f t="shared" si="56"/>
        <v>19614.884487803447</v>
      </c>
      <c r="AD480" s="162">
        <f t="shared" si="58"/>
        <v>52665.385578973277</v>
      </c>
      <c r="AE480" s="163">
        <f t="shared" si="59"/>
        <v>51978.200389783407</v>
      </c>
      <c r="AF480" s="164">
        <f t="shared" si="57"/>
        <v>0.1334300816059113</v>
      </c>
      <c r="AG480" s="165">
        <f t="shared" si="61"/>
        <v>0.9811776924210116</v>
      </c>
    </row>
    <row r="481" spans="1:33">
      <c r="A481" s="157"/>
      <c r="B481" s="161">
        <f>+[2]data1cf!A481</f>
        <v>-109114.74042827018</v>
      </c>
      <c r="C481" s="161">
        <f>+[2]data1cf!B481</f>
        <v>15464.243687110305</v>
      </c>
      <c r="D481" s="161">
        <f>+[2]data1cf!C481</f>
        <v>17148.256868317731</v>
      </c>
      <c r="E481" s="161">
        <f>+[2]data1cf!D481</f>
        <v>16812.95106863766</v>
      </c>
      <c r="F481" s="161">
        <f>+[2]data1cf!E481</f>
        <v>16258.471565209195</v>
      </c>
      <c r="G481" s="161">
        <f>+[2]data1cf!F481</f>
        <v>15796.011247728207</v>
      </c>
      <c r="H481" s="161">
        <f>+[2]data1cf!G481</f>
        <v>15619.429910205761</v>
      </c>
      <c r="I481" s="161">
        <f>+[2]data1cf!H481</f>
        <v>15592.531689737996</v>
      </c>
      <c r="J481" s="161">
        <f>+[2]data1cf!I481</f>
        <v>15512.433616393311</v>
      </c>
      <c r="K481" s="161">
        <f>+[2]data1cf!J481</f>
        <v>15507.822801760198</v>
      </c>
      <c r="L481" s="161">
        <f>+[2]data1cf!K481</f>
        <v>15724.702124440304</v>
      </c>
      <c r="M481" s="161">
        <f>+[2]data1cf!L481</f>
        <v>15616.836615162818</v>
      </c>
      <c r="N481" s="161">
        <f>+[2]data1cf!M481</f>
        <v>15493.571966620319</v>
      </c>
      <c r="O481" s="161">
        <f>+[2]data1cf!N481</f>
        <v>15539.388183054456</v>
      </c>
      <c r="P481" s="161">
        <f>+[2]data1cf!O481</f>
        <v>15586.998922675302</v>
      </c>
      <c r="Q481" s="161">
        <f>+[2]data1cf!P481</f>
        <v>16045.30128140395</v>
      </c>
      <c r="R481" s="161">
        <f>+[2]data1cf!Q481</f>
        <v>1251.5024268160876</v>
      </c>
      <c r="S481" s="161">
        <f>+[2]data1cf!R481</f>
        <v>0</v>
      </c>
      <c r="T481" s="161">
        <f>+[2]data1cf!S481</f>
        <v>0</v>
      </c>
      <c r="U481" s="161">
        <f>+[2]data1cf!T481</f>
        <v>0</v>
      </c>
      <c r="V481" s="161">
        <f>+[2]data1cf!U481</f>
        <v>0</v>
      </c>
      <c r="W481" s="161">
        <f>+[2]data1cf!V481</f>
        <v>0</v>
      </c>
      <c r="X481" s="161">
        <f>+[2]data1cf!W481</f>
        <v>0</v>
      </c>
      <c r="Y481" s="161">
        <f>+[2]data1cf!X481</f>
        <v>0</v>
      </c>
      <c r="Z481" s="161">
        <f>+[2]data1cf!Y481</f>
        <v>0</v>
      </c>
      <c r="AA481" s="161">
        <f>+[2]data1cf!Z481</f>
        <v>0</v>
      </c>
      <c r="AB481" s="161"/>
      <c r="AC481" s="162">
        <f t="shared" si="56"/>
        <v>12430.786991010829</v>
      </c>
      <c r="AD481" s="162">
        <f t="shared" si="58"/>
        <v>46031.962853556906</v>
      </c>
      <c r="AE481" s="163">
        <f t="shared" si="59"/>
        <v>45333.022027547682</v>
      </c>
      <c r="AF481" s="164">
        <f t="shared" si="57"/>
        <v>0.11967293620109556</v>
      </c>
      <c r="AG481" s="165">
        <f t="shared" si="61"/>
        <v>0.96895548059458281</v>
      </c>
    </row>
    <row r="482" spans="1:33">
      <c r="A482" s="157"/>
      <c r="B482" s="161">
        <f>+[2]data1cf!A482</f>
        <v>-99100.933529111062</v>
      </c>
      <c r="C482" s="161">
        <f>+[2]data1cf!B482</f>
        <v>15170.584227133213</v>
      </c>
      <c r="D482" s="161">
        <f>+[2]data1cf!C482</f>
        <v>16797.735458375202</v>
      </c>
      <c r="E482" s="161">
        <f>+[2]data1cf!D482</f>
        <v>16510.10948091621</v>
      </c>
      <c r="F482" s="161">
        <f>+[2]data1cf!E482</f>
        <v>15940.407416247526</v>
      </c>
      <c r="G482" s="161">
        <f>+[2]data1cf!F482</f>
        <v>15593.735073938566</v>
      </c>
      <c r="H482" s="161">
        <f>+[2]data1cf!G482</f>
        <v>15338.677892382804</v>
      </c>
      <c r="I482" s="161">
        <f>+[2]data1cf!H482</f>
        <v>15284.224314224151</v>
      </c>
      <c r="J482" s="161">
        <f>+[2]data1cf!I482</f>
        <v>15498.175377175041</v>
      </c>
      <c r="K482" s="161">
        <f>+[2]data1cf!J482</f>
        <v>15368.669719392925</v>
      </c>
      <c r="L482" s="161">
        <f>+[2]data1cf!K482</f>
        <v>15459.824055349352</v>
      </c>
      <c r="M482" s="161">
        <f>+[2]data1cf!L482</f>
        <v>15505.491499966789</v>
      </c>
      <c r="N482" s="161">
        <f>+[2]data1cf!M482</f>
        <v>15143.193620499525</v>
      </c>
      <c r="O482" s="161">
        <f>+[2]data1cf!N482</f>
        <v>15182.956883186273</v>
      </c>
      <c r="P482" s="161">
        <f>+[2]data1cf!O482</f>
        <v>15334.006198603573</v>
      </c>
      <c r="Q482" s="161">
        <f>+[2]data1cf!P482</f>
        <v>15354.11185179345</v>
      </c>
      <c r="R482" s="161">
        <f>+[2]data1cf!Q482</f>
        <v>1136.648067205492</v>
      </c>
      <c r="S482" s="161">
        <f>+[2]data1cf!R482</f>
        <v>0</v>
      </c>
      <c r="T482" s="161">
        <f>+[2]data1cf!S482</f>
        <v>0</v>
      </c>
      <c r="U482" s="161">
        <f>+[2]data1cf!T482</f>
        <v>0</v>
      </c>
      <c r="V482" s="161">
        <f>+[2]data1cf!U482</f>
        <v>0</v>
      </c>
      <c r="W482" s="161">
        <f>+[2]data1cf!V482</f>
        <v>0</v>
      </c>
      <c r="X482" s="161">
        <f>+[2]data1cf!W482</f>
        <v>0</v>
      </c>
      <c r="Y482" s="161">
        <f>+[2]data1cf!X482</f>
        <v>0</v>
      </c>
      <c r="Z482" s="161">
        <f>+[2]data1cf!Y482</f>
        <v>0</v>
      </c>
      <c r="AA482" s="161">
        <f>+[2]data1cf!Z482</f>
        <v>0</v>
      </c>
      <c r="AB482" s="161"/>
      <c r="AC482" s="162">
        <f t="shared" si="56"/>
        <v>20323.075911911888</v>
      </c>
      <c r="AD482" s="162">
        <f t="shared" si="58"/>
        <v>53329.816856215846</v>
      </c>
      <c r="AE482" s="163">
        <f t="shared" si="59"/>
        <v>52643.694347745193</v>
      </c>
      <c r="AF482" s="164">
        <f t="shared" si="57"/>
        <v>0.13489157557487488</v>
      </c>
      <c r="AG482" s="165">
        <f t="shared" si="61"/>
        <v>0.98209781740053637</v>
      </c>
    </row>
    <row r="483" spans="1:33">
      <c r="A483" s="157"/>
      <c r="B483" s="161">
        <f>+[2]data1cf!A483</f>
        <v>-90644.312984479737</v>
      </c>
      <c r="C483" s="161">
        <f>+[2]data1cf!B483</f>
        <v>15289.856571157754</v>
      </c>
      <c r="D483" s="161">
        <f>+[2]data1cf!C483</f>
        <v>16578.055465568927</v>
      </c>
      <c r="E483" s="161">
        <f>+[2]data1cf!D483</f>
        <v>16062.954063622155</v>
      </c>
      <c r="F483" s="161">
        <f>+[2]data1cf!E483</f>
        <v>15726.129274953393</v>
      </c>
      <c r="G483" s="161">
        <f>+[2]data1cf!F483</f>
        <v>15353.314433865273</v>
      </c>
      <c r="H483" s="161">
        <f>+[2]data1cf!G483</f>
        <v>15302.245489857847</v>
      </c>
      <c r="I483" s="161">
        <f>+[2]data1cf!H483</f>
        <v>15203.373889860108</v>
      </c>
      <c r="J483" s="161">
        <f>+[2]data1cf!I483</f>
        <v>15117.113437065531</v>
      </c>
      <c r="K483" s="161">
        <f>+[2]data1cf!J483</f>
        <v>15009.660215429509</v>
      </c>
      <c r="L483" s="161">
        <f>+[2]data1cf!K483</f>
        <v>15023.412856568904</v>
      </c>
      <c r="M483" s="161">
        <f>+[2]data1cf!L483</f>
        <v>15003.288355050277</v>
      </c>
      <c r="N483" s="161">
        <f>+[2]data1cf!M483</f>
        <v>15434.962792042677</v>
      </c>
      <c r="O483" s="161">
        <f>+[2]data1cf!N483</f>
        <v>15274.476091409542</v>
      </c>
      <c r="P483" s="161">
        <f>+[2]data1cf!O483</f>
        <v>15317.034748725811</v>
      </c>
      <c r="Q483" s="161">
        <f>+[2]data1cf!P483</f>
        <v>15139.792953654505</v>
      </c>
      <c r="R483" s="161">
        <f>+[2]data1cf!Q483</f>
        <v>1039.6540122067886</v>
      </c>
      <c r="S483" s="161">
        <f>+[2]data1cf!R483</f>
        <v>0</v>
      </c>
      <c r="T483" s="161">
        <f>+[2]data1cf!S483</f>
        <v>0</v>
      </c>
      <c r="U483" s="161">
        <f>+[2]data1cf!T483</f>
        <v>0</v>
      </c>
      <c r="V483" s="161">
        <f>+[2]data1cf!U483</f>
        <v>0</v>
      </c>
      <c r="W483" s="161">
        <f>+[2]data1cf!V483</f>
        <v>0</v>
      </c>
      <c r="X483" s="161">
        <f>+[2]data1cf!W483</f>
        <v>0</v>
      </c>
      <c r="Y483" s="161">
        <f>+[2]data1cf!X483</f>
        <v>0</v>
      </c>
      <c r="Z483" s="161">
        <f>+[2]data1cf!Y483</f>
        <v>0</v>
      </c>
      <c r="AA483" s="161">
        <f>+[2]data1cf!Z483</f>
        <v>0</v>
      </c>
      <c r="AB483" s="161"/>
      <c r="AC483" s="162">
        <f t="shared" si="56"/>
        <v>27381.894209477246</v>
      </c>
      <c r="AD483" s="162">
        <f t="shared" si="58"/>
        <v>59977.212934387178</v>
      </c>
      <c r="AE483" s="163">
        <f t="shared" si="59"/>
        <v>59299.356375446325</v>
      </c>
      <c r="AF483" s="164">
        <f t="shared" si="57"/>
        <v>0.15069652199745184</v>
      </c>
      <c r="AG483" s="165">
        <f t="shared" ref="AG483:AG498" si="62">1-EXP(-(1/0.25)*(AD483/ABS($AD$1010)))</f>
        <v>0.98915733254551952</v>
      </c>
    </row>
    <row r="484" spans="1:33">
      <c r="A484" s="157"/>
      <c r="B484" s="161">
        <f>+[2]data1cf!A484</f>
        <v>-98426.216916360994</v>
      </c>
      <c r="C484" s="161">
        <f>+[2]data1cf!B484</f>
        <v>15124.18836219609</v>
      </c>
      <c r="D484" s="161">
        <f>+[2]data1cf!C484</f>
        <v>16645.527761145575</v>
      </c>
      <c r="E484" s="161">
        <f>+[2]data1cf!D484</f>
        <v>16261.736110306811</v>
      </c>
      <c r="F484" s="161">
        <f>+[2]data1cf!E484</f>
        <v>16080.407027136829</v>
      </c>
      <c r="G484" s="161">
        <f>+[2]data1cf!F484</f>
        <v>15598.685259679965</v>
      </c>
      <c r="H484" s="161">
        <f>+[2]data1cf!G484</f>
        <v>15347.580030983072</v>
      </c>
      <c r="I484" s="161">
        <f>+[2]data1cf!H484</f>
        <v>15255.125525347394</v>
      </c>
      <c r="J484" s="161">
        <f>+[2]data1cf!I484</f>
        <v>15237.060345047252</v>
      </c>
      <c r="K484" s="161">
        <f>+[2]data1cf!J484</f>
        <v>15249.607455665811</v>
      </c>
      <c r="L484" s="161">
        <f>+[2]data1cf!K484</f>
        <v>15264.408053124887</v>
      </c>
      <c r="M484" s="161">
        <f>+[2]data1cf!L484</f>
        <v>15356.283662423937</v>
      </c>
      <c r="N484" s="161">
        <f>+[2]data1cf!M484</f>
        <v>15236.040265962176</v>
      </c>
      <c r="O484" s="161">
        <f>+[2]data1cf!N484</f>
        <v>15263.822649356465</v>
      </c>
      <c r="P484" s="161">
        <f>+[2]data1cf!O484</f>
        <v>15464.743411310199</v>
      </c>
      <c r="Q484" s="161">
        <f>+[2]data1cf!P484</f>
        <v>15520.153190415356</v>
      </c>
      <c r="R484" s="161">
        <f>+[2]data1cf!Q484</f>
        <v>1128.909337543894</v>
      </c>
      <c r="S484" s="161">
        <f>+[2]data1cf!R484</f>
        <v>0</v>
      </c>
      <c r="T484" s="161">
        <f>+[2]data1cf!S484</f>
        <v>0</v>
      </c>
      <c r="U484" s="161">
        <f>+[2]data1cf!T484</f>
        <v>0</v>
      </c>
      <c r="V484" s="161">
        <f>+[2]data1cf!U484</f>
        <v>0</v>
      </c>
      <c r="W484" s="161">
        <f>+[2]data1cf!V484</f>
        <v>0</v>
      </c>
      <c r="X484" s="161">
        <f>+[2]data1cf!W484</f>
        <v>0</v>
      </c>
      <c r="Y484" s="161">
        <f>+[2]data1cf!X484</f>
        <v>0</v>
      </c>
      <c r="Z484" s="161">
        <f>+[2]data1cf!Y484</f>
        <v>0</v>
      </c>
      <c r="AA484" s="161">
        <f>+[2]data1cf!Z484</f>
        <v>0</v>
      </c>
      <c r="AB484" s="161"/>
      <c r="AC484" s="162">
        <f t="shared" si="56"/>
        <v>20557.6939783499</v>
      </c>
      <c r="AD484" s="162">
        <f t="shared" si="58"/>
        <v>53486.046292458224</v>
      </c>
      <c r="AE484" s="163">
        <f t="shared" si="59"/>
        <v>52801.146854018814</v>
      </c>
      <c r="AF484" s="164">
        <f t="shared" si="57"/>
        <v>0.13545854687690739</v>
      </c>
      <c r="AG484" s="165">
        <f t="shared" si="62"/>
        <v>0.98230755398084479</v>
      </c>
    </row>
    <row r="485" spans="1:33">
      <c r="A485" s="157"/>
      <c r="B485" s="161">
        <f>+[2]data1cf!A485</f>
        <v>-93190.361298411328</v>
      </c>
      <c r="C485" s="161">
        <f>+[2]data1cf!B485</f>
        <v>15063.258356838582</v>
      </c>
      <c r="D485" s="161">
        <f>+[2]data1cf!C485</f>
        <v>16694.850642538499</v>
      </c>
      <c r="E485" s="161">
        <f>+[2]data1cf!D485</f>
        <v>16039.820582319953</v>
      </c>
      <c r="F485" s="161">
        <f>+[2]data1cf!E485</f>
        <v>15890.756916062921</v>
      </c>
      <c r="G485" s="161">
        <f>+[2]data1cf!F485</f>
        <v>15628.0048234559</v>
      </c>
      <c r="H485" s="161">
        <f>+[2]data1cf!G485</f>
        <v>15040.589856574508</v>
      </c>
      <c r="I485" s="161">
        <f>+[2]data1cf!H485</f>
        <v>15290.359553418448</v>
      </c>
      <c r="J485" s="161">
        <f>+[2]data1cf!I485</f>
        <v>15191.153044572227</v>
      </c>
      <c r="K485" s="161">
        <f>+[2]data1cf!J485</f>
        <v>15203.85286189523</v>
      </c>
      <c r="L485" s="161">
        <f>+[2]data1cf!K485</f>
        <v>15235.990317546057</v>
      </c>
      <c r="M485" s="161">
        <f>+[2]data1cf!L485</f>
        <v>15202.039723022242</v>
      </c>
      <c r="N485" s="161">
        <f>+[2]data1cf!M485</f>
        <v>15013.773789409488</v>
      </c>
      <c r="O485" s="161">
        <f>+[2]data1cf!N485</f>
        <v>15072.767470417657</v>
      </c>
      <c r="P485" s="161">
        <f>+[2]data1cf!O485</f>
        <v>15394.616105675193</v>
      </c>
      <c r="Q485" s="161">
        <f>+[2]data1cf!P485</f>
        <v>15332.26474001299</v>
      </c>
      <c r="R485" s="161">
        <f>+[2]data1cf!Q485</f>
        <v>1068.8561679482584</v>
      </c>
      <c r="S485" s="161">
        <f>+[2]data1cf!R485</f>
        <v>0</v>
      </c>
      <c r="T485" s="161">
        <f>+[2]data1cf!S485</f>
        <v>0</v>
      </c>
      <c r="U485" s="161">
        <f>+[2]data1cf!T485</f>
        <v>0</v>
      </c>
      <c r="V485" s="161">
        <f>+[2]data1cf!U485</f>
        <v>0</v>
      </c>
      <c r="W485" s="161">
        <f>+[2]data1cf!V485</f>
        <v>0</v>
      </c>
      <c r="X485" s="161">
        <f>+[2]data1cf!W485</f>
        <v>0</v>
      </c>
      <c r="Y485" s="161">
        <f>+[2]data1cf!X485</f>
        <v>0</v>
      </c>
      <c r="Z485" s="161">
        <f>+[2]data1cf!Y485</f>
        <v>0</v>
      </c>
      <c r="AA485" s="161">
        <f>+[2]data1cf!Z485</f>
        <v>0</v>
      </c>
      <c r="AB485" s="161"/>
      <c r="AC485" s="162">
        <f t="shared" si="56"/>
        <v>25037.53490671267</v>
      </c>
      <c r="AD485" s="162">
        <f t="shared" si="58"/>
        <v>57723.128896934613</v>
      </c>
      <c r="AE485" s="163">
        <f t="shared" si="59"/>
        <v>57043.498227414544</v>
      </c>
      <c r="AF485" s="164">
        <f t="shared" si="57"/>
        <v>0.1452510178089142</v>
      </c>
      <c r="AG485" s="165">
        <f t="shared" si="62"/>
        <v>0.98714771579031435</v>
      </c>
    </row>
    <row r="486" spans="1:33">
      <c r="A486" s="157"/>
      <c r="B486" s="161">
        <f>+[2]data1cf!A486</f>
        <v>-104782.9199088844</v>
      </c>
      <c r="C486" s="161">
        <f>+[2]data1cf!B486</f>
        <v>15481.192655138073</v>
      </c>
      <c r="D486" s="161">
        <f>+[2]data1cf!C486</f>
        <v>16847.150649125979</v>
      </c>
      <c r="E486" s="161">
        <f>+[2]data1cf!D486</f>
        <v>16511.867355325783</v>
      </c>
      <c r="F486" s="161">
        <f>+[2]data1cf!E486</f>
        <v>16264.337333445819</v>
      </c>
      <c r="G486" s="161">
        <f>+[2]data1cf!F486</f>
        <v>15904.68877165815</v>
      </c>
      <c r="H486" s="161">
        <f>+[2]data1cf!G486</f>
        <v>15576.161178975224</v>
      </c>
      <c r="I486" s="161">
        <f>+[2]data1cf!H486</f>
        <v>15485.784754134504</v>
      </c>
      <c r="J486" s="161">
        <f>+[2]data1cf!I486</f>
        <v>15583.984313279296</v>
      </c>
      <c r="K486" s="161">
        <f>+[2]data1cf!J486</f>
        <v>15463.880475379403</v>
      </c>
      <c r="L486" s="161">
        <f>+[2]data1cf!K486</f>
        <v>15299.201462444609</v>
      </c>
      <c r="M486" s="161">
        <f>+[2]data1cf!L486</f>
        <v>15292.675507751685</v>
      </c>
      <c r="N486" s="161">
        <f>+[2]data1cf!M486</f>
        <v>15637.375387783921</v>
      </c>
      <c r="O486" s="161">
        <f>+[2]data1cf!N486</f>
        <v>15629.871534382961</v>
      </c>
      <c r="P486" s="161">
        <f>+[2]data1cf!O486</f>
        <v>15498.326662091429</v>
      </c>
      <c r="Q486" s="161">
        <f>+[2]data1cf!P486</f>
        <v>15558.524838790074</v>
      </c>
      <c r="R486" s="161">
        <f>+[2]data1cf!Q486</f>
        <v>1201.8181781869405</v>
      </c>
      <c r="S486" s="161">
        <f>+[2]data1cf!R486</f>
        <v>0</v>
      </c>
      <c r="T486" s="161">
        <f>+[2]data1cf!S486</f>
        <v>0</v>
      </c>
      <c r="U486" s="161">
        <f>+[2]data1cf!T486</f>
        <v>0</v>
      </c>
      <c r="V486" s="161">
        <f>+[2]data1cf!U486</f>
        <v>0</v>
      </c>
      <c r="W486" s="161">
        <f>+[2]data1cf!V486</f>
        <v>0</v>
      </c>
      <c r="X486" s="161">
        <f>+[2]data1cf!W486</f>
        <v>0</v>
      </c>
      <c r="Y486" s="161">
        <f>+[2]data1cf!X486</f>
        <v>0</v>
      </c>
      <c r="Z486" s="161">
        <f>+[2]data1cf!Y486</f>
        <v>0</v>
      </c>
      <c r="AA486" s="161">
        <f>+[2]data1cf!Z486</f>
        <v>0</v>
      </c>
      <c r="AB486" s="161"/>
      <c r="AC486" s="162">
        <f t="shared" si="56"/>
        <v>15954.115080434596</v>
      </c>
      <c r="AD486" s="162">
        <f t="shared" si="58"/>
        <v>49318.724372333061</v>
      </c>
      <c r="AE486" s="163">
        <f t="shared" si="59"/>
        <v>48625.017193368731</v>
      </c>
      <c r="AF486" s="164">
        <f t="shared" si="57"/>
        <v>0.12613446116447447</v>
      </c>
      <c r="AG486" s="165">
        <f t="shared" si="62"/>
        <v>0.97577241836636652</v>
      </c>
    </row>
    <row r="487" spans="1:33">
      <c r="A487" s="157"/>
      <c r="B487" s="161">
        <f>+[2]data1cf!A487</f>
        <v>-102280.12081835425</v>
      </c>
      <c r="C487" s="161">
        <f>+[2]data1cf!B487</f>
        <v>15358.444697809609</v>
      </c>
      <c r="D487" s="161">
        <f>+[2]data1cf!C487</f>
        <v>16930.297572667489</v>
      </c>
      <c r="E487" s="161">
        <f>+[2]data1cf!D487</f>
        <v>16437.971422398212</v>
      </c>
      <c r="F487" s="161">
        <f>+[2]data1cf!E487</f>
        <v>16160.328728230874</v>
      </c>
      <c r="G487" s="161">
        <f>+[2]data1cf!F487</f>
        <v>15934.8291950079</v>
      </c>
      <c r="H487" s="161">
        <f>+[2]data1cf!G487</f>
        <v>15481.059023952417</v>
      </c>
      <c r="I487" s="161">
        <f>+[2]data1cf!H487</f>
        <v>15446.408853770597</v>
      </c>
      <c r="J487" s="161">
        <f>+[2]data1cf!I487</f>
        <v>15529.438615434316</v>
      </c>
      <c r="K487" s="161">
        <f>+[2]data1cf!J487</f>
        <v>15371.121047723085</v>
      </c>
      <c r="L487" s="161">
        <f>+[2]data1cf!K487</f>
        <v>15439.285508346018</v>
      </c>
      <c r="M487" s="161">
        <f>+[2]data1cf!L487</f>
        <v>15403.241583704892</v>
      </c>
      <c r="N487" s="161">
        <f>+[2]data1cf!M487</f>
        <v>15428.313465127001</v>
      </c>
      <c r="O487" s="161">
        <f>+[2]data1cf!N487</f>
        <v>15422.443133723904</v>
      </c>
      <c r="P487" s="161">
        <f>+[2]data1cf!O487</f>
        <v>15111.57891749064</v>
      </c>
      <c r="Q487" s="161">
        <f>+[2]data1cf!P487</f>
        <v>15551.009964903613</v>
      </c>
      <c r="R487" s="161">
        <f>+[2]data1cf!Q487</f>
        <v>1173.1120737381957</v>
      </c>
      <c r="S487" s="161">
        <f>+[2]data1cf!R487</f>
        <v>0</v>
      </c>
      <c r="T487" s="161">
        <f>+[2]data1cf!S487</f>
        <v>0</v>
      </c>
      <c r="U487" s="161">
        <f>+[2]data1cf!T487</f>
        <v>0</v>
      </c>
      <c r="V487" s="161">
        <f>+[2]data1cf!U487</f>
        <v>0</v>
      </c>
      <c r="W487" s="161">
        <f>+[2]data1cf!V487</f>
        <v>0</v>
      </c>
      <c r="X487" s="161">
        <f>+[2]data1cf!W487</f>
        <v>0</v>
      </c>
      <c r="Y487" s="161">
        <f>+[2]data1cf!X487</f>
        <v>0</v>
      </c>
      <c r="Z487" s="161">
        <f>+[2]data1cf!Y487</f>
        <v>0</v>
      </c>
      <c r="AA487" s="161">
        <f>+[2]data1cf!Z487</f>
        <v>0</v>
      </c>
      <c r="AB487" s="161"/>
      <c r="AC487" s="162">
        <f t="shared" si="56"/>
        <v>18023.922124524332</v>
      </c>
      <c r="AD487" s="162">
        <f t="shared" si="58"/>
        <v>51237.699651842093</v>
      </c>
      <c r="AE487" s="163">
        <f t="shared" si="59"/>
        <v>50547.441696837654</v>
      </c>
      <c r="AF487" s="164">
        <f t="shared" si="57"/>
        <v>0.13015994429588321</v>
      </c>
      <c r="AG487" s="165">
        <f t="shared" si="62"/>
        <v>0.97903745037363454</v>
      </c>
    </row>
    <row r="488" spans="1:33">
      <c r="A488" s="157"/>
      <c r="B488" s="161">
        <f>+[2]data1cf!A488</f>
        <v>-93163.100188189695</v>
      </c>
      <c r="C488" s="161">
        <f>+[2]data1cf!B488</f>
        <v>15157.694402707053</v>
      </c>
      <c r="D488" s="161">
        <f>+[2]data1cf!C488</f>
        <v>16465.791112837531</v>
      </c>
      <c r="E488" s="161">
        <f>+[2]data1cf!D488</f>
        <v>16215.662839995362</v>
      </c>
      <c r="F488" s="161">
        <f>+[2]data1cf!E488</f>
        <v>15880.893880985161</v>
      </c>
      <c r="G488" s="161">
        <f>+[2]data1cf!F488</f>
        <v>15566.510549183005</v>
      </c>
      <c r="H488" s="161">
        <f>+[2]data1cf!G488</f>
        <v>15339.310079851639</v>
      </c>
      <c r="I488" s="161">
        <f>+[2]data1cf!H488</f>
        <v>15183.346491645309</v>
      </c>
      <c r="J488" s="161">
        <f>+[2]data1cf!I488</f>
        <v>15197.690072117377</v>
      </c>
      <c r="K488" s="161">
        <f>+[2]data1cf!J488</f>
        <v>15137.314145349512</v>
      </c>
      <c r="L488" s="161">
        <f>+[2]data1cf!K488</f>
        <v>15198.624440792646</v>
      </c>
      <c r="M488" s="161">
        <f>+[2]data1cf!L488</f>
        <v>15105.105700121774</v>
      </c>
      <c r="N488" s="161">
        <f>+[2]data1cf!M488</f>
        <v>15182.944606838326</v>
      </c>
      <c r="O488" s="161">
        <f>+[2]data1cf!N488</f>
        <v>15283.970862313035</v>
      </c>
      <c r="P488" s="161">
        <f>+[2]data1cf!O488</f>
        <v>15246.724978335122</v>
      </c>
      <c r="Q488" s="161">
        <f>+[2]data1cf!P488</f>
        <v>15558.272318045216</v>
      </c>
      <c r="R488" s="161">
        <f>+[2]data1cf!Q488</f>
        <v>1068.5434939184604</v>
      </c>
      <c r="S488" s="161">
        <f>+[2]data1cf!R488</f>
        <v>0</v>
      </c>
      <c r="T488" s="161">
        <f>+[2]data1cf!S488</f>
        <v>0</v>
      </c>
      <c r="U488" s="161">
        <f>+[2]data1cf!T488</f>
        <v>0</v>
      </c>
      <c r="V488" s="161">
        <f>+[2]data1cf!U488</f>
        <v>0</v>
      </c>
      <c r="W488" s="161">
        <f>+[2]data1cf!V488</f>
        <v>0</v>
      </c>
      <c r="X488" s="161">
        <f>+[2]data1cf!W488</f>
        <v>0</v>
      </c>
      <c r="Y488" s="161">
        <f>+[2]data1cf!X488</f>
        <v>0</v>
      </c>
      <c r="Z488" s="161">
        <f>+[2]data1cf!Y488</f>
        <v>0</v>
      </c>
      <c r="AA488" s="161">
        <f>+[2]data1cf!Z488</f>
        <v>0</v>
      </c>
      <c r="AB488" s="161"/>
      <c r="AC488" s="162">
        <f t="shared" si="56"/>
        <v>25218.775239634062</v>
      </c>
      <c r="AD488" s="162">
        <f t="shared" si="58"/>
        <v>57967.004433773422</v>
      </c>
      <c r="AE488" s="163">
        <f t="shared" si="59"/>
        <v>57285.906448518828</v>
      </c>
      <c r="AF488" s="164">
        <f t="shared" si="57"/>
        <v>0.14554598927497867</v>
      </c>
      <c r="AG488" s="165">
        <f t="shared" si="62"/>
        <v>0.98738198858253945</v>
      </c>
    </row>
    <row r="489" spans="1:33">
      <c r="A489" s="157"/>
      <c r="B489" s="161">
        <f>+[2]data1cf!A489</f>
        <v>-90590.135774570575</v>
      </c>
      <c r="C489" s="161">
        <f>+[2]data1cf!B489</f>
        <v>15192.745900712387</v>
      </c>
      <c r="D489" s="161">
        <f>+[2]data1cf!C489</f>
        <v>16554.028312582155</v>
      </c>
      <c r="E489" s="161">
        <f>+[2]data1cf!D489</f>
        <v>16205.551367402242</v>
      </c>
      <c r="F489" s="161">
        <f>+[2]data1cf!E489</f>
        <v>15810.717569791304</v>
      </c>
      <c r="G489" s="161">
        <f>+[2]data1cf!F489</f>
        <v>15356.270093091694</v>
      </c>
      <c r="H489" s="161">
        <f>+[2]data1cf!G489</f>
        <v>15223.730155439645</v>
      </c>
      <c r="I489" s="161">
        <f>+[2]data1cf!H489</f>
        <v>14999.375943477253</v>
      </c>
      <c r="J489" s="161">
        <f>+[2]data1cf!I489</f>
        <v>15187.647460539891</v>
      </c>
      <c r="K489" s="161">
        <f>+[2]data1cf!J489</f>
        <v>15112.36782826034</v>
      </c>
      <c r="L489" s="161">
        <f>+[2]data1cf!K489</f>
        <v>15033.511576530955</v>
      </c>
      <c r="M489" s="161">
        <f>+[2]data1cf!L489</f>
        <v>15259.062593642015</v>
      </c>
      <c r="N489" s="161">
        <f>+[2]data1cf!M489</f>
        <v>15003.205485304097</v>
      </c>
      <c r="O489" s="161">
        <f>+[2]data1cf!N489</f>
        <v>15009.140163497214</v>
      </c>
      <c r="P489" s="161">
        <f>+[2]data1cf!O489</f>
        <v>15036.93870553594</v>
      </c>
      <c r="Q489" s="161">
        <f>+[2]data1cf!P489</f>
        <v>15331.687540850971</v>
      </c>
      <c r="R489" s="161">
        <f>+[2]data1cf!Q489</f>
        <v>1039.0326212800144</v>
      </c>
      <c r="S489" s="161">
        <f>+[2]data1cf!R489</f>
        <v>0</v>
      </c>
      <c r="T489" s="161">
        <f>+[2]data1cf!S489</f>
        <v>0</v>
      </c>
      <c r="U489" s="161">
        <f>+[2]data1cf!T489</f>
        <v>0</v>
      </c>
      <c r="V489" s="161">
        <f>+[2]data1cf!U489</f>
        <v>0</v>
      </c>
      <c r="W489" s="161">
        <f>+[2]data1cf!V489</f>
        <v>0</v>
      </c>
      <c r="X489" s="161">
        <f>+[2]data1cf!W489</f>
        <v>0</v>
      </c>
      <c r="Y489" s="161">
        <f>+[2]data1cf!X489</f>
        <v>0</v>
      </c>
      <c r="Z489" s="161">
        <f>+[2]data1cf!Y489</f>
        <v>0</v>
      </c>
      <c r="AA489" s="161">
        <f>+[2]data1cf!Z489</f>
        <v>0</v>
      </c>
      <c r="AB489" s="161"/>
      <c r="AC489" s="162">
        <f t="shared" si="56"/>
        <v>27273.416502852189</v>
      </c>
      <c r="AD489" s="162">
        <f t="shared" si="58"/>
        <v>59789.497549451626</v>
      </c>
      <c r="AE489" s="163">
        <f t="shared" si="59"/>
        <v>59113.570319187849</v>
      </c>
      <c r="AF489" s="164">
        <f t="shared" si="57"/>
        <v>0.15059271454811102</v>
      </c>
      <c r="AG489" s="165">
        <f t="shared" si="62"/>
        <v>0.98900270875983809</v>
      </c>
    </row>
    <row r="490" spans="1:33">
      <c r="A490" s="157"/>
      <c r="B490" s="161">
        <f>+[2]data1cf!A490</f>
        <v>-91670.086228973276</v>
      </c>
      <c r="C490" s="161">
        <f>+[2]data1cf!B490</f>
        <v>14962.140841070874</v>
      </c>
      <c r="D490" s="161">
        <f>+[2]data1cf!C490</f>
        <v>16617.538093542335</v>
      </c>
      <c r="E490" s="161">
        <f>+[2]data1cf!D490</f>
        <v>16337.457461972914</v>
      </c>
      <c r="F490" s="161">
        <f>+[2]data1cf!E490</f>
        <v>15885.754370854485</v>
      </c>
      <c r="G490" s="161">
        <f>+[2]data1cf!F490</f>
        <v>15590.260269820603</v>
      </c>
      <c r="H490" s="161">
        <f>+[2]data1cf!G490</f>
        <v>15366.22762035817</v>
      </c>
      <c r="I490" s="161">
        <f>+[2]data1cf!H490</f>
        <v>15095.061814272034</v>
      </c>
      <c r="J490" s="161">
        <f>+[2]data1cf!I490</f>
        <v>15171.894852638809</v>
      </c>
      <c r="K490" s="161">
        <f>+[2]data1cf!J490</f>
        <v>15064.809693018327</v>
      </c>
      <c r="L490" s="161">
        <f>+[2]data1cf!K490</f>
        <v>15293.340227115737</v>
      </c>
      <c r="M490" s="161">
        <f>+[2]data1cf!L490</f>
        <v>15407.320890823297</v>
      </c>
      <c r="N490" s="161">
        <f>+[2]data1cf!M490</f>
        <v>15261.084569694944</v>
      </c>
      <c r="O490" s="161">
        <f>+[2]data1cf!N490</f>
        <v>15061.083120157347</v>
      </c>
      <c r="P490" s="161">
        <f>+[2]data1cf!O490</f>
        <v>15240.878645102595</v>
      </c>
      <c r="Q490" s="161">
        <f>+[2]data1cf!P490</f>
        <v>15430.252934856169</v>
      </c>
      <c r="R490" s="161">
        <f>+[2]data1cf!Q490</f>
        <v>1051.4192210118317</v>
      </c>
      <c r="S490" s="161">
        <f>+[2]data1cf!R490</f>
        <v>0</v>
      </c>
      <c r="T490" s="161">
        <f>+[2]data1cf!S490</f>
        <v>0</v>
      </c>
      <c r="U490" s="161">
        <f>+[2]data1cf!T490</f>
        <v>0</v>
      </c>
      <c r="V490" s="161">
        <f>+[2]data1cf!U490</f>
        <v>0</v>
      </c>
      <c r="W490" s="161">
        <f>+[2]data1cf!V490</f>
        <v>0</v>
      </c>
      <c r="X490" s="161">
        <f>+[2]data1cf!W490</f>
        <v>0</v>
      </c>
      <c r="Y490" s="161">
        <f>+[2]data1cf!X490</f>
        <v>0</v>
      </c>
      <c r="Z490" s="161">
        <f>+[2]data1cf!Y490</f>
        <v>0</v>
      </c>
      <c r="AA490" s="161">
        <f>+[2]data1cf!Z490</f>
        <v>0</v>
      </c>
      <c r="AB490" s="161"/>
      <c r="AC490" s="162">
        <f t="shared" si="56"/>
        <v>26762.901585338248</v>
      </c>
      <c r="AD490" s="162">
        <f t="shared" si="58"/>
        <v>59523.518211896517</v>
      </c>
      <c r="AE490" s="163">
        <f t="shared" si="59"/>
        <v>58842.289180272324</v>
      </c>
      <c r="AF490" s="164">
        <f t="shared" si="57"/>
        <v>0.14896410107612612</v>
      </c>
      <c r="AG490" s="165">
        <f t="shared" si="62"/>
        <v>0.98877983468750086</v>
      </c>
    </row>
    <row r="491" spans="1:33">
      <c r="A491" s="157"/>
      <c r="B491" s="161">
        <f>+[2]data1cf!A491</f>
        <v>-102908.97585257374</v>
      </c>
      <c r="C491" s="161">
        <f>+[2]data1cf!B491</f>
        <v>15251.277575099837</v>
      </c>
      <c r="D491" s="161">
        <f>+[2]data1cf!C491</f>
        <v>16885.89292415445</v>
      </c>
      <c r="E491" s="161">
        <f>+[2]data1cf!D491</f>
        <v>16563.131997349352</v>
      </c>
      <c r="F491" s="161">
        <f>+[2]data1cf!E491</f>
        <v>16200.390865689569</v>
      </c>
      <c r="G491" s="161">
        <f>+[2]data1cf!F491</f>
        <v>15839.462142436234</v>
      </c>
      <c r="H491" s="161">
        <f>+[2]data1cf!G491</f>
        <v>15538.114553429441</v>
      </c>
      <c r="I491" s="161">
        <f>+[2]data1cf!H491</f>
        <v>15267.384374942438</v>
      </c>
      <c r="J491" s="161">
        <f>+[2]data1cf!I491</f>
        <v>15222.684068390485</v>
      </c>
      <c r="K491" s="161">
        <f>+[2]data1cf!J491</f>
        <v>15326.29207192453</v>
      </c>
      <c r="L491" s="161">
        <f>+[2]data1cf!K491</f>
        <v>15569.170390445948</v>
      </c>
      <c r="M491" s="161">
        <f>+[2]data1cf!L491</f>
        <v>15419.009724620128</v>
      </c>
      <c r="N491" s="161">
        <f>+[2]data1cf!M491</f>
        <v>15420.654524353769</v>
      </c>
      <c r="O491" s="161">
        <f>+[2]data1cf!N491</f>
        <v>15439.6126456642</v>
      </c>
      <c r="P491" s="161">
        <f>+[2]data1cf!O491</f>
        <v>15423.212338751851</v>
      </c>
      <c r="Q491" s="161">
        <f>+[2]data1cf!P491</f>
        <v>15368.999035392771</v>
      </c>
      <c r="R491" s="161">
        <f>+[2]data1cf!Q491</f>
        <v>1180.3247894386795</v>
      </c>
      <c r="S491" s="161">
        <f>+[2]data1cf!R491</f>
        <v>0</v>
      </c>
      <c r="T491" s="161">
        <f>+[2]data1cf!S491</f>
        <v>0</v>
      </c>
      <c r="U491" s="161">
        <f>+[2]data1cf!T491</f>
        <v>0</v>
      </c>
      <c r="V491" s="161">
        <f>+[2]data1cf!U491</f>
        <v>0</v>
      </c>
      <c r="W491" s="161">
        <f>+[2]data1cf!V491</f>
        <v>0</v>
      </c>
      <c r="X491" s="161">
        <f>+[2]data1cf!W491</f>
        <v>0</v>
      </c>
      <c r="Y491" s="161">
        <f>+[2]data1cf!X491</f>
        <v>0</v>
      </c>
      <c r="Z491" s="161">
        <f>+[2]data1cf!Y491</f>
        <v>0</v>
      </c>
      <c r="AA491" s="161">
        <f>+[2]data1cf!Z491</f>
        <v>0</v>
      </c>
      <c r="AB491" s="161"/>
      <c r="AC491" s="162">
        <f t="shared" si="56"/>
        <v>17199.568527584099</v>
      </c>
      <c r="AD491" s="162">
        <f t="shared" si="58"/>
        <v>50369.951197240167</v>
      </c>
      <c r="AE491" s="163">
        <f t="shared" si="59"/>
        <v>49680.300596517394</v>
      </c>
      <c r="AF491" s="164">
        <f t="shared" si="57"/>
        <v>0.12862861752510071</v>
      </c>
      <c r="AG491" s="165">
        <f t="shared" si="62"/>
        <v>0.97761940166008376</v>
      </c>
    </row>
    <row r="492" spans="1:33">
      <c r="A492" s="157"/>
      <c r="B492" s="161">
        <f>+[2]data1cf!A492</f>
        <v>-107658.84273459151</v>
      </c>
      <c r="C492" s="161">
        <f>+[2]data1cf!B492</f>
        <v>15445.427480836619</v>
      </c>
      <c r="D492" s="161">
        <f>+[2]data1cf!C492</f>
        <v>17038.365597330427</v>
      </c>
      <c r="E492" s="161">
        <f>+[2]data1cf!D492</f>
        <v>16612.503224821656</v>
      </c>
      <c r="F492" s="161">
        <f>+[2]data1cf!E492</f>
        <v>16344.795016457367</v>
      </c>
      <c r="G492" s="161">
        <f>+[2]data1cf!F492</f>
        <v>15909.104665217623</v>
      </c>
      <c r="H492" s="161">
        <f>+[2]data1cf!G492</f>
        <v>15602.419461536454</v>
      </c>
      <c r="I492" s="161">
        <f>+[2]data1cf!H492</f>
        <v>15499.382181015091</v>
      </c>
      <c r="J492" s="161">
        <f>+[2]data1cf!I492</f>
        <v>15473.001498169149</v>
      </c>
      <c r="K492" s="161">
        <f>+[2]data1cf!J492</f>
        <v>15547.444647471519</v>
      </c>
      <c r="L492" s="161">
        <f>+[2]data1cf!K492</f>
        <v>15467.584136662386</v>
      </c>
      <c r="M492" s="161">
        <f>+[2]data1cf!L492</f>
        <v>15486.859361680483</v>
      </c>
      <c r="N492" s="161">
        <f>+[2]data1cf!M492</f>
        <v>15497.922757984126</v>
      </c>
      <c r="O492" s="161">
        <f>+[2]data1cf!N492</f>
        <v>15608.468662569181</v>
      </c>
      <c r="P492" s="161">
        <f>+[2]data1cf!O492</f>
        <v>15490.954658313622</v>
      </c>
      <c r="Q492" s="161">
        <f>+[2]data1cf!P492</f>
        <v>15479.318093523852</v>
      </c>
      <c r="R492" s="161">
        <f>+[2]data1cf!Q492</f>
        <v>1234.8038626286707</v>
      </c>
      <c r="S492" s="161">
        <f>+[2]data1cf!R492</f>
        <v>0</v>
      </c>
      <c r="T492" s="161">
        <f>+[2]data1cf!S492</f>
        <v>0</v>
      </c>
      <c r="U492" s="161">
        <f>+[2]data1cf!T492</f>
        <v>0</v>
      </c>
      <c r="V492" s="161">
        <f>+[2]data1cf!U492</f>
        <v>0</v>
      </c>
      <c r="W492" s="161">
        <f>+[2]data1cf!V492</f>
        <v>0</v>
      </c>
      <c r="X492" s="161">
        <f>+[2]data1cf!W492</f>
        <v>0</v>
      </c>
      <c r="Y492" s="161">
        <f>+[2]data1cf!X492</f>
        <v>0</v>
      </c>
      <c r="Z492" s="161">
        <f>+[2]data1cf!Y492</f>
        <v>0</v>
      </c>
      <c r="AA492" s="161">
        <f>+[2]data1cf!Z492</f>
        <v>0</v>
      </c>
      <c r="AB492" s="161"/>
      <c r="AC492" s="162">
        <f t="shared" si="56"/>
        <v>13410.969314618178</v>
      </c>
      <c r="AD492" s="162">
        <f t="shared" si="58"/>
        <v>46835.349101040098</v>
      </c>
      <c r="AE492" s="163">
        <f t="shared" si="59"/>
        <v>46140.521846094023</v>
      </c>
      <c r="AF492" s="164">
        <f t="shared" si="57"/>
        <v>0.12150349020957948</v>
      </c>
      <c r="AG492" s="165">
        <f t="shared" si="62"/>
        <v>0.97078096499769073</v>
      </c>
    </row>
    <row r="493" spans="1:33">
      <c r="A493" s="157"/>
      <c r="B493" s="161">
        <f>+[2]data1cf!A493</f>
        <v>-97306.942793162045</v>
      </c>
      <c r="C493" s="161">
        <f>+[2]data1cf!B493</f>
        <v>15475.076700088042</v>
      </c>
      <c r="D493" s="161">
        <f>+[2]data1cf!C493</f>
        <v>16676.739872566373</v>
      </c>
      <c r="E493" s="161">
        <f>+[2]data1cf!D493</f>
        <v>16321.63879561017</v>
      </c>
      <c r="F493" s="161">
        <f>+[2]data1cf!E493</f>
        <v>15768.42542547921</v>
      </c>
      <c r="G493" s="161">
        <f>+[2]data1cf!F493</f>
        <v>15819.794319626624</v>
      </c>
      <c r="H493" s="161">
        <f>+[2]data1cf!G493</f>
        <v>15471.110796684334</v>
      </c>
      <c r="I493" s="161">
        <f>+[2]data1cf!H493</f>
        <v>15185.808897215025</v>
      </c>
      <c r="J493" s="161">
        <f>+[2]data1cf!I493</f>
        <v>15067.431393450657</v>
      </c>
      <c r="K493" s="161">
        <f>+[2]data1cf!J493</f>
        <v>15443.177030193619</v>
      </c>
      <c r="L493" s="161">
        <f>+[2]data1cf!K493</f>
        <v>15197.913613304503</v>
      </c>
      <c r="M493" s="161">
        <f>+[2]data1cf!L493</f>
        <v>15216.872183914451</v>
      </c>
      <c r="N493" s="161">
        <f>+[2]data1cf!M493</f>
        <v>15326.215939678488</v>
      </c>
      <c r="O493" s="161">
        <f>+[2]data1cf!N493</f>
        <v>15541.252346216443</v>
      </c>
      <c r="P493" s="161">
        <f>+[2]data1cf!O493</f>
        <v>15453.585391857829</v>
      </c>
      <c r="Q493" s="161">
        <f>+[2]data1cf!P493</f>
        <v>15506.299337595894</v>
      </c>
      <c r="R493" s="161">
        <f>+[2]data1cf!Q493</f>
        <v>1116.0717110604514</v>
      </c>
      <c r="S493" s="161">
        <f>+[2]data1cf!R493</f>
        <v>0</v>
      </c>
      <c r="T493" s="161">
        <f>+[2]data1cf!S493</f>
        <v>0</v>
      </c>
      <c r="U493" s="161">
        <f>+[2]data1cf!T493</f>
        <v>0</v>
      </c>
      <c r="V493" s="161">
        <f>+[2]data1cf!U493</f>
        <v>0</v>
      </c>
      <c r="W493" s="161">
        <f>+[2]data1cf!V493</f>
        <v>0</v>
      </c>
      <c r="X493" s="161">
        <f>+[2]data1cf!W493</f>
        <v>0</v>
      </c>
      <c r="Y493" s="161">
        <f>+[2]data1cf!X493</f>
        <v>0</v>
      </c>
      <c r="Z493" s="161">
        <f>+[2]data1cf!Y493</f>
        <v>0</v>
      </c>
      <c r="AA493" s="161">
        <f>+[2]data1cf!Z493</f>
        <v>0</v>
      </c>
      <c r="AB493" s="161"/>
      <c r="AC493" s="162">
        <f t="shared" si="56"/>
        <v>22053.591422748934</v>
      </c>
      <c r="AD493" s="162">
        <f t="shared" si="58"/>
        <v>55023.434691739094</v>
      </c>
      <c r="AE493" s="163">
        <f t="shared" si="59"/>
        <v>54337.561634069294</v>
      </c>
      <c r="AF493" s="164">
        <f t="shared" si="57"/>
        <v>0.1384474575519562</v>
      </c>
      <c r="AG493" s="165">
        <f t="shared" si="62"/>
        <v>0.98424484175673299</v>
      </c>
    </row>
    <row r="494" spans="1:33">
      <c r="A494" s="157"/>
      <c r="B494" s="161">
        <f>+[2]data1cf!A494</f>
        <v>-108801.60139480681</v>
      </c>
      <c r="C494" s="161">
        <f>+[2]data1cf!B494</f>
        <v>15463.037971862803</v>
      </c>
      <c r="D494" s="161">
        <f>+[2]data1cf!C494</f>
        <v>17065.313297037479</v>
      </c>
      <c r="E494" s="161">
        <f>+[2]data1cf!D494</f>
        <v>16553.820681948862</v>
      </c>
      <c r="F494" s="161">
        <f>+[2]data1cf!E494</f>
        <v>16411.046157707071</v>
      </c>
      <c r="G494" s="161">
        <f>+[2]data1cf!F494</f>
        <v>15883.92500164613</v>
      </c>
      <c r="H494" s="161">
        <f>+[2]data1cf!G494</f>
        <v>15828.632786999684</v>
      </c>
      <c r="I494" s="161">
        <f>+[2]data1cf!H494</f>
        <v>15562.543333267882</v>
      </c>
      <c r="J494" s="161">
        <f>+[2]data1cf!I494</f>
        <v>15525.575467873701</v>
      </c>
      <c r="K494" s="161">
        <f>+[2]data1cf!J494</f>
        <v>15634.764625381062</v>
      </c>
      <c r="L494" s="161">
        <f>+[2]data1cf!K494</f>
        <v>15725.095925999562</v>
      </c>
      <c r="M494" s="161">
        <f>+[2]data1cf!L494</f>
        <v>15580.372106050025</v>
      </c>
      <c r="N494" s="161">
        <f>+[2]data1cf!M494</f>
        <v>15685.812646614351</v>
      </c>
      <c r="O494" s="161">
        <f>+[2]data1cf!N494</f>
        <v>15512.627950037462</v>
      </c>
      <c r="P494" s="161">
        <f>+[2]data1cf!O494</f>
        <v>15641.742005719465</v>
      </c>
      <c r="Q494" s="161">
        <f>+[2]data1cf!P494</f>
        <v>15570.706449868496</v>
      </c>
      <c r="R494" s="161">
        <f>+[2]data1cf!Q494</f>
        <v>1247.910847357876</v>
      </c>
      <c r="S494" s="161">
        <f>+[2]data1cf!R494</f>
        <v>0</v>
      </c>
      <c r="T494" s="161">
        <f>+[2]data1cf!S494</f>
        <v>0</v>
      </c>
      <c r="U494" s="161">
        <f>+[2]data1cf!T494</f>
        <v>0</v>
      </c>
      <c r="V494" s="161">
        <f>+[2]data1cf!U494</f>
        <v>0</v>
      </c>
      <c r="W494" s="161">
        <f>+[2]data1cf!V494</f>
        <v>0</v>
      </c>
      <c r="X494" s="161">
        <f>+[2]data1cf!W494</f>
        <v>0</v>
      </c>
      <c r="Y494" s="161">
        <f>+[2]data1cf!X494</f>
        <v>0</v>
      </c>
      <c r="Z494" s="161">
        <f>+[2]data1cf!Y494</f>
        <v>0</v>
      </c>
      <c r="AA494" s="161">
        <f>+[2]data1cf!Z494</f>
        <v>0</v>
      </c>
      <c r="AB494" s="161"/>
      <c r="AC494" s="162">
        <f t="shared" si="56"/>
        <v>12741.966306708733</v>
      </c>
      <c r="AD494" s="162">
        <f t="shared" si="58"/>
        <v>46351.317724305918</v>
      </c>
      <c r="AE494" s="163">
        <f t="shared" si="59"/>
        <v>45652.500436181064</v>
      </c>
      <c r="AF494" s="164">
        <f t="shared" si="57"/>
        <v>0.12020731568336487</v>
      </c>
      <c r="AG494" s="165">
        <f t="shared" si="62"/>
        <v>0.96969440464005008</v>
      </c>
    </row>
    <row r="495" spans="1:33">
      <c r="A495" s="157"/>
      <c r="B495" s="161">
        <f>+[2]data1cf!A495</f>
        <v>-101056.97880367607</v>
      </c>
      <c r="C495" s="161">
        <f>+[2]data1cf!B495</f>
        <v>15111.224730524566</v>
      </c>
      <c r="D495" s="161">
        <f>+[2]data1cf!C495</f>
        <v>16733.37676514226</v>
      </c>
      <c r="E495" s="161">
        <f>+[2]data1cf!D495</f>
        <v>16256.110901539963</v>
      </c>
      <c r="F495" s="161">
        <f>+[2]data1cf!E495</f>
        <v>16093.428999014894</v>
      </c>
      <c r="G495" s="161">
        <f>+[2]data1cf!F495</f>
        <v>15778.771604953936</v>
      </c>
      <c r="H495" s="161">
        <f>+[2]data1cf!G495</f>
        <v>15542.484421381723</v>
      </c>
      <c r="I495" s="161">
        <f>+[2]data1cf!H495</f>
        <v>15381.678190004197</v>
      </c>
      <c r="J495" s="161">
        <f>+[2]data1cf!I495</f>
        <v>15175.032093656409</v>
      </c>
      <c r="K495" s="161">
        <f>+[2]data1cf!J495</f>
        <v>15431.238742803391</v>
      </c>
      <c r="L495" s="161">
        <f>+[2]data1cf!K495</f>
        <v>15484.855423194029</v>
      </c>
      <c r="M495" s="161">
        <f>+[2]data1cf!L495</f>
        <v>15659.598189148244</v>
      </c>
      <c r="N495" s="161">
        <f>+[2]data1cf!M495</f>
        <v>15499.643718467772</v>
      </c>
      <c r="O495" s="161">
        <f>+[2]data1cf!N495</f>
        <v>15330.976748438779</v>
      </c>
      <c r="P495" s="161">
        <f>+[2]data1cf!O495</f>
        <v>15260.3821168705</v>
      </c>
      <c r="Q495" s="161">
        <f>+[2]data1cf!P495</f>
        <v>15383.24496358443</v>
      </c>
      <c r="R495" s="161">
        <f>+[2]data1cf!Q495</f>
        <v>1159.083124086643</v>
      </c>
      <c r="S495" s="161">
        <f>+[2]data1cf!R495</f>
        <v>0</v>
      </c>
      <c r="T495" s="161">
        <f>+[2]data1cf!S495</f>
        <v>0</v>
      </c>
      <c r="U495" s="161">
        <f>+[2]data1cf!T495</f>
        <v>0</v>
      </c>
      <c r="V495" s="161">
        <f>+[2]data1cf!U495</f>
        <v>0</v>
      </c>
      <c r="W495" s="161">
        <f>+[2]data1cf!V495</f>
        <v>0</v>
      </c>
      <c r="X495" s="161">
        <f>+[2]data1cf!W495</f>
        <v>0</v>
      </c>
      <c r="Y495" s="161">
        <f>+[2]data1cf!X495</f>
        <v>0</v>
      </c>
      <c r="Z495" s="161">
        <f>+[2]data1cf!Y495</f>
        <v>0</v>
      </c>
      <c r="AA495" s="161">
        <f>+[2]data1cf!Z495</f>
        <v>0</v>
      </c>
      <c r="AB495" s="161"/>
      <c r="AC495" s="162">
        <f t="shared" si="56"/>
        <v>18541.699893178065</v>
      </c>
      <c r="AD495" s="162">
        <f t="shared" si="58"/>
        <v>51667.751244893429</v>
      </c>
      <c r="AE495" s="163">
        <f t="shared" si="59"/>
        <v>50978.866940289066</v>
      </c>
      <c r="AF495" s="164">
        <f t="shared" si="57"/>
        <v>0.13124499917030338</v>
      </c>
      <c r="AG495" s="165">
        <f t="shared" si="62"/>
        <v>0.97970656619387464</v>
      </c>
    </row>
    <row r="496" spans="1:33">
      <c r="A496" s="157"/>
      <c r="B496" s="161">
        <f>+[2]data1cf!A496</f>
        <v>-105031.05961260901</v>
      </c>
      <c r="C496" s="161">
        <f>+[2]data1cf!B496</f>
        <v>15550.272417001856</v>
      </c>
      <c r="D496" s="161">
        <f>+[2]data1cf!C496</f>
        <v>16976.49320972147</v>
      </c>
      <c r="E496" s="161">
        <f>+[2]data1cf!D496</f>
        <v>16596.791967838632</v>
      </c>
      <c r="F496" s="161">
        <f>+[2]data1cf!E496</f>
        <v>16226.999426450362</v>
      </c>
      <c r="G496" s="161">
        <f>+[2]data1cf!F496</f>
        <v>15839.0172661904</v>
      </c>
      <c r="H496" s="161">
        <f>+[2]data1cf!G496</f>
        <v>15555.579805636502</v>
      </c>
      <c r="I496" s="161">
        <f>+[2]data1cf!H496</f>
        <v>15558.263971902676</v>
      </c>
      <c r="J496" s="161">
        <f>+[2]data1cf!I496</f>
        <v>15502.257024909984</v>
      </c>
      <c r="K496" s="161">
        <f>+[2]data1cf!J496</f>
        <v>15579.726346018102</v>
      </c>
      <c r="L496" s="161">
        <f>+[2]data1cf!K496</f>
        <v>15626.809397735095</v>
      </c>
      <c r="M496" s="161">
        <f>+[2]data1cf!L496</f>
        <v>15278.547964090039</v>
      </c>
      <c r="N496" s="161">
        <f>+[2]data1cf!M496</f>
        <v>15597.487568845636</v>
      </c>
      <c r="O496" s="161">
        <f>+[2]data1cf!N496</f>
        <v>15544.693528891792</v>
      </c>
      <c r="P496" s="161">
        <f>+[2]data1cf!O496</f>
        <v>15501.856390084969</v>
      </c>
      <c r="Q496" s="161">
        <f>+[2]data1cf!P496</f>
        <v>15620.528276471183</v>
      </c>
      <c r="R496" s="161">
        <f>+[2]data1cf!Q496</f>
        <v>1204.6642413327802</v>
      </c>
      <c r="S496" s="161">
        <f>+[2]data1cf!R496</f>
        <v>0</v>
      </c>
      <c r="T496" s="161">
        <f>+[2]data1cf!S496</f>
        <v>0</v>
      </c>
      <c r="U496" s="161">
        <f>+[2]data1cf!T496</f>
        <v>0</v>
      </c>
      <c r="V496" s="161">
        <f>+[2]data1cf!U496</f>
        <v>0</v>
      </c>
      <c r="W496" s="161">
        <f>+[2]data1cf!V496</f>
        <v>0</v>
      </c>
      <c r="X496" s="161">
        <f>+[2]data1cf!W496</f>
        <v>0</v>
      </c>
      <c r="Y496" s="161">
        <f>+[2]data1cf!X496</f>
        <v>0</v>
      </c>
      <c r="Z496" s="161">
        <f>+[2]data1cf!Y496</f>
        <v>0</v>
      </c>
      <c r="AA496" s="161">
        <f>+[2]data1cf!Z496</f>
        <v>0</v>
      </c>
      <c r="AB496" s="161"/>
      <c r="AC496" s="162">
        <f t="shared" si="56"/>
        <v>16010.010725174916</v>
      </c>
      <c r="AD496" s="162">
        <f t="shared" si="58"/>
        <v>49438.414792614036</v>
      </c>
      <c r="AE496" s="163">
        <f t="shared" si="59"/>
        <v>48743.379759389303</v>
      </c>
      <c r="AF496" s="164">
        <f t="shared" si="57"/>
        <v>0.12617943882942198</v>
      </c>
      <c r="AG496" s="165">
        <f t="shared" si="62"/>
        <v>0.9759901754373238</v>
      </c>
    </row>
    <row r="497" spans="1:33">
      <c r="A497" s="157"/>
      <c r="B497" s="161">
        <f>+[2]data1cf!A497</f>
        <v>-109343.65685631691</v>
      </c>
      <c r="C497" s="161">
        <f>+[2]data1cf!B497</f>
        <v>15480.362384700085</v>
      </c>
      <c r="D497" s="161">
        <f>+[2]data1cf!C497</f>
        <v>17120.043854118449</v>
      </c>
      <c r="E497" s="161">
        <f>+[2]data1cf!D497</f>
        <v>16605.187289265039</v>
      </c>
      <c r="F497" s="161">
        <f>+[2]data1cf!E497</f>
        <v>16226.832909699875</v>
      </c>
      <c r="G497" s="161">
        <f>+[2]data1cf!F497</f>
        <v>15880.954347200772</v>
      </c>
      <c r="H497" s="161">
        <f>+[2]data1cf!G497</f>
        <v>15766.831935596434</v>
      </c>
      <c r="I497" s="161">
        <f>+[2]data1cf!H497</f>
        <v>15707.883678246646</v>
      </c>
      <c r="J497" s="161">
        <f>+[2]data1cf!I497</f>
        <v>15447.890195469823</v>
      </c>
      <c r="K497" s="161">
        <f>+[2]data1cf!J497</f>
        <v>15490.988504962112</v>
      </c>
      <c r="L497" s="161">
        <f>+[2]data1cf!K497</f>
        <v>15381.813978901291</v>
      </c>
      <c r="M497" s="161">
        <f>+[2]data1cf!L497</f>
        <v>15559.978223668426</v>
      </c>
      <c r="N497" s="161">
        <f>+[2]data1cf!M497</f>
        <v>15629.07664415943</v>
      </c>
      <c r="O497" s="161">
        <f>+[2]data1cf!N497</f>
        <v>15764.459798679534</v>
      </c>
      <c r="P497" s="161">
        <f>+[2]data1cf!O497</f>
        <v>15637.972824840945</v>
      </c>
      <c r="Q497" s="161">
        <f>+[2]data1cf!P497</f>
        <v>15621.974742450231</v>
      </c>
      <c r="R497" s="161">
        <f>+[2]data1cf!Q497</f>
        <v>1254.1280066792124</v>
      </c>
      <c r="S497" s="161">
        <f>+[2]data1cf!R497</f>
        <v>0</v>
      </c>
      <c r="T497" s="161">
        <f>+[2]data1cf!S497</f>
        <v>0</v>
      </c>
      <c r="U497" s="161">
        <f>+[2]data1cf!T497</f>
        <v>0</v>
      </c>
      <c r="V497" s="161">
        <f>+[2]data1cf!U497</f>
        <v>0</v>
      </c>
      <c r="W497" s="161">
        <f>+[2]data1cf!V497</f>
        <v>0</v>
      </c>
      <c r="X497" s="161">
        <f>+[2]data1cf!W497</f>
        <v>0</v>
      </c>
      <c r="Y497" s="161">
        <f>+[2]data1cf!X497</f>
        <v>0</v>
      </c>
      <c r="Z497" s="161">
        <f>+[2]data1cf!Y497</f>
        <v>0</v>
      </c>
      <c r="AA497" s="161">
        <f>+[2]data1cf!Z497</f>
        <v>0</v>
      </c>
      <c r="AB497" s="161"/>
      <c r="AC497" s="162">
        <f t="shared" si="56"/>
        <v>12042.400911400109</v>
      </c>
      <c r="AD497" s="162">
        <f t="shared" si="58"/>
        <v>45592.782610249</v>
      </c>
      <c r="AE497" s="163">
        <f t="shared" si="59"/>
        <v>44895.07481234405</v>
      </c>
      <c r="AF497" s="164">
        <f t="shared" si="57"/>
        <v>0.11903600096702577</v>
      </c>
      <c r="AG497" s="165">
        <f t="shared" si="62"/>
        <v>0.96790978981337439</v>
      </c>
    </row>
    <row r="498" spans="1:33">
      <c r="A498" s="157"/>
      <c r="B498" s="161">
        <f>+[2]data1cf!A498</f>
        <v>-93169.450175990103</v>
      </c>
      <c r="C498" s="161">
        <f>+[2]data1cf!B498</f>
        <v>15078.014521328909</v>
      </c>
      <c r="D498" s="161">
        <f>+[2]data1cf!C498</f>
        <v>16477.331108853759</v>
      </c>
      <c r="E498" s="161">
        <f>+[2]data1cf!D498</f>
        <v>16100.826154529492</v>
      </c>
      <c r="F498" s="161">
        <f>+[2]data1cf!E498</f>
        <v>15655.615166112566</v>
      </c>
      <c r="G498" s="161">
        <f>+[2]data1cf!F498</f>
        <v>15690.978712814453</v>
      </c>
      <c r="H498" s="161">
        <f>+[2]data1cf!G498</f>
        <v>15151.542790058416</v>
      </c>
      <c r="I498" s="161">
        <f>+[2]data1cf!H498</f>
        <v>15241.327199691847</v>
      </c>
      <c r="J498" s="161">
        <f>+[2]data1cf!I498</f>
        <v>15077.021305125185</v>
      </c>
      <c r="K498" s="161">
        <f>+[2]data1cf!J498</f>
        <v>15067.236626099808</v>
      </c>
      <c r="L498" s="161">
        <f>+[2]data1cf!K498</f>
        <v>15236.932200750896</v>
      </c>
      <c r="M498" s="161">
        <f>+[2]data1cf!L498</f>
        <v>15301.020665047196</v>
      </c>
      <c r="N498" s="161">
        <f>+[2]data1cf!M498</f>
        <v>15155.532665138002</v>
      </c>
      <c r="O498" s="161">
        <f>+[2]data1cf!N498</f>
        <v>15450.483131848749</v>
      </c>
      <c r="P498" s="161">
        <f>+[2]data1cf!O498</f>
        <v>15427.154755944894</v>
      </c>
      <c r="Q498" s="161">
        <f>+[2]data1cf!P498</f>
        <v>15206.281201978141</v>
      </c>
      <c r="R498" s="161">
        <f>+[2]data1cf!Q498</f>
        <v>1068.6163257385358</v>
      </c>
      <c r="S498" s="161">
        <f>+[2]data1cf!R498</f>
        <v>0</v>
      </c>
      <c r="T498" s="161">
        <f>+[2]data1cf!S498</f>
        <v>0</v>
      </c>
      <c r="U498" s="161">
        <f>+[2]data1cf!T498</f>
        <v>0</v>
      </c>
      <c r="V498" s="161">
        <f>+[2]data1cf!U498</f>
        <v>0</v>
      </c>
      <c r="W498" s="161">
        <f>+[2]data1cf!V498</f>
        <v>0</v>
      </c>
      <c r="X498" s="161">
        <f>+[2]data1cf!W498</f>
        <v>0</v>
      </c>
      <c r="Y498" s="161">
        <f>+[2]data1cf!X498</f>
        <v>0</v>
      </c>
      <c r="Z498" s="161">
        <f>+[2]data1cf!Y498</f>
        <v>0</v>
      </c>
      <c r="AA498" s="161">
        <f>+[2]data1cf!Z498</f>
        <v>0</v>
      </c>
      <c r="AB498" s="161"/>
      <c r="AC498" s="162">
        <f t="shared" si="56"/>
        <v>24910.681462900866</v>
      </c>
      <c r="AD498" s="162">
        <f t="shared" si="58"/>
        <v>57616.181782494008</v>
      </c>
      <c r="AE498" s="163">
        <f t="shared" si="59"/>
        <v>56935.762018301954</v>
      </c>
      <c r="AF498" s="164">
        <f t="shared" si="57"/>
        <v>0.14494040608406067</v>
      </c>
      <c r="AG498" s="165">
        <f t="shared" si="62"/>
        <v>0.98704361255042861</v>
      </c>
    </row>
    <row r="499" spans="1:33">
      <c r="A499" s="157"/>
      <c r="B499" s="161">
        <f>+[2]data1cf!A499</f>
        <v>-109064.47627823077</v>
      </c>
      <c r="C499" s="161">
        <f>+[2]data1cf!B499</f>
        <v>15433.820101468733</v>
      </c>
      <c r="D499" s="161">
        <f>+[2]data1cf!C499</f>
        <v>17362.163798075802</v>
      </c>
      <c r="E499" s="161">
        <f>+[2]data1cf!D499</f>
        <v>16574.198174336507</v>
      </c>
      <c r="F499" s="161">
        <f>+[2]data1cf!E499</f>
        <v>16290.954473862897</v>
      </c>
      <c r="G499" s="161">
        <f>+[2]data1cf!F499</f>
        <v>16187.461354061861</v>
      </c>
      <c r="H499" s="161">
        <f>+[2]data1cf!G499</f>
        <v>15560.984793678952</v>
      </c>
      <c r="I499" s="161">
        <f>+[2]data1cf!H499</f>
        <v>15612.518239495825</v>
      </c>
      <c r="J499" s="161">
        <f>+[2]data1cf!I499</f>
        <v>15483.771884532023</v>
      </c>
      <c r="K499" s="161">
        <f>+[2]data1cf!J499</f>
        <v>15628.330751305641</v>
      </c>
      <c r="L499" s="161">
        <f>+[2]data1cf!K499</f>
        <v>15524.65797342201</v>
      </c>
      <c r="M499" s="161">
        <f>+[2]data1cf!L499</f>
        <v>15516.350741435308</v>
      </c>
      <c r="N499" s="161">
        <f>+[2]data1cf!M499</f>
        <v>15580.431177073802</v>
      </c>
      <c r="O499" s="161">
        <f>+[2]data1cf!N499</f>
        <v>15581.675628859201</v>
      </c>
      <c r="P499" s="161">
        <f>+[2]data1cf!O499</f>
        <v>15538.140425686757</v>
      </c>
      <c r="Q499" s="161">
        <f>+[2]data1cf!P499</f>
        <v>15625.568478119141</v>
      </c>
      <c r="R499" s="161">
        <f>+[2]data1cf!Q499</f>
        <v>1250.9259171207955</v>
      </c>
      <c r="S499" s="161">
        <f>+[2]data1cf!R499</f>
        <v>0</v>
      </c>
      <c r="T499" s="161">
        <f>+[2]data1cf!S499</f>
        <v>0</v>
      </c>
      <c r="U499" s="161">
        <f>+[2]data1cf!T499</f>
        <v>0</v>
      </c>
      <c r="V499" s="161">
        <f>+[2]data1cf!U499</f>
        <v>0</v>
      </c>
      <c r="W499" s="161">
        <f>+[2]data1cf!V499</f>
        <v>0</v>
      </c>
      <c r="X499" s="161">
        <f>+[2]data1cf!W499</f>
        <v>0</v>
      </c>
      <c r="Y499" s="161">
        <f>+[2]data1cf!X499</f>
        <v>0</v>
      </c>
      <c r="Z499" s="161">
        <f>+[2]data1cf!Y499</f>
        <v>0</v>
      </c>
      <c r="AA499" s="161">
        <f>+[2]data1cf!Z499</f>
        <v>0</v>
      </c>
      <c r="AB499" s="161"/>
      <c r="AC499" s="162">
        <f t="shared" si="56"/>
        <v>12545.251514278709</v>
      </c>
      <c r="AD499" s="162">
        <f t="shared" si="58"/>
        <v>46105.541296782038</v>
      </c>
      <c r="AE499" s="163">
        <f t="shared" si="59"/>
        <v>45407.903713458894</v>
      </c>
      <c r="AF499" s="164">
        <f t="shared" si="57"/>
        <v>0.11989722847938536</v>
      </c>
      <c r="AG499" s="165">
        <f t="shared" ref="AG499:AG514" si="63">1-EXP(-(1/0.25)*(AD499/ABS($AD$1010)))</f>
        <v>0.96912730812370207</v>
      </c>
    </row>
    <row r="500" spans="1:33">
      <c r="A500" s="157"/>
      <c r="B500" s="161">
        <f>+[2]data1cf!A500</f>
        <v>-95065.974139341139</v>
      </c>
      <c r="C500" s="161">
        <f>+[2]data1cf!B500</f>
        <v>15148.480360275702</v>
      </c>
      <c r="D500" s="161">
        <f>+[2]data1cf!C500</f>
        <v>16564.953648536215</v>
      </c>
      <c r="E500" s="161">
        <f>+[2]data1cf!D500</f>
        <v>16045.722262245439</v>
      </c>
      <c r="F500" s="161">
        <f>+[2]data1cf!E500</f>
        <v>15847.341295671276</v>
      </c>
      <c r="G500" s="161">
        <f>+[2]data1cf!F500</f>
        <v>15698.935121812225</v>
      </c>
      <c r="H500" s="161">
        <f>+[2]data1cf!G500</f>
        <v>15354.58770974322</v>
      </c>
      <c r="I500" s="161">
        <f>+[2]data1cf!H500</f>
        <v>15328.357147324434</v>
      </c>
      <c r="J500" s="161">
        <f>+[2]data1cf!I500</f>
        <v>15123.219794690327</v>
      </c>
      <c r="K500" s="161">
        <f>+[2]data1cf!J500</f>
        <v>15284.757083137167</v>
      </c>
      <c r="L500" s="161">
        <f>+[2]data1cf!K500</f>
        <v>15535.3393558608</v>
      </c>
      <c r="M500" s="161">
        <f>+[2]data1cf!L500</f>
        <v>15126.926507037235</v>
      </c>
      <c r="N500" s="161">
        <f>+[2]data1cf!M500</f>
        <v>15268.20915008508</v>
      </c>
      <c r="O500" s="161">
        <f>+[2]data1cf!N500</f>
        <v>15394.597624134571</v>
      </c>
      <c r="P500" s="161">
        <f>+[2]data1cf!O500</f>
        <v>15358.783922849241</v>
      </c>
      <c r="Q500" s="161">
        <f>+[2]data1cf!P500</f>
        <v>15435.186031814781</v>
      </c>
      <c r="R500" s="161">
        <f>+[2]data1cf!Q500</f>
        <v>1090.3686969885869</v>
      </c>
      <c r="S500" s="161">
        <f>+[2]data1cf!R500</f>
        <v>0</v>
      </c>
      <c r="T500" s="161">
        <f>+[2]data1cf!S500</f>
        <v>0</v>
      </c>
      <c r="U500" s="161">
        <f>+[2]data1cf!T500</f>
        <v>0</v>
      </c>
      <c r="V500" s="161">
        <f>+[2]data1cf!U500</f>
        <v>0</v>
      </c>
      <c r="W500" s="161">
        <f>+[2]data1cf!V500</f>
        <v>0</v>
      </c>
      <c r="X500" s="161">
        <f>+[2]data1cf!W500</f>
        <v>0</v>
      </c>
      <c r="Y500" s="161">
        <f>+[2]data1cf!X500</f>
        <v>0</v>
      </c>
      <c r="Z500" s="161">
        <f>+[2]data1cf!Y500</f>
        <v>0</v>
      </c>
      <c r="AA500" s="161">
        <f>+[2]data1cf!Z500</f>
        <v>0</v>
      </c>
      <c r="AB500" s="161"/>
      <c r="AC500" s="162">
        <f t="shared" si="56"/>
        <v>23633.184279197019</v>
      </c>
      <c r="AD500" s="162">
        <f t="shared" si="58"/>
        <v>56517.486035681861</v>
      </c>
      <c r="AE500" s="163">
        <f t="shared" si="59"/>
        <v>55833.425495502634</v>
      </c>
      <c r="AF500" s="164">
        <f t="shared" si="57"/>
        <v>0.14189376235008241</v>
      </c>
      <c r="AG500" s="165">
        <f t="shared" si="63"/>
        <v>0.98592406057221016</v>
      </c>
    </row>
    <row r="501" spans="1:33">
      <c r="A501" s="157"/>
      <c r="B501" s="161">
        <f>+[2]data1cf!A501</f>
        <v>-98969.651492410179</v>
      </c>
      <c r="C501" s="161">
        <f>+[2]data1cf!B501</f>
        <v>15089.31045544253</v>
      </c>
      <c r="D501" s="161">
        <f>+[2]data1cf!C501</f>
        <v>16553.014443739004</v>
      </c>
      <c r="E501" s="161">
        <f>+[2]data1cf!D501</f>
        <v>16417.857759620783</v>
      </c>
      <c r="F501" s="161">
        <f>+[2]data1cf!E501</f>
        <v>16153.721253020611</v>
      </c>
      <c r="G501" s="161">
        <f>+[2]data1cf!F501</f>
        <v>15806.899712812232</v>
      </c>
      <c r="H501" s="161">
        <f>+[2]data1cf!G501</f>
        <v>15711.212616653969</v>
      </c>
      <c r="I501" s="161">
        <f>+[2]data1cf!H501</f>
        <v>15370.216179506077</v>
      </c>
      <c r="J501" s="161">
        <f>+[2]data1cf!I501</f>
        <v>15368.34343422233</v>
      </c>
      <c r="K501" s="161">
        <f>+[2]data1cf!J501</f>
        <v>15412.566046499667</v>
      </c>
      <c r="L501" s="161">
        <f>+[2]data1cf!K501</f>
        <v>15439.741030573483</v>
      </c>
      <c r="M501" s="161">
        <f>+[2]data1cf!L501</f>
        <v>15341.246392999108</v>
      </c>
      <c r="N501" s="161">
        <f>+[2]data1cf!M501</f>
        <v>15197.833507009327</v>
      </c>
      <c r="O501" s="161">
        <f>+[2]data1cf!N501</f>
        <v>15457.249348118772</v>
      </c>
      <c r="P501" s="161">
        <f>+[2]data1cf!O501</f>
        <v>15440.96118317348</v>
      </c>
      <c r="Q501" s="161">
        <f>+[2]data1cf!P501</f>
        <v>15387.185220796131</v>
      </c>
      <c r="R501" s="161">
        <f>+[2]data1cf!Q501</f>
        <v>1135.1423147573478</v>
      </c>
      <c r="S501" s="161">
        <f>+[2]data1cf!R501</f>
        <v>0</v>
      </c>
      <c r="T501" s="161">
        <f>+[2]data1cf!S501</f>
        <v>0</v>
      </c>
      <c r="U501" s="161">
        <f>+[2]data1cf!T501</f>
        <v>0</v>
      </c>
      <c r="V501" s="161">
        <f>+[2]data1cf!U501</f>
        <v>0</v>
      </c>
      <c r="W501" s="161">
        <f>+[2]data1cf!V501</f>
        <v>0</v>
      </c>
      <c r="X501" s="161">
        <f>+[2]data1cf!W501</f>
        <v>0</v>
      </c>
      <c r="Y501" s="161">
        <f>+[2]data1cf!X501</f>
        <v>0</v>
      </c>
      <c r="Z501" s="161">
        <f>+[2]data1cf!Y501</f>
        <v>0</v>
      </c>
      <c r="AA501" s="161">
        <f>+[2]data1cf!Z501</f>
        <v>0</v>
      </c>
      <c r="AB501" s="161"/>
      <c r="AC501" s="162">
        <f t="shared" si="56"/>
        <v>20666.563530256939</v>
      </c>
      <c r="AD501" s="162">
        <f t="shared" si="58"/>
        <v>53798.219307138199</v>
      </c>
      <c r="AE501" s="163">
        <f t="shared" si="59"/>
        <v>53109.446873968576</v>
      </c>
      <c r="AF501" s="164">
        <f t="shared" si="57"/>
        <v>0.13542363047599792</v>
      </c>
      <c r="AG501" s="165">
        <f t="shared" si="63"/>
        <v>0.98271931167573578</v>
      </c>
    </row>
    <row r="502" spans="1:33">
      <c r="A502" s="157"/>
      <c r="B502" s="161">
        <f>+[2]data1cf!A502</f>
        <v>-92878.907839077947</v>
      </c>
      <c r="C502" s="161">
        <f>+[2]data1cf!B502</f>
        <v>15082.600532219574</v>
      </c>
      <c r="D502" s="161">
        <f>+[2]data1cf!C502</f>
        <v>16483.697944443236</v>
      </c>
      <c r="E502" s="161">
        <f>+[2]data1cf!D502</f>
        <v>16190.207713933009</v>
      </c>
      <c r="F502" s="161">
        <f>+[2]data1cf!E502</f>
        <v>15670.77038729187</v>
      </c>
      <c r="G502" s="161">
        <f>+[2]data1cf!F502</f>
        <v>15585.259144836251</v>
      </c>
      <c r="H502" s="161">
        <f>+[2]data1cf!G502</f>
        <v>15364.759913782647</v>
      </c>
      <c r="I502" s="161">
        <f>+[2]data1cf!H502</f>
        <v>15044.364064043144</v>
      </c>
      <c r="J502" s="161">
        <f>+[2]data1cf!I502</f>
        <v>15189.118681706797</v>
      </c>
      <c r="K502" s="161">
        <f>+[2]data1cf!J502</f>
        <v>15304.078317291383</v>
      </c>
      <c r="L502" s="161">
        <f>+[2]data1cf!K502</f>
        <v>15196.335567571967</v>
      </c>
      <c r="M502" s="161">
        <f>+[2]data1cf!L502</f>
        <v>15181.191786602303</v>
      </c>
      <c r="N502" s="161">
        <f>+[2]data1cf!M502</f>
        <v>15506.362869376735</v>
      </c>
      <c r="O502" s="161">
        <f>+[2]data1cf!N502</f>
        <v>15295.303729957139</v>
      </c>
      <c r="P502" s="161">
        <f>+[2]data1cf!O502</f>
        <v>15393.188353063088</v>
      </c>
      <c r="Q502" s="161">
        <f>+[2]data1cf!P502</f>
        <v>15471.016081290945</v>
      </c>
      <c r="R502" s="161">
        <f>+[2]data1cf!Q502</f>
        <v>1065.2839213510883</v>
      </c>
      <c r="S502" s="161">
        <f>+[2]data1cf!R502</f>
        <v>0</v>
      </c>
      <c r="T502" s="161">
        <f>+[2]data1cf!S502</f>
        <v>0</v>
      </c>
      <c r="U502" s="161">
        <f>+[2]data1cf!T502</f>
        <v>0</v>
      </c>
      <c r="V502" s="161">
        <f>+[2]data1cf!U502</f>
        <v>0</v>
      </c>
      <c r="W502" s="161">
        <f>+[2]data1cf!V502</f>
        <v>0</v>
      </c>
      <c r="X502" s="161">
        <f>+[2]data1cf!W502</f>
        <v>0</v>
      </c>
      <c r="Y502" s="161">
        <f>+[2]data1cf!X502</f>
        <v>0</v>
      </c>
      <c r="Z502" s="161">
        <f>+[2]data1cf!Y502</f>
        <v>0</v>
      </c>
      <c r="AA502" s="161">
        <f>+[2]data1cf!Z502</f>
        <v>0</v>
      </c>
      <c r="AB502" s="161"/>
      <c r="AC502" s="162">
        <f t="shared" si="56"/>
        <v>25457.269207285528</v>
      </c>
      <c r="AD502" s="162">
        <f t="shared" si="58"/>
        <v>58258.870472901675</v>
      </c>
      <c r="AE502" s="163">
        <f t="shared" si="59"/>
        <v>57576.296007064739</v>
      </c>
      <c r="AF502" s="164">
        <f t="shared" si="57"/>
        <v>0.14598327279090886</v>
      </c>
      <c r="AG502" s="165">
        <f t="shared" si="63"/>
        <v>0.98765675543184006</v>
      </c>
    </row>
    <row r="503" spans="1:33">
      <c r="A503" s="157"/>
      <c r="B503" s="161">
        <f>+[2]data1cf!A503</f>
        <v>-104822.21564772642</v>
      </c>
      <c r="C503" s="161">
        <f>+[2]data1cf!B503</f>
        <v>15455.220821923078</v>
      </c>
      <c r="D503" s="161">
        <f>+[2]data1cf!C503</f>
        <v>17120.781665129274</v>
      </c>
      <c r="E503" s="161">
        <f>+[2]data1cf!D503</f>
        <v>16530.804038846996</v>
      </c>
      <c r="F503" s="161">
        <f>+[2]data1cf!E503</f>
        <v>16237.865264976572</v>
      </c>
      <c r="G503" s="161">
        <f>+[2]data1cf!F503</f>
        <v>15942.378399876688</v>
      </c>
      <c r="H503" s="161">
        <f>+[2]data1cf!G503</f>
        <v>15576.315836192958</v>
      </c>
      <c r="I503" s="161">
        <f>+[2]data1cf!H503</f>
        <v>15478.144607306731</v>
      </c>
      <c r="J503" s="161">
        <f>+[2]data1cf!I503</f>
        <v>15538.053529560169</v>
      </c>
      <c r="K503" s="161">
        <f>+[2]data1cf!J503</f>
        <v>15551.162332229205</v>
      </c>
      <c r="L503" s="161">
        <f>+[2]data1cf!K503</f>
        <v>15548.539375169003</v>
      </c>
      <c r="M503" s="161">
        <f>+[2]data1cf!L503</f>
        <v>15417.910843856622</v>
      </c>
      <c r="N503" s="161">
        <f>+[2]data1cf!M503</f>
        <v>15538.412108073711</v>
      </c>
      <c r="O503" s="161">
        <f>+[2]data1cf!N503</f>
        <v>15435.649581144316</v>
      </c>
      <c r="P503" s="161">
        <f>+[2]data1cf!O503</f>
        <v>15579.402599883259</v>
      </c>
      <c r="Q503" s="161">
        <f>+[2]data1cf!P503</f>
        <v>15556.500530243466</v>
      </c>
      <c r="R503" s="161">
        <f>+[2]data1cf!Q503</f>
        <v>1202.268884593163</v>
      </c>
      <c r="S503" s="161">
        <f>+[2]data1cf!R503</f>
        <v>0</v>
      </c>
      <c r="T503" s="161">
        <f>+[2]data1cf!S503</f>
        <v>0</v>
      </c>
      <c r="U503" s="161">
        <f>+[2]data1cf!T503</f>
        <v>0</v>
      </c>
      <c r="V503" s="161">
        <f>+[2]data1cf!U503</f>
        <v>0</v>
      </c>
      <c r="W503" s="161">
        <f>+[2]data1cf!V503</f>
        <v>0</v>
      </c>
      <c r="X503" s="161">
        <f>+[2]data1cf!W503</f>
        <v>0</v>
      </c>
      <c r="Y503" s="161">
        <f>+[2]data1cf!X503</f>
        <v>0</v>
      </c>
      <c r="Z503" s="161">
        <f>+[2]data1cf!Y503</f>
        <v>0</v>
      </c>
      <c r="AA503" s="161">
        <f>+[2]data1cf!Z503</f>
        <v>0</v>
      </c>
      <c r="AB503" s="161"/>
      <c r="AC503" s="162">
        <f t="shared" si="56"/>
        <v>16221.717608334699</v>
      </c>
      <c r="AD503" s="162">
        <f t="shared" si="58"/>
        <v>49642.323345853511</v>
      </c>
      <c r="AE503" s="163">
        <f t="shared" si="59"/>
        <v>48947.540855785337</v>
      </c>
      <c r="AF503" s="164">
        <f t="shared" si="57"/>
        <v>0.12657513022422792</v>
      </c>
      <c r="AG503" s="165">
        <f t="shared" si="63"/>
        <v>0.97635665566157004</v>
      </c>
    </row>
    <row r="504" spans="1:33">
      <c r="A504" s="157"/>
      <c r="B504" s="161">
        <f>+[2]data1cf!A504</f>
        <v>-94962.760491502821</v>
      </c>
      <c r="C504" s="161">
        <f>+[2]data1cf!B504</f>
        <v>15212.623502533723</v>
      </c>
      <c r="D504" s="161">
        <f>+[2]data1cf!C504</f>
        <v>16568.286998516749</v>
      </c>
      <c r="E504" s="161">
        <f>+[2]data1cf!D504</f>
        <v>16294.025184494494</v>
      </c>
      <c r="F504" s="161">
        <f>+[2]data1cf!E504</f>
        <v>15952.07532357056</v>
      </c>
      <c r="G504" s="161">
        <f>+[2]data1cf!F504</f>
        <v>15766.341727794719</v>
      </c>
      <c r="H504" s="161">
        <f>+[2]data1cf!G504</f>
        <v>15474.530100056294</v>
      </c>
      <c r="I504" s="161">
        <f>+[2]data1cf!H504</f>
        <v>15320.922149185173</v>
      </c>
      <c r="J504" s="161">
        <f>+[2]data1cf!I504</f>
        <v>15248.113637898514</v>
      </c>
      <c r="K504" s="161">
        <f>+[2]data1cf!J504</f>
        <v>15263.930995155581</v>
      </c>
      <c r="L504" s="161">
        <f>+[2]data1cf!K504</f>
        <v>15323.669871181757</v>
      </c>
      <c r="M504" s="161">
        <f>+[2]data1cf!L504</f>
        <v>15255.252235853037</v>
      </c>
      <c r="N504" s="161">
        <f>+[2]data1cf!M504</f>
        <v>15288.581438488662</v>
      </c>
      <c r="O504" s="161">
        <f>+[2]data1cf!N504</f>
        <v>15375.252857524629</v>
      </c>
      <c r="P504" s="161">
        <f>+[2]data1cf!O504</f>
        <v>15287.866604840245</v>
      </c>
      <c r="Q504" s="161">
        <f>+[2]data1cf!P504</f>
        <v>15336.020021054512</v>
      </c>
      <c r="R504" s="161">
        <f>+[2]data1cf!Q504</f>
        <v>1089.1848777333405</v>
      </c>
      <c r="S504" s="161">
        <f>+[2]data1cf!R504</f>
        <v>0</v>
      </c>
      <c r="T504" s="161">
        <f>+[2]data1cf!S504</f>
        <v>0</v>
      </c>
      <c r="U504" s="161">
        <f>+[2]data1cf!T504</f>
        <v>0</v>
      </c>
      <c r="V504" s="161">
        <f>+[2]data1cf!U504</f>
        <v>0</v>
      </c>
      <c r="W504" s="161">
        <f>+[2]data1cf!V504</f>
        <v>0</v>
      </c>
      <c r="X504" s="161">
        <f>+[2]data1cf!W504</f>
        <v>0</v>
      </c>
      <c r="Y504" s="161">
        <f>+[2]data1cf!X504</f>
        <v>0</v>
      </c>
      <c r="Z504" s="161">
        <f>+[2]data1cf!Y504</f>
        <v>0</v>
      </c>
      <c r="AA504" s="161">
        <f>+[2]data1cf!Z504</f>
        <v>0</v>
      </c>
      <c r="AB504" s="161"/>
      <c r="AC504" s="162">
        <f t="shared" si="56"/>
        <v>24132.247736528134</v>
      </c>
      <c r="AD504" s="162">
        <f t="shared" si="58"/>
        <v>57064.304635104949</v>
      </c>
      <c r="AE504" s="163">
        <f t="shared" si="59"/>
        <v>56379.643221961167</v>
      </c>
      <c r="AF504" s="164">
        <f t="shared" si="57"/>
        <v>0.14288099408149724</v>
      </c>
      <c r="AG504" s="165">
        <f t="shared" si="63"/>
        <v>0.98649285638713491</v>
      </c>
    </row>
    <row r="505" spans="1:33">
      <c r="A505" s="157"/>
      <c r="B505" s="161">
        <f>+[2]data1cf!A505</f>
        <v>-100584.37460086511</v>
      </c>
      <c r="C505" s="161">
        <f>+[2]data1cf!B505</f>
        <v>15346.391487953984</v>
      </c>
      <c r="D505" s="161">
        <f>+[2]data1cf!C505</f>
        <v>16943.221220477837</v>
      </c>
      <c r="E505" s="161">
        <f>+[2]data1cf!D505</f>
        <v>16363.191825720791</v>
      </c>
      <c r="F505" s="161">
        <f>+[2]data1cf!E505</f>
        <v>15784.826256062657</v>
      </c>
      <c r="G505" s="161">
        <f>+[2]data1cf!F505</f>
        <v>15664.941610108806</v>
      </c>
      <c r="H505" s="161">
        <f>+[2]data1cf!G505</f>
        <v>15431.565426238711</v>
      </c>
      <c r="I505" s="161">
        <f>+[2]data1cf!H505</f>
        <v>15253.521175485759</v>
      </c>
      <c r="J505" s="161">
        <f>+[2]data1cf!I505</f>
        <v>15161.930524524098</v>
      </c>
      <c r="K505" s="161">
        <f>+[2]data1cf!J505</f>
        <v>15386.482592713965</v>
      </c>
      <c r="L505" s="161">
        <f>+[2]data1cf!K505</f>
        <v>15364.200734215719</v>
      </c>
      <c r="M505" s="161">
        <f>+[2]data1cf!L505</f>
        <v>15531.168318966942</v>
      </c>
      <c r="N505" s="161">
        <f>+[2]data1cf!M505</f>
        <v>15616.782317071873</v>
      </c>
      <c r="O505" s="161">
        <f>+[2]data1cf!N505</f>
        <v>15474.180078934247</v>
      </c>
      <c r="P505" s="161">
        <f>+[2]data1cf!O505</f>
        <v>15535.595295125142</v>
      </c>
      <c r="Q505" s="161">
        <f>+[2]data1cf!P505</f>
        <v>15470.716751773403</v>
      </c>
      <c r="R505" s="161">
        <f>+[2]data1cf!Q505</f>
        <v>1153.6625429220824</v>
      </c>
      <c r="S505" s="161">
        <f>+[2]data1cf!R505</f>
        <v>0</v>
      </c>
      <c r="T505" s="161">
        <f>+[2]data1cf!S505</f>
        <v>0</v>
      </c>
      <c r="U505" s="161">
        <f>+[2]data1cf!T505</f>
        <v>0</v>
      </c>
      <c r="V505" s="161">
        <f>+[2]data1cf!U505</f>
        <v>0</v>
      </c>
      <c r="W505" s="161">
        <f>+[2]data1cf!V505</f>
        <v>0</v>
      </c>
      <c r="X505" s="161">
        <f>+[2]data1cf!W505</f>
        <v>0</v>
      </c>
      <c r="Y505" s="161">
        <f>+[2]data1cf!X505</f>
        <v>0</v>
      </c>
      <c r="Z505" s="161">
        <f>+[2]data1cf!Y505</f>
        <v>0</v>
      </c>
      <c r="AA505" s="161">
        <f>+[2]data1cf!Z505</f>
        <v>0</v>
      </c>
      <c r="AB505" s="161"/>
      <c r="AC505" s="162">
        <f t="shared" si="56"/>
        <v>19126.547758701588</v>
      </c>
      <c r="AD505" s="162">
        <f t="shared" si="58"/>
        <v>52238.021057597383</v>
      </c>
      <c r="AE505" s="163">
        <f t="shared" si="59"/>
        <v>51549.003749983094</v>
      </c>
      <c r="AF505" s="164">
        <f t="shared" si="57"/>
        <v>0.1323946416378021</v>
      </c>
      <c r="AG505" s="165">
        <f t="shared" si="63"/>
        <v>0.98056102319239491</v>
      </c>
    </row>
    <row r="506" spans="1:33">
      <c r="A506" s="157"/>
      <c r="B506" s="161">
        <f>+[2]data1cf!A506</f>
        <v>-102958.68479853435</v>
      </c>
      <c r="C506" s="161">
        <f>+[2]data1cf!B506</f>
        <v>15361.265519780285</v>
      </c>
      <c r="D506" s="161">
        <f>+[2]data1cf!C506</f>
        <v>16847.880994757321</v>
      </c>
      <c r="E506" s="161">
        <f>+[2]data1cf!D506</f>
        <v>16356.279893595369</v>
      </c>
      <c r="F506" s="161">
        <f>+[2]data1cf!E506</f>
        <v>16121.947272621899</v>
      </c>
      <c r="G506" s="161">
        <f>+[2]data1cf!F506</f>
        <v>15732.395170672704</v>
      </c>
      <c r="H506" s="161">
        <f>+[2]data1cf!G506</f>
        <v>15717.342094397296</v>
      </c>
      <c r="I506" s="161">
        <f>+[2]data1cf!H506</f>
        <v>15490.993970564698</v>
      </c>
      <c r="J506" s="161">
        <f>+[2]data1cf!I506</f>
        <v>15409.141226420508</v>
      </c>
      <c r="K506" s="161">
        <f>+[2]data1cf!J506</f>
        <v>15436.105711143484</v>
      </c>
      <c r="L506" s="161">
        <f>+[2]data1cf!K506</f>
        <v>15380.853429535255</v>
      </c>
      <c r="M506" s="161">
        <f>+[2]data1cf!L506</f>
        <v>15376.411750308544</v>
      </c>
      <c r="N506" s="161">
        <f>+[2]data1cf!M506</f>
        <v>15565.838732886019</v>
      </c>
      <c r="O506" s="161">
        <f>+[2]data1cf!N506</f>
        <v>15465.880157436797</v>
      </c>
      <c r="P506" s="161">
        <f>+[2]data1cf!O506</f>
        <v>15554.664705452178</v>
      </c>
      <c r="Q506" s="161">
        <f>+[2]data1cf!P506</f>
        <v>15572.000434578586</v>
      </c>
      <c r="R506" s="161">
        <f>+[2]data1cf!Q506</f>
        <v>1180.8949311652696</v>
      </c>
      <c r="S506" s="161">
        <f>+[2]data1cf!R506</f>
        <v>0</v>
      </c>
      <c r="T506" s="161">
        <f>+[2]data1cf!S506</f>
        <v>0</v>
      </c>
      <c r="U506" s="161">
        <f>+[2]data1cf!T506</f>
        <v>0</v>
      </c>
      <c r="V506" s="161">
        <f>+[2]data1cf!U506</f>
        <v>0</v>
      </c>
      <c r="W506" s="161">
        <f>+[2]data1cf!V506</f>
        <v>0</v>
      </c>
      <c r="X506" s="161">
        <f>+[2]data1cf!W506</f>
        <v>0</v>
      </c>
      <c r="Y506" s="161">
        <f>+[2]data1cf!X506</f>
        <v>0</v>
      </c>
      <c r="Z506" s="161">
        <f>+[2]data1cf!Y506</f>
        <v>0</v>
      </c>
      <c r="AA506" s="161">
        <f>+[2]data1cf!Z506</f>
        <v>0</v>
      </c>
      <c r="AB506" s="161"/>
      <c r="AC506" s="162">
        <f t="shared" si="56"/>
        <v>17341.944055409629</v>
      </c>
      <c r="AD506" s="162">
        <f t="shared" si="58"/>
        <v>50627.829911058514</v>
      </c>
      <c r="AE506" s="163">
        <f t="shared" si="59"/>
        <v>49935.590176871199</v>
      </c>
      <c r="AF506" s="164">
        <f t="shared" si="57"/>
        <v>0.12879207730293274</v>
      </c>
      <c r="AG506" s="165">
        <f t="shared" si="63"/>
        <v>0.97805055507813865</v>
      </c>
    </row>
    <row r="507" spans="1:33">
      <c r="A507" s="157"/>
      <c r="B507" s="161">
        <f>+[2]data1cf!A507</f>
        <v>-107451.33664327271</v>
      </c>
      <c r="C507" s="161">
        <f>+[2]data1cf!B507</f>
        <v>15456.757121984152</v>
      </c>
      <c r="D507" s="161">
        <f>+[2]data1cf!C507</f>
        <v>17136.81410046883</v>
      </c>
      <c r="E507" s="161">
        <f>+[2]data1cf!D507</f>
        <v>16735.962898193917</v>
      </c>
      <c r="F507" s="161">
        <f>+[2]data1cf!E507</f>
        <v>16455.728064188777</v>
      </c>
      <c r="G507" s="161">
        <f>+[2]data1cf!F507</f>
        <v>15946.171220068274</v>
      </c>
      <c r="H507" s="161">
        <f>+[2]data1cf!G507</f>
        <v>15480.767562564815</v>
      </c>
      <c r="I507" s="161">
        <f>+[2]data1cf!H507</f>
        <v>15589.929296636199</v>
      </c>
      <c r="J507" s="161">
        <f>+[2]data1cf!I507</f>
        <v>15468.289137905143</v>
      </c>
      <c r="K507" s="161">
        <f>+[2]data1cf!J507</f>
        <v>15499.119598947756</v>
      </c>
      <c r="L507" s="161">
        <f>+[2]data1cf!K507</f>
        <v>15487.552163687957</v>
      </c>
      <c r="M507" s="161">
        <f>+[2]data1cf!L507</f>
        <v>15629.98699861245</v>
      </c>
      <c r="N507" s="161">
        <f>+[2]data1cf!M507</f>
        <v>15344.163685663389</v>
      </c>
      <c r="O507" s="161">
        <f>+[2]data1cf!N507</f>
        <v>15454.270673804878</v>
      </c>
      <c r="P507" s="161">
        <f>+[2]data1cf!O507</f>
        <v>15568.592424640461</v>
      </c>
      <c r="Q507" s="161">
        <f>+[2]data1cf!P507</f>
        <v>15702.833072348218</v>
      </c>
      <c r="R507" s="161">
        <f>+[2]data1cf!Q507</f>
        <v>1232.4238507636805</v>
      </c>
      <c r="S507" s="161">
        <f>+[2]data1cf!R507</f>
        <v>0</v>
      </c>
      <c r="T507" s="161">
        <f>+[2]data1cf!S507</f>
        <v>0</v>
      </c>
      <c r="U507" s="161">
        <f>+[2]data1cf!T507</f>
        <v>0</v>
      </c>
      <c r="V507" s="161">
        <f>+[2]data1cf!U507</f>
        <v>0</v>
      </c>
      <c r="W507" s="161">
        <f>+[2]data1cf!V507</f>
        <v>0</v>
      </c>
      <c r="X507" s="161">
        <f>+[2]data1cf!W507</f>
        <v>0</v>
      </c>
      <c r="Y507" s="161">
        <f>+[2]data1cf!X507</f>
        <v>0</v>
      </c>
      <c r="Z507" s="161">
        <f>+[2]data1cf!Y507</f>
        <v>0</v>
      </c>
      <c r="AA507" s="161">
        <f>+[2]data1cf!Z507</f>
        <v>0</v>
      </c>
      <c r="AB507" s="161"/>
      <c r="AC507" s="162">
        <f t="shared" si="56"/>
        <v>13894.325125089184</v>
      </c>
      <c r="AD507" s="162">
        <f t="shared" si="58"/>
        <v>47368.355150395146</v>
      </c>
      <c r="AE507" s="163">
        <f t="shared" si="59"/>
        <v>46672.524922409357</v>
      </c>
      <c r="AF507" s="164">
        <f t="shared" si="57"/>
        <v>0.12232232689857483</v>
      </c>
      <c r="AG507" s="165">
        <f t="shared" si="63"/>
        <v>0.9719324504263771</v>
      </c>
    </row>
    <row r="508" spans="1:33">
      <c r="A508" s="157"/>
      <c r="B508" s="161">
        <f>+[2]data1cf!A508</f>
        <v>-93677.739853354986</v>
      </c>
      <c r="C508" s="161">
        <f>+[2]data1cf!B508</f>
        <v>15137.857414947281</v>
      </c>
      <c r="D508" s="161">
        <f>+[2]data1cf!C508</f>
        <v>16749.230859138417</v>
      </c>
      <c r="E508" s="161">
        <f>+[2]data1cf!D508</f>
        <v>16213.697588420386</v>
      </c>
      <c r="F508" s="161">
        <f>+[2]data1cf!E508</f>
        <v>15742.75490728478</v>
      </c>
      <c r="G508" s="161">
        <f>+[2]data1cf!F508</f>
        <v>15579.404290903796</v>
      </c>
      <c r="H508" s="161">
        <f>+[2]data1cf!G508</f>
        <v>15267.329097847487</v>
      </c>
      <c r="I508" s="161">
        <f>+[2]data1cf!H508</f>
        <v>15131.19246267151</v>
      </c>
      <c r="J508" s="161">
        <f>+[2]data1cf!I508</f>
        <v>15156.976210055407</v>
      </c>
      <c r="K508" s="161">
        <f>+[2]data1cf!J508</f>
        <v>15070.192783046194</v>
      </c>
      <c r="L508" s="161">
        <f>+[2]data1cf!K508</f>
        <v>15284.735942881132</v>
      </c>
      <c r="M508" s="161">
        <f>+[2]data1cf!L508</f>
        <v>15063.365107696782</v>
      </c>
      <c r="N508" s="161">
        <f>+[2]data1cf!M508</f>
        <v>15439.703457591135</v>
      </c>
      <c r="O508" s="161">
        <f>+[2]data1cf!N508</f>
        <v>15198.618520799344</v>
      </c>
      <c r="P508" s="161">
        <f>+[2]data1cf!O508</f>
        <v>15319.058464055181</v>
      </c>
      <c r="Q508" s="161">
        <f>+[2]data1cf!P508</f>
        <v>15300.792853583716</v>
      </c>
      <c r="R508" s="161">
        <f>+[2]data1cf!Q508</f>
        <v>1074.4462050220402</v>
      </c>
      <c r="S508" s="161">
        <f>+[2]data1cf!R508</f>
        <v>0</v>
      </c>
      <c r="T508" s="161">
        <f>+[2]data1cf!S508</f>
        <v>0</v>
      </c>
      <c r="U508" s="161">
        <f>+[2]data1cf!T508</f>
        <v>0</v>
      </c>
      <c r="V508" s="161">
        <f>+[2]data1cf!U508</f>
        <v>0</v>
      </c>
      <c r="W508" s="161">
        <f>+[2]data1cf!V508</f>
        <v>0</v>
      </c>
      <c r="X508" s="161">
        <f>+[2]data1cf!W508</f>
        <v>0</v>
      </c>
      <c r="Y508" s="161">
        <f>+[2]data1cf!X508</f>
        <v>0</v>
      </c>
      <c r="Z508" s="161">
        <f>+[2]data1cf!Y508</f>
        <v>0</v>
      </c>
      <c r="AA508" s="161">
        <f>+[2]data1cf!Z508</f>
        <v>0</v>
      </c>
      <c r="AB508" s="161"/>
      <c r="AC508" s="162">
        <f t="shared" si="56"/>
        <v>24752.03137810079</v>
      </c>
      <c r="AD508" s="162">
        <f t="shared" si="58"/>
        <v>57474.568032605748</v>
      </c>
      <c r="AE508" s="163">
        <f t="shared" si="59"/>
        <v>56794.043963549317</v>
      </c>
      <c r="AF508" s="164">
        <f t="shared" si="57"/>
        <v>0.14455795884132386</v>
      </c>
      <c r="AG508" s="165">
        <f t="shared" si="63"/>
        <v>0.9869044658433781</v>
      </c>
    </row>
    <row r="509" spans="1:33">
      <c r="A509" s="157"/>
      <c r="B509" s="161">
        <f>+[2]data1cf!A509</f>
        <v>-102875.9848162327</v>
      </c>
      <c r="C509" s="161">
        <f>+[2]data1cf!B509</f>
        <v>15142.716618610757</v>
      </c>
      <c r="D509" s="161">
        <f>+[2]data1cf!C509</f>
        <v>16837.676490788632</v>
      </c>
      <c r="E509" s="161">
        <f>+[2]data1cf!D509</f>
        <v>16370.395519311287</v>
      </c>
      <c r="F509" s="161">
        <f>+[2]data1cf!E509</f>
        <v>16237.206754786766</v>
      </c>
      <c r="G509" s="161">
        <f>+[2]data1cf!F509</f>
        <v>15975.453057749019</v>
      </c>
      <c r="H509" s="161">
        <f>+[2]data1cf!G509</f>
        <v>15585.993972796983</v>
      </c>
      <c r="I509" s="161">
        <f>+[2]data1cf!H509</f>
        <v>15271.322208805159</v>
      </c>
      <c r="J509" s="161">
        <f>+[2]data1cf!I509</f>
        <v>15261.516677389329</v>
      </c>
      <c r="K509" s="161">
        <f>+[2]data1cf!J509</f>
        <v>15260.327908599087</v>
      </c>
      <c r="L509" s="161">
        <f>+[2]data1cf!K509</f>
        <v>15620.592623837796</v>
      </c>
      <c r="M509" s="161">
        <f>+[2]data1cf!L509</f>
        <v>15466.125080006608</v>
      </c>
      <c r="N509" s="161">
        <f>+[2]data1cf!M509</f>
        <v>15377.953726518434</v>
      </c>
      <c r="O509" s="161">
        <f>+[2]data1cf!N509</f>
        <v>15791.863609678381</v>
      </c>
      <c r="P509" s="161">
        <f>+[2]data1cf!O509</f>
        <v>15621.085188985491</v>
      </c>
      <c r="Q509" s="161">
        <f>+[2]data1cf!P509</f>
        <v>15427.420051967702</v>
      </c>
      <c r="R509" s="161">
        <f>+[2]data1cf!Q509</f>
        <v>1179.9463954482624</v>
      </c>
      <c r="S509" s="161">
        <f>+[2]data1cf!R509</f>
        <v>0</v>
      </c>
      <c r="T509" s="161">
        <f>+[2]data1cf!S509</f>
        <v>0</v>
      </c>
      <c r="U509" s="161">
        <f>+[2]data1cf!T509</f>
        <v>0</v>
      </c>
      <c r="V509" s="161">
        <f>+[2]data1cf!U509</f>
        <v>0</v>
      </c>
      <c r="W509" s="161">
        <f>+[2]data1cf!V509</f>
        <v>0</v>
      </c>
      <c r="X509" s="161">
        <f>+[2]data1cf!W509</f>
        <v>0</v>
      </c>
      <c r="Y509" s="161">
        <f>+[2]data1cf!X509</f>
        <v>0</v>
      </c>
      <c r="Z509" s="161">
        <f>+[2]data1cf!Y509</f>
        <v>0</v>
      </c>
      <c r="AA509" s="161">
        <f>+[2]data1cf!Z509</f>
        <v>0</v>
      </c>
      <c r="AB509" s="161"/>
      <c r="AC509" s="162">
        <f t="shared" si="56"/>
        <v>17268.607162312219</v>
      </c>
      <c r="AD509" s="162">
        <f t="shared" si="58"/>
        <v>50543.101492034235</v>
      </c>
      <c r="AE509" s="163">
        <f t="shared" si="59"/>
        <v>49850.898523698677</v>
      </c>
      <c r="AF509" s="164">
        <f t="shared" si="57"/>
        <v>0.1286583364009857</v>
      </c>
      <c r="AG509" s="165">
        <f t="shared" si="63"/>
        <v>0.97790981975463676</v>
      </c>
    </row>
    <row r="510" spans="1:33">
      <c r="A510" s="157"/>
      <c r="B510" s="161">
        <f>+[2]data1cf!A510</f>
        <v>-96915.409127434439</v>
      </c>
      <c r="C510" s="161">
        <f>+[2]data1cf!B510</f>
        <v>15126.79844137625</v>
      </c>
      <c r="D510" s="161">
        <f>+[2]data1cf!C510</f>
        <v>16710.883486062216</v>
      </c>
      <c r="E510" s="161">
        <f>+[2]data1cf!D510</f>
        <v>16311.305979971157</v>
      </c>
      <c r="F510" s="161">
        <f>+[2]data1cf!E510</f>
        <v>15863.244014023217</v>
      </c>
      <c r="G510" s="161">
        <f>+[2]data1cf!F510</f>
        <v>15829.864040607641</v>
      </c>
      <c r="H510" s="161">
        <f>+[2]data1cf!G510</f>
        <v>15516.661079119607</v>
      </c>
      <c r="I510" s="161">
        <f>+[2]data1cf!H510</f>
        <v>15256.440455517582</v>
      </c>
      <c r="J510" s="161">
        <f>+[2]data1cf!I510</f>
        <v>15145.70351587412</v>
      </c>
      <c r="K510" s="161">
        <f>+[2]data1cf!J510</f>
        <v>15272.247725282275</v>
      </c>
      <c r="L510" s="161">
        <f>+[2]data1cf!K510</f>
        <v>15162.560937934661</v>
      </c>
      <c r="M510" s="161">
        <f>+[2]data1cf!L510</f>
        <v>15357.857910661232</v>
      </c>
      <c r="N510" s="161">
        <f>+[2]data1cf!M510</f>
        <v>15647.856344628366</v>
      </c>
      <c r="O510" s="161">
        <f>+[2]data1cf!N510</f>
        <v>15405.833677210689</v>
      </c>
      <c r="P510" s="161">
        <f>+[2]data1cf!O510</f>
        <v>15428.665928995475</v>
      </c>
      <c r="Q510" s="161">
        <f>+[2]data1cf!P510</f>
        <v>15201.646590253458</v>
      </c>
      <c r="R510" s="161">
        <f>+[2]data1cf!Q510</f>
        <v>1111.5809765280219</v>
      </c>
      <c r="S510" s="161">
        <f>+[2]data1cf!R510</f>
        <v>0</v>
      </c>
      <c r="T510" s="161">
        <f>+[2]data1cf!S510</f>
        <v>0</v>
      </c>
      <c r="U510" s="161">
        <f>+[2]data1cf!T510</f>
        <v>0</v>
      </c>
      <c r="V510" s="161">
        <f>+[2]data1cf!U510</f>
        <v>0</v>
      </c>
      <c r="W510" s="161">
        <f>+[2]data1cf!V510</f>
        <v>0</v>
      </c>
      <c r="X510" s="161">
        <f>+[2]data1cf!W510</f>
        <v>0</v>
      </c>
      <c r="Y510" s="161">
        <f>+[2]data1cf!X510</f>
        <v>0</v>
      </c>
      <c r="Z510" s="161">
        <f>+[2]data1cf!Y510</f>
        <v>0</v>
      </c>
      <c r="AA510" s="161">
        <f>+[2]data1cf!Z510</f>
        <v>0</v>
      </c>
      <c r="AB510" s="161"/>
      <c r="AC510" s="162">
        <f t="shared" si="56"/>
        <v>22264.500347951369</v>
      </c>
      <c r="AD510" s="162">
        <f t="shared" si="58"/>
        <v>55238.422016795092</v>
      </c>
      <c r="AE510" s="163">
        <f t="shared" si="59"/>
        <v>54552.667780670439</v>
      </c>
      <c r="AF510" s="164">
        <f t="shared" si="57"/>
        <v>0.13888019919395442</v>
      </c>
      <c r="AG510" s="165">
        <f t="shared" si="63"/>
        <v>0.98449828501706171</v>
      </c>
    </row>
    <row r="511" spans="1:33">
      <c r="A511" s="157"/>
      <c r="B511" s="161">
        <f>+[2]data1cf!A511</f>
        <v>-89984.55837679308</v>
      </c>
      <c r="C511" s="161">
        <f>+[2]data1cf!B511</f>
        <v>15070.351723894415</v>
      </c>
      <c r="D511" s="161">
        <f>+[2]data1cf!C511</f>
        <v>16371.505184645535</v>
      </c>
      <c r="E511" s="161">
        <f>+[2]data1cf!D511</f>
        <v>16152.788167280392</v>
      </c>
      <c r="F511" s="161">
        <f>+[2]data1cf!E511</f>
        <v>15832.661087484619</v>
      </c>
      <c r="G511" s="161">
        <f>+[2]data1cf!F511</f>
        <v>15554.373645334723</v>
      </c>
      <c r="H511" s="161">
        <f>+[2]data1cf!G511</f>
        <v>15377.234613180368</v>
      </c>
      <c r="I511" s="161">
        <f>+[2]data1cf!H511</f>
        <v>15058.464863409801</v>
      </c>
      <c r="J511" s="161">
        <f>+[2]data1cf!I511</f>
        <v>14982.839097460243</v>
      </c>
      <c r="K511" s="161">
        <f>+[2]data1cf!J511</f>
        <v>15217.504939355858</v>
      </c>
      <c r="L511" s="161">
        <f>+[2]data1cf!K511</f>
        <v>15020.606385430659</v>
      </c>
      <c r="M511" s="161">
        <f>+[2]data1cf!L511</f>
        <v>14934.142735446188</v>
      </c>
      <c r="N511" s="161">
        <f>+[2]data1cf!M511</f>
        <v>15159.644448050809</v>
      </c>
      <c r="O511" s="161">
        <f>+[2]data1cf!N511</f>
        <v>15210.557782498687</v>
      </c>
      <c r="P511" s="161">
        <f>+[2]data1cf!O511</f>
        <v>15181.258643357472</v>
      </c>
      <c r="Q511" s="161">
        <f>+[2]data1cf!P511</f>
        <v>15307.215382097558</v>
      </c>
      <c r="R511" s="161">
        <f>+[2]data1cf!Q511</f>
        <v>1032.0868907584659</v>
      </c>
      <c r="S511" s="161">
        <f>+[2]data1cf!R511</f>
        <v>0</v>
      </c>
      <c r="T511" s="161">
        <f>+[2]data1cf!S511</f>
        <v>0</v>
      </c>
      <c r="U511" s="161">
        <f>+[2]data1cf!T511</f>
        <v>0</v>
      </c>
      <c r="V511" s="161">
        <f>+[2]data1cf!U511</f>
        <v>0</v>
      </c>
      <c r="W511" s="161">
        <f>+[2]data1cf!V511</f>
        <v>0</v>
      </c>
      <c r="X511" s="161">
        <f>+[2]data1cf!W511</f>
        <v>0</v>
      </c>
      <c r="Y511" s="161">
        <f>+[2]data1cf!X511</f>
        <v>0</v>
      </c>
      <c r="Z511" s="161">
        <f>+[2]data1cf!Y511</f>
        <v>0</v>
      </c>
      <c r="AA511" s="161">
        <f>+[2]data1cf!Z511</f>
        <v>0</v>
      </c>
      <c r="AB511" s="161"/>
      <c r="AC511" s="162">
        <f t="shared" si="56"/>
        <v>27801.169955097328</v>
      </c>
      <c r="AD511" s="162">
        <f t="shared" si="58"/>
        <v>60356.301215061976</v>
      </c>
      <c r="AE511" s="163">
        <f t="shared" si="59"/>
        <v>59679.388573610442</v>
      </c>
      <c r="AF511" s="164">
        <f t="shared" si="57"/>
        <v>0.15173845887184145</v>
      </c>
      <c r="AG511" s="165">
        <f t="shared" si="63"/>
        <v>0.98946299610628108</v>
      </c>
    </row>
    <row r="512" spans="1:33">
      <c r="A512" s="157"/>
      <c r="B512" s="161">
        <f>+[2]data1cf!A512</f>
        <v>-106653.2070334876</v>
      </c>
      <c r="C512" s="161">
        <f>+[2]data1cf!B512</f>
        <v>15428.907541123255</v>
      </c>
      <c r="D512" s="161">
        <f>+[2]data1cf!C512</f>
        <v>17249.263851973192</v>
      </c>
      <c r="E512" s="161">
        <f>+[2]data1cf!D512</f>
        <v>16639.020466405931</v>
      </c>
      <c r="F512" s="161">
        <f>+[2]data1cf!E512</f>
        <v>16271.298473213217</v>
      </c>
      <c r="G512" s="161">
        <f>+[2]data1cf!F512</f>
        <v>15854.478048213268</v>
      </c>
      <c r="H512" s="161">
        <f>+[2]data1cf!G512</f>
        <v>15506.029991386302</v>
      </c>
      <c r="I512" s="161">
        <f>+[2]data1cf!H512</f>
        <v>15375.235799703598</v>
      </c>
      <c r="J512" s="161">
        <f>+[2]data1cf!I512</f>
        <v>15444.771579758159</v>
      </c>
      <c r="K512" s="161">
        <f>+[2]data1cf!J512</f>
        <v>15416.189462922997</v>
      </c>
      <c r="L512" s="161">
        <f>+[2]data1cf!K512</f>
        <v>15456.551206870539</v>
      </c>
      <c r="M512" s="161">
        <f>+[2]data1cf!L512</f>
        <v>15344.97663473258</v>
      </c>
      <c r="N512" s="161">
        <f>+[2]data1cf!M512</f>
        <v>15356.742122589792</v>
      </c>
      <c r="O512" s="161">
        <f>+[2]data1cf!N512</f>
        <v>15583.067926230244</v>
      </c>
      <c r="P512" s="161">
        <f>+[2]data1cf!O512</f>
        <v>15722.562710824994</v>
      </c>
      <c r="Q512" s="161">
        <f>+[2]data1cf!P512</f>
        <v>15642.775446622905</v>
      </c>
      <c r="R512" s="161">
        <f>+[2]data1cf!Q512</f>
        <v>1223.2696233912893</v>
      </c>
      <c r="S512" s="161">
        <f>+[2]data1cf!R512</f>
        <v>0</v>
      </c>
      <c r="T512" s="161">
        <f>+[2]data1cf!S512</f>
        <v>0</v>
      </c>
      <c r="U512" s="161">
        <f>+[2]data1cf!T512</f>
        <v>0</v>
      </c>
      <c r="V512" s="161">
        <f>+[2]data1cf!U512</f>
        <v>0</v>
      </c>
      <c r="W512" s="161">
        <f>+[2]data1cf!V512</f>
        <v>0</v>
      </c>
      <c r="X512" s="161">
        <f>+[2]data1cf!W512</f>
        <v>0</v>
      </c>
      <c r="Y512" s="161">
        <f>+[2]data1cf!X512</f>
        <v>0</v>
      </c>
      <c r="Z512" s="161">
        <f>+[2]data1cf!Y512</f>
        <v>0</v>
      </c>
      <c r="AA512" s="161">
        <f>+[2]data1cf!Z512</f>
        <v>0</v>
      </c>
      <c r="AB512" s="161"/>
      <c r="AC512" s="162">
        <f t="shared" si="56"/>
        <v>14316.072434169808</v>
      </c>
      <c r="AD512" s="162">
        <f t="shared" si="58"/>
        <v>47682.601452232149</v>
      </c>
      <c r="AE512" s="163">
        <f t="shared" si="59"/>
        <v>46988.76055940723</v>
      </c>
      <c r="AF512" s="164">
        <f t="shared" si="57"/>
        <v>0.12315320372581481</v>
      </c>
      <c r="AG512" s="165">
        <f t="shared" si="63"/>
        <v>0.97258995584044849</v>
      </c>
    </row>
    <row r="513" spans="1:33">
      <c r="A513" s="157"/>
      <c r="B513" s="161">
        <f>+[2]data1cf!A513</f>
        <v>-103424.54056413125</v>
      </c>
      <c r="C513" s="161">
        <f>+[2]data1cf!B513</f>
        <v>15365.553689153388</v>
      </c>
      <c r="D513" s="161">
        <f>+[2]data1cf!C513</f>
        <v>16704.654300237366</v>
      </c>
      <c r="E513" s="161">
        <f>+[2]data1cf!D513</f>
        <v>16582.574879898348</v>
      </c>
      <c r="F513" s="161">
        <f>+[2]data1cf!E513</f>
        <v>16254.820261629893</v>
      </c>
      <c r="G513" s="161">
        <f>+[2]data1cf!F513</f>
        <v>15667.396482764438</v>
      </c>
      <c r="H513" s="161">
        <f>+[2]data1cf!G513</f>
        <v>15366.076471961776</v>
      </c>
      <c r="I513" s="161">
        <f>+[2]data1cf!H513</f>
        <v>15358.285369765232</v>
      </c>
      <c r="J513" s="161">
        <f>+[2]data1cf!I513</f>
        <v>15386.759020190782</v>
      </c>
      <c r="K513" s="161">
        <f>+[2]data1cf!J513</f>
        <v>15267.549579439981</v>
      </c>
      <c r="L513" s="161">
        <f>+[2]data1cf!K513</f>
        <v>15300.048497118647</v>
      </c>
      <c r="M513" s="161">
        <f>+[2]data1cf!L513</f>
        <v>15377.004160408156</v>
      </c>
      <c r="N513" s="161">
        <f>+[2]data1cf!M513</f>
        <v>15299.014596715879</v>
      </c>
      <c r="O513" s="161">
        <f>+[2]data1cf!N513</f>
        <v>15288.165401149356</v>
      </c>
      <c r="P513" s="161">
        <f>+[2]data1cf!O513</f>
        <v>15201.442806975725</v>
      </c>
      <c r="Q513" s="161">
        <f>+[2]data1cf!P513</f>
        <v>15343.866723283358</v>
      </c>
      <c r="R513" s="161">
        <f>+[2]data1cf!Q513</f>
        <v>1186.2381104543597</v>
      </c>
      <c r="S513" s="161">
        <f>+[2]data1cf!R513</f>
        <v>0</v>
      </c>
      <c r="T513" s="161">
        <f>+[2]data1cf!S513</f>
        <v>0</v>
      </c>
      <c r="U513" s="161">
        <f>+[2]data1cf!T513</f>
        <v>0</v>
      </c>
      <c r="V513" s="161">
        <f>+[2]data1cf!U513</f>
        <v>0</v>
      </c>
      <c r="W513" s="161">
        <f>+[2]data1cf!V513</f>
        <v>0</v>
      </c>
      <c r="X513" s="161">
        <f>+[2]data1cf!W513</f>
        <v>0</v>
      </c>
      <c r="Y513" s="161">
        <f>+[2]data1cf!X513</f>
        <v>0</v>
      </c>
      <c r="Z513" s="161">
        <f>+[2]data1cf!Y513</f>
        <v>0</v>
      </c>
      <c r="AA513" s="161">
        <f>+[2]data1cf!Z513</f>
        <v>0</v>
      </c>
      <c r="AB513" s="161"/>
      <c r="AC513" s="162">
        <f t="shared" si="56"/>
        <v>16320.256807166917</v>
      </c>
      <c r="AD513" s="162">
        <f t="shared" si="58"/>
        <v>49343.794057709812</v>
      </c>
      <c r="AE513" s="163">
        <f t="shared" si="59"/>
        <v>48657.52566744147</v>
      </c>
      <c r="AF513" s="164">
        <f t="shared" si="57"/>
        <v>0.12712004780769348</v>
      </c>
      <c r="AG513" s="165">
        <f t="shared" si="63"/>
        <v>0.97581819145763404</v>
      </c>
    </row>
    <row r="514" spans="1:33">
      <c r="A514" s="157"/>
      <c r="B514" s="161">
        <f>+[2]data1cf!A514</f>
        <v>-98513.55733394323</v>
      </c>
      <c r="C514" s="161">
        <f>+[2]data1cf!B514</f>
        <v>15243.644167997758</v>
      </c>
      <c r="D514" s="161">
        <f>+[2]data1cf!C514</f>
        <v>16598.503747877854</v>
      </c>
      <c r="E514" s="161">
        <f>+[2]data1cf!D514</f>
        <v>16415.641296134811</v>
      </c>
      <c r="F514" s="161">
        <f>+[2]data1cf!E514</f>
        <v>15876.985149684562</v>
      </c>
      <c r="G514" s="161">
        <f>+[2]data1cf!F514</f>
        <v>15623.830930161974</v>
      </c>
      <c r="H514" s="161">
        <f>+[2]data1cf!G514</f>
        <v>15390.55602375994</v>
      </c>
      <c r="I514" s="161">
        <f>+[2]data1cf!H514</f>
        <v>15394.350570996825</v>
      </c>
      <c r="J514" s="161">
        <f>+[2]data1cf!I514</f>
        <v>15300.018311051486</v>
      </c>
      <c r="K514" s="161">
        <f>+[2]data1cf!J514</f>
        <v>15292.094899337062</v>
      </c>
      <c r="L514" s="161">
        <f>+[2]data1cf!K514</f>
        <v>15369.756400706585</v>
      </c>
      <c r="M514" s="161">
        <f>+[2]data1cf!L514</f>
        <v>15553.988066961316</v>
      </c>
      <c r="N514" s="161">
        <f>+[2]data1cf!M514</f>
        <v>15184.038588373001</v>
      </c>
      <c r="O514" s="161">
        <f>+[2]data1cf!N514</f>
        <v>15284.649794900713</v>
      </c>
      <c r="P514" s="161">
        <f>+[2]data1cf!O514</f>
        <v>15518.681204197608</v>
      </c>
      <c r="Q514" s="161">
        <f>+[2]data1cf!P514</f>
        <v>15416.848813800518</v>
      </c>
      <c r="R514" s="161">
        <f>+[2]data1cf!Q514</f>
        <v>1129.9110971973951</v>
      </c>
      <c r="S514" s="161">
        <f>+[2]data1cf!R514</f>
        <v>0</v>
      </c>
      <c r="T514" s="161">
        <f>+[2]data1cf!S514</f>
        <v>0</v>
      </c>
      <c r="U514" s="161">
        <f>+[2]data1cf!T514</f>
        <v>0</v>
      </c>
      <c r="V514" s="161">
        <f>+[2]data1cf!U514</f>
        <v>0</v>
      </c>
      <c r="W514" s="161">
        <f>+[2]data1cf!V514</f>
        <v>0</v>
      </c>
      <c r="X514" s="161">
        <f>+[2]data1cf!W514</f>
        <v>0</v>
      </c>
      <c r="Y514" s="161">
        <f>+[2]data1cf!X514</f>
        <v>0</v>
      </c>
      <c r="Z514" s="161">
        <f>+[2]data1cf!Y514</f>
        <v>0</v>
      </c>
      <c r="AA514" s="161">
        <f>+[2]data1cf!Z514</f>
        <v>0</v>
      </c>
      <c r="AB514" s="161"/>
      <c r="AC514" s="162">
        <f t="shared" ref="AC514:AC577" si="64">XNPV(0.1,B514:AA514,$B$1:$AA$1)</f>
        <v>20764.419988735644</v>
      </c>
      <c r="AD514" s="162">
        <f t="shared" si="58"/>
        <v>53775.845977022553</v>
      </c>
      <c r="AE514" s="163">
        <f t="shared" si="59"/>
        <v>53089.276441157781</v>
      </c>
      <c r="AF514" s="164">
        <f t="shared" ref="AF514:AF577" si="65">XIRR(B514:AA514,$B$1:$AA$1)</f>
        <v>0.1357725441455841</v>
      </c>
      <c r="AG514" s="165">
        <f t="shared" si="63"/>
        <v>0.98269012261840194</v>
      </c>
    </row>
    <row r="515" spans="1:33">
      <c r="A515" s="157"/>
      <c r="B515" s="161">
        <f>+[2]data1cf!A515</f>
        <v>-90112.763879407546</v>
      </c>
      <c r="C515" s="161">
        <f>+[2]data1cf!B515</f>
        <v>14962.02941570415</v>
      </c>
      <c r="D515" s="161">
        <f>+[2]data1cf!C515</f>
        <v>16418.007981480609</v>
      </c>
      <c r="E515" s="161">
        <f>+[2]data1cf!D515</f>
        <v>16103.499278906067</v>
      </c>
      <c r="F515" s="161">
        <f>+[2]data1cf!E515</f>
        <v>15833.076585132138</v>
      </c>
      <c r="G515" s="161">
        <f>+[2]data1cf!F515</f>
        <v>15469.65859930951</v>
      </c>
      <c r="H515" s="161">
        <f>+[2]data1cf!G515</f>
        <v>15194.968757000626</v>
      </c>
      <c r="I515" s="161">
        <f>+[2]data1cf!H515</f>
        <v>15203.720783221765</v>
      </c>
      <c r="J515" s="161">
        <f>+[2]data1cf!I515</f>
        <v>15013.506189563013</v>
      </c>
      <c r="K515" s="161">
        <f>+[2]data1cf!J515</f>
        <v>15040.325216360321</v>
      </c>
      <c r="L515" s="161">
        <f>+[2]data1cf!K515</f>
        <v>15070.185563034087</v>
      </c>
      <c r="M515" s="161">
        <f>+[2]data1cf!L515</f>
        <v>15307.639951008059</v>
      </c>
      <c r="N515" s="161">
        <f>+[2]data1cf!M515</f>
        <v>14954.688419132632</v>
      </c>
      <c r="O515" s="161">
        <f>+[2]data1cf!N515</f>
        <v>15090.925408859741</v>
      </c>
      <c r="P515" s="161">
        <f>+[2]data1cf!O515</f>
        <v>15048.202066183072</v>
      </c>
      <c r="Q515" s="161">
        <f>+[2]data1cf!P515</f>
        <v>15074.171561848922</v>
      </c>
      <c r="R515" s="161">
        <f>+[2]data1cf!Q515</f>
        <v>1033.5573565912528</v>
      </c>
      <c r="S515" s="161">
        <f>+[2]data1cf!R515</f>
        <v>0</v>
      </c>
      <c r="T515" s="161">
        <f>+[2]data1cf!S515</f>
        <v>0</v>
      </c>
      <c r="U515" s="161">
        <f>+[2]data1cf!T515</f>
        <v>0</v>
      </c>
      <c r="V515" s="161">
        <f>+[2]data1cf!U515</f>
        <v>0</v>
      </c>
      <c r="W515" s="161">
        <f>+[2]data1cf!V515</f>
        <v>0</v>
      </c>
      <c r="X515" s="161">
        <f>+[2]data1cf!W515</f>
        <v>0</v>
      </c>
      <c r="Y515" s="161">
        <f>+[2]data1cf!X515</f>
        <v>0</v>
      </c>
      <c r="Z515" s="161">
        <f>+[2]data1cf!Y515</f>
        <v>0</v>
      </c>
      <c r="AA515" s="161">
        <f>+[2]data1cf!Z515</f>
        <v>0</v>
      </c>
      <c r="AB515" s="161"/>
      <c r="AC515" s="162">
        <f t="shared" si="64"/>
        <v>27394.065717432655</v>
      </c>
      <c r="AD515" s="162">
        <f t="shared" ref="AD515:AD578" si="66">SUMPRODUCT(B515:AA515,$B$1010:$AA$1010)</f>
        <v>59867.54875945564</v>
      </c>
      <c r="AE515" s="163">
        <f t="shared" ref="AE515:AE578" si="67">SUMPRODUCT(B515:AA515,$B$1012:$AA$1012)</f>
        <v>59192.579325779494</v>
      </c>
      <c r="AF515" s="164">
        <f t="shared" si="65"/>
        <v>0.15095502734184263</v>
      </c>
      <c r="AG515" s="165">
        <f t="shared" ref="AG515:AG530" si="68">1-EXP(-(1/0.25)*(AD515/ABS($AD$1010)))</f>
        <v>0.98906726665786049</v>
      </c>
    </row>
    <row r="516" spans="1:33">
      <c r="A516" s="157"/>
      <c r="B516" s="161">
        <f>+[2]data1cf!A516</f>
        <v>-109380.97233264752</v>
      </c>
      <c r="C516" s="161">
        <f>+[2]data1cf!B516</f>
        <v>15398.581641761608</v>
      </c>
      <c r="D516" s="161">
        <f>+[2]data1cf!C516</f>
        <v>17122.944900652168</v>
      </c>
      <c r="E516" s="161">
        <f>+[2]data1cf!D516</f>
        <v>16435.59937686897</v>
      </c>
      <c r="F516" s="161">
        <f>+[2]data1cf!E516</f>
        <v>16237.301774160507</v>
      </c>
      <c r="G516" s="161">
        <f>+[2]data1cf!F516</f>
        <v>15957.949159883323</v>
      </c>
      <c r="H516" s="161">
        <f>+[2]data1cf!G516</f>
        <v>15545.659339815296</v>
      </c>
      <c r="I516" s="161">
        <f>+[2]data1cf!H516</f>
        <v>15409.891064330332</v>
      </c>
      <c r="J516" s="161">
        <f>+[2]data1cf!I516</f>
        <v>15624.374930479149</v>
      </c>
      <c r="K516" s="161">
        <f>+[2]data1cf!J516</f>
        <v>15709.207735950302</v>
      </c>
      <c r="L516" s="161">
        <f>+[2]data1cf!K516</f>
        <v>15387.511010198468</v>
      </c>
      <c r="M516" s="161">
        <f>+[2]data1cf!L516</f>
        <v>15417.761102292607</v>
      </c>
      <c r="N516" s="161">
        <f>+[2]data1cf!M516</f>
        <v>15555.442564932582</v>
      </c>
      <c r="O516" s="161">
        <f>+[2]data1cf!N516</f>
        <v>15459.616196747618</v>
      </c>
      <c r="P516" s="161">
        <f>+[2]data1cf!O516</f>
        <v>15531.970497696884</v>
      </c>
      <c r="Q516" s="161">
        <f>+[2]data1cf!P516</f>
        <v>15606.957498867807</v>
      </c>
      <c r="R516" s="161">
        <f>+[2]data1cf!Q516</f>
        <v>1254.5560002665338</v>
      </c>
      <c r="S516" s="161">
        <f>+[2]data1cf!R516</f>
        <v>0</v>
      </c>
      <c r="T516" s="161">
        <f>+[2]data1cf!S516</f>
        <v>0</v>
      </c>
      <c r="U516" s="161">
        <f>+[2]data1cf!T516</f>
        <v>0</v>
      </c>
      <c r="V516" s="161">
        <f>+[2]data1cf!U516</f>
        <v>0</v>
      </c>
      <c r="W516" s="161">
        <f>+[2]data1cf!V516</f>
        <v>0</v>
      </c>
      <c r="X516" s="161">
        <f>+[2]data1cf!W516</f>
        <v>0</v>
      </c>
      <c r="Y516" s="161">
        <f>+[2]data1cf!X516</f>
        <v>0</v>
      </c>
      <c r="Z516" s="161">
        <f>+[2]data1cf!Y516</f>
        <v>0</v>
      </c>
      <c r="AA516" s="161">
        <f>+[2]data1cf!Z516</f>
        <v>0</v>
      </c>
      <c r="AB516" s="161"/>
      <c r="AC516" s="162">
        <f t="shared" si="64"/>
        <v>11567.195091636218</v>
      </c>
      <c r="AD516" s="162">
        <f t="shared" si="66"/>
        <v>44991.613730150515</v>
      </c>
      <c r="AE516" s="163">
        <f t="shared" si="67"/>
        <v>44296.657889812588</v>
      </c>
      <c r="AF516" s="164">
        <f t="shared" si="65"/>
        <v>0.11829683184623715</v>
      </c>
      <c r="AG516" s="165">
        <f t="shared" si="68"/>
        <v>0.96642106188483756</v>
      </c>
    </row>
    <row r="517" spans="1:33">
      <c r="A517" s="157"/>
      <c r="B517" s="161">
        <f>+[2]data1cf!A517</f>
        <v>-99352.258054629085</v>
      </c>
      <c r="C517" s="161">
        <f>+[2]data1cf!B517</f>
        <v>15388.472435186151</v>
      </c>
      <c r="D517" s="161">
        <f>+[2]data1cf!C517</f>
        <v>16799.900928745057</v>
      </c>
      <c r="E517" s="161">
        <f>+[2]data1cf!D517</f>
        <v>16479.937873432973</v>
      </c>
      <c r="F517" s="161">
        <f>+[2]data1cf!E517</f>
        <v>15959.685557882965</v>
      </c>
      <c r="G517" s="161">
        <f>+[2]data1cf!F517</f>
        <v>15848.216424789658</v>
      </c>
      <c r="H517" s="161">
        <f>+[2]data1cf!G517</f>
        <v>15349.725729250478</v>
      </c>
      <c r="I517" s="161">
        <f>+[2]data1cf!H517</f>
        <v>15438.041508585859</v>
      </c>
      <c r="J517" s="161">
        <f>+[2]data1cf!I517</f>
        <v>15552.504940727234</v>
      </c>
      <c r="K517" s="161">
        <f>+[2]data1cf!J517</f>
        <v>15320.483616894386</v>
      </c>
      <c r="L517" s="161">
        <f>+[2]data1cf!K517</f>
        <v>15286.174968156076</v>
      </c>
      <c r="M517" s="161">
        <f>+[2]data1cf!L517</f>
        <v>15262.072462931559</v>
      </c>
      <c r="N517" s="161">
        <f>+[2]data1cf!M517</f>
        <v>15580.059842735274</v>
      </c>
      <c r="O517" s="161">
        <f>+[2]data1cf!N517</f>
        <v>15342.454428286324</v>
      </c>
      <c r="P517" s="161">
        <f>+[2]data1cf!O517</f>
        <v>15465.840247034423</v>
      </c>
      <c r="Q517" s="161">
        <f>+[2]data1cf!P517</f>
        <v>15338.92598738489</v>
      </c>
      <c r="R517" s="161">
        <f>+[2]data1cf!Q517</f>
        <v>1139.5306589833735</v>
      </c>
      <c r="S517" s="161">
        <f>+[2]data1cf!R517</f>
        <v>0</v>
      </c>
      <c r="T517" s="161">
        <f>+[2]data1cf!S517</f>
        <v>0</v>
      </c>
      <c r="U517" s="161">
        <f>+[2]data1cf!T517</f>
        <v>0</v>
      </c>
      <c r="V517" s="161">
        <f>+[2]data1cf!U517</f>
        <v>0</v>
      </c>
      <c r="W517" s="161">
        <f>+[2]data1cf!V517</f>
        <v>0</v>
      </c>
      <c r="X517" s="161">
        <f>+[2]data1cf!W517</f>
        <v>0</v>
      </c>
      <c r="Y517" s="161">
        <f>+[2]data1cf!X517</f>
        <v>0</v>
      </c>
      <c r="Z517" s="161">
        <f>+[2]data1cf!Y517</f>
        <v>0</v>
      </c>
      <c r="AA517" s="161">
        <f>+[2]data1cf!Z517</f>
        <v>0</v>
      </c>
      <c r="AB517" s="161"/>
      <c r="AC517" s="162">
        <f t="shared" si="64"/>
        <v>20574.907598369413</v>
      </c>
      <c r="AD517" s="162">
        <f t="shared" si="66"/>
        <v>53700.770113044593</v>
      </c>
      <c r="AE517" s="163">
        <f t="shared" si="67"/>
        <v>53012.145188908798</v>
      </c>
      <c r="AF517" s="164">
        <f t="shared" si="65"/>
        <v>0.13524863123893741</v>
      </c>
      <c r="AG517" s="165">
        <f t="shared" si="68"/>
        <v>0.9825918151453793</v>
      </c>
    </row>
    <row r="518" spans="1:33">
      <c r="A518" s="157"/>
      <c r="B518" s="161">
        <f>+[2]data1cf!A518</f>
        <v>-94575.060455489467</v>
      </c>
      <c r="C518" s="161">
        <f>+[2]data1cf!B518</f>
        <v>14977.280306371504</v>
      </c>
      <c r="D518" s="161">
        <f>+[2]data1cf!C518</f>
        <v>16445.558944464698</v>
      </c>
      <c r="E518" s="161">
        <f>+[2]data1cf!D518</f>
        <v>16227.330298876666</v>
      </c>
      <c r="F518" s="161">
        <f>+[2]data1cf!E518</f>
        <v>15774.559623537774</v>
      </c>
      <c r="G518" s="161">
        <f>+[2]data1cf!F518</f>
        <v>15567.63356688354</v>
      </c>
      <c r="H518" s="161">
        <f>+[2]data1cf!G518</f>
        <v>15107.335823435493</v>
      </c>
      <c r="I518" s="161">
        <f>+[2]data1cf!H518</f>
        <v>15288.124501822069</v>
      </c>
      <c r="J518" s="161">
        <f>+[2]data1cf!I518</f>
        <v>15194.642633556301</v>
      </c>
      <c r="K518" s="161">
        <f>+[2]data1cf!J518</f>
        <v>15124.683982067691</v>
      </c>
      <c r="L518" s="161">
        <f>+[2]data1cf!K518</f>
        <v>15078.054321006544</v>
      </c>
      <c r="M518" s="161">
        <f>+[2]data1cf!L518</f>
        <v>15198.748376534772</v>
      </c>
      <c r="N518" s="161">
        <f>+[2]data1cf!M518</f>
        <v>15136.970019291717</v>
      </c>
      <c r="O518" s="161">
        <f>+[2]data1cf!N518</f>
        <v>15215.382998761599</v>
      </c>
      <c r="P518" s="161">
        <f>+[2]data1cf!O518</f>
        <v>15161.226051756717</v>
      </c>
      <c r="Q518" s="161">
        <f>+[2]data1cf!P518</f>
        <v>15323.775235947098</v>
      </c>
      <c r="R518" s="161">
        <f>+[2]data1cf!Q518</f>
        <v>1084.7381134002819</v>
      </c>
      <c r="S518" s="161">
        <f>+[2]data1cf!R518</f>
        <v>0</v>
      </c>
      <c r="T518" s="161">
        <f>+[2]data1cf!S518</f>
        <v>0</v>
      </c>
      <c r="U518" s="161">
        <f>+[2]data1cf!T518</f>
        <v>0</v>
      </c>
      <c r="V518" s="161">
        <f>+[2]data1cf!U518</f>
        <v>0</v>
      </c>
      <c r="W518" s="161">
        <f>+[2]data1cf!V518</f>
        <v>0</v>
      </c>
      <c r="X518" s="161">
        <f>+[2]data1cf!W518</f>
        <v>0</v>
      </c>
      <c r="Y518" s="161">
        <f>+[2]data1cf!X518</f>
        <v>0</v>
      </c>
      <c r="Z518" s="161">
        <f>+[2]data1cf!Y518</f>
        <v>0</v>
      </c>
      <c r="AA518" s="161">
        <f>+[2]data1cf!Z518</f>
        <v>0</v>
      </c>
      <c r="AB518" s="161"/>
      <c r="AC518" s="162">
        <f t="shared" si="64"/>
        <v>23355.836856932565</v>
      </c>
      <c r="AD518" s="162">
        <f t="shared" si="66"/>
        <v>55993.986901792436</v>
      </c>
      <c r="AE518" s="163">
        <f t="shared" si="67"/>
        <v>55315.315961978849</v>
      </c>
      <c r="AF518" s="164">
        <f t="shared" si="65"/>
        <v>0.14167973399162292</v>
      </c>
      <c r="AG518" s="165">
        <f t="shared" si="68"/>
        <v>0.98535709275380012</v>
      </c>
    </row>
    <row r="519" spans="1:33">
      <c r="A519" s="157"/>
      <c r="B519" s="161">
        <f>+[2]data1cf!A519</f>
        <v>-106658.73130201304</v>
      </c>
      <c r="C519" s="161">
        <f>+[2]data1cf!B519</f>
        <v>15278.746127071689</v>
      </c>
      <c r="D519" s="161">
        <f>+[2]data1cf!C519</f>
        <v>16895.002721004657</v>
      </c>
      <c r="E519" s="161">
        <f>+[2]data1cf!D519</f>
        <v>16536.973992726736</v>
      </c>
      <c r="F519" s="161">
        <f>+[2]data1cf!E519</f>
        <v>16109.871097169013</v>
      </c>
      <c r="G519" s="161">
        <f>+[2]data1cf!F519</f>
        <v>15942.891206064845</v>
      </c>
      <c r="H519" s="161">
        <f>+[2]data1cf!G519</f>
        <v>15494.443192110301</v>
      </c>
      <c r="I519" s="161">
        <f>+[2]data1cf!H519</f>
        <v>15277.761573239934</v>
      </c>
      <c r="J519" s="161">
        <f>+[2]data1cf!I519</f>
        <v>15425.312682253845</v>
      </c>
      <c r="K519" s="161">
        <f>+[2]data1cf!J519</f>
        <v>15509.939405166981</v>
      </c>
      <c r="L519" s="161">
        <f>+[2]data1cf!K519</f>
        <v>15464.760206401461</v>
      </c>
      <c r="M519" s="161">
        <f>+[2]data1cf!L519</f>
        <v>15509.467019034506</v>
      </c>
      <c r="N519" s="161">
        <f>+[2]data1cf!M519</f>
        <v>15424.954586641343</v>
      </c>
      <c r="O519" s="161">
        <f>+[2]data1cf!N519</f>
        <v>15454.107467411211</v>
      </c>
      <c r="P519" s="161">
        <f>+[2]data1cf!O519</f>
        <v>15504.434325454789</v>
      </c>
      <c r="Q519" s="161">
        <f>+[2]data1cf!P519</f>
        <v>15504.958702980381</v>
      </c>
      <c r="R519" s="161">
        <f>+[2]data1cf!Q519</f>
        <v>1223.3329845415687</v>
      </c>
      <c r="S519" s="161">
        <f>+[2]data1cf!R519</f>
        <v>0</v>
      </c>
      <c r="T519" s="161">
        <f>+[2]data1cf!S519</f>
        <v>0</v>
      </c>
      <c r="U519" s="161">
        <f>+[2]data1cf!T519</f>
        <v>0</v>
      </c>
      <c r="V519" s="161">
        <f>+[2]data1cf!U519</f>
        <v>0</v>
      </c>
      <c r="W519" s="161">
        <f>+[2]data1cf!V519</f>
        <v>0</v>
      </c>
      <c r="X519" s="161">
        <f>+[2]data1cf!W519</f>
        <v>0</v>
      </c>
      <c r="Y519" s="161">
        <f>+[2]data1cf!X519</f>
        <v>0</v>
      </c>
      <c r="Z519" s="161">
        <f>+[2]data1cf!Y519</f>
        <v>0</v>
      </c>
      <c r="AA519" s="161">
        <f>+[2]data1cf!Z519</f>
        <v>0</v>
      </c>
      <c r="AB519" s="161"/>
      <c r="AC519" s="162">
        <f t="shared" si="64"/>
        <v>13678.314887390983</v>
      </c>
      <c r="AD519" s="162">
        <f t="shared" si="66"/>
        <v>46953.928431266097</v>
      </c>
      <c r="AE519" s="163">
        <f t="shared" si="67"/>
        <v>46261.93876029188</v>
      </c>
      <c r="AF519" s="164">
        <f t="shared" si="65"/>
        <v>0.1220836341381073</v>
      </c>
      <c r="AG519" s="165">
        <f t="shared" si="68"/>
        <v>0.97104115813807423</v>
      </c>
    </row>
    <row r="520" spans="1:33">
      <c r="A520" s="157"/>
      <c r="B520" s="161">
        <f>+[2]data1cf!A520</f>
        <v>-98097.283869449646</v>
      </c>
      <c r="C520" s="161">
        <f>+[2]data1cf!B520</f>
        <v>15416.1762030137</v>
      </c>
      <c r="D520" s="161">
        <f>+[2]data1cf!C520</f>
        <v>16672.764826335962</v>
      </c>
      <c r="E520" s="161">
        <f>+[2]data1cf!D520</f>
        <v>16299.086155590163</v>
      </c>
      <c r="F520" s="161">
        <f>+[2]data1cf!E520</f>
        <v>15979.350129894185</v>
      </c>
      <c r="G520" s="161">
        <f>+[2]data1cf!F520</f>
        <v>15574.183690587874</v>
      </c>
      <c r="H520" s="161">
        <f>+[2]data1cf!G520</f>
        <v>15378.382168042845</v>
      </c>
      <c r="I520" s="161">
        <f>+[2]data1cf!H520</f>
        <v>15477.768584165438</v>
      </c>
      <c r="J520" s="161">
        <f>+[2]data1cf!I520</f>
        <v>15119.100176990596</v>
      </c>
      <c r="K520" s="161">
        <f>+[2]data1cf!J520</f>
        <v>15158.474622746849</v>
      </c>
      <c r="L520" s="161">
        <f>+[2]data1cf!K520</f>
        <v>15242.452951466374</v>
      </c>
      <c r="M520" s="161">
        <f>+[2]data1cf!L520</f>
        <v>15431.789743171235</v>
      </c>
      <c r="N520" s="161">
        <f>+[2]data1cf!M520</f>
        <v>15437.6987373761</v>
      </c>
      <c r="O520" s="161">
        <f>+[2]data1cf!N520</f>
        <v>15542.861008364327</v>
      </c>
      <c r="P520" s="161">
        <f>+[2]data1cf!O520</f>
        <v>15563.575559322078</v>
      </c>
      <c r="Q520" s="161">
        <f>+[2]data1cf!P520</f>
        <v>15390.85512656924</v>
      </c>
      <c r="R520" s="161">
        <f>+[2]data1cf!Q520</f>
        <v>1125.1366070690394</v>
      </c>
      <c r="S520" s="161">
        <f>+[2]data1cf!R520</f>
        <v>0</v>
      </c>
      <c r="T520" s="161">
        <f>+[2]data1cf!S520</f>
        <v>0</v>
      </c>
      <c r="U520" s="161">
        <f>+[2]data1cf!T520</f>
        <v>0</v>
      </c>
      <c r="V520" s="161">
        <f>+[2]data1cf!U520</f>
        <v>0</v>
      </c>
      <c r="W520" s="161">
        <f>+[2]data1cf!V520</f>
        <v>0</v>
      </c>
      <c r="X520" s="161">
        <f>+[2]data1cf!W520</f>
        <v>0</v>
      </c>
      <c r="Y520" s="161">
        <f>+[2]data1cf!X520</f>
        <v>0</v>
      </c>
      <c r="Z520" s="161">
        <f>+[2]data1cf!Y520</f>
        <v>0</v>
      </c>
      <c r="AA520" s="161">
        <f>+[2]data1cf!Z520</f>
        <v>0</v>
      </c>
      <c r="AB520" s="161"/>
      <c r="AC520" s="162">
        <f t="shared" si="64"/>
        <v>21313.565685044719</v>
      </c>
      <c r="AD520" s="162">
        <f t="shared" si="66"/>
        <v>54330.358018995918</v>
      </c>
      <c r="AE520" s="163">
        <f t="shared" si="67"/>
        <v>53643.478784300605</v>
      </c>
      <c r="AF520" s="164">
        <f t="shared" si="65"/>
        <v>0.13687401413917538</v>
      </c>
      <c r="AG520" s="165">
        <f t="shared" si="68"/>
        <v>0.9833992357882847</v>
      </c>
    </row>
    <row r="521" spans="1:33">
      <c r="A521" s="157"/>
      <c r="B521" s="161">
        <f>+[2]data1cf!A521</f>
        <v>-90374.333438656453</v>
      </c>
      <c r="C521" s="161">
        <f>+[2]data1cf!B521</f>
        <v>14986.976134389293</v>
      </c>
      <c r="D521" s="161">
        <f>+[2]data1cf!C521</f>
        <v>16534.253334502617</v>
      </c>
      <c r="E521" s="161">
        <f>+[2]data1cf!D521</f>
        <v>16135.328634428519</v>
      </c>
      <c r="F521" s="161">
        <f>+[2]data1cf!E521</f>
        <v>15767.578871689095</v>
      </c>
      <c r="G521" s="161">
        <f>+[2]data1cf!F521</f>
        <v>15406.468608432617</v>
      </c>
      <c r="H521" s="161">
        <f>+[2]data1cf!G521</f>
        <v>15095.720916226614</v>
      </c>
      <c r="I521" s="161">
        <f>+[2]data1cf!H521</f>
        <v>14968.913880481232</v>
      </c>
      <c r="J521" s="161">
        <f>+[2]data1cf!I521</f>
        <v>15224.822662736833</v>
      </c>
      <c r="K521" s="161">
        <f>+[2]data1cf!J521</f>
        <v>15194.355144657269</v>
      </c>
      <c r="L521" s="161">
        <f>+[2]data1cf!K521</f>
        <v>15298.951495092679</v>
      </c>
      <c r="M521" s="161">
        <f>+[2]data1cf!L521</f>
        <v>15266.420199511325</v>
      </c>
      <c r="N521" s="161">
        <f>+[2]data1cf!M521</f>
        <v>15211.583391350239</v>
      </c>
      <c r="O521" s="161">
        <f>+[2]data1cf!N521</f>
        <v>15086.608351909457</v>
      </c>
      <c r="P521" s="161">
        <f>+[2]data1cf!O521</f>
        <v>15106.415137039727</v>
      </c>
      <c r="Q521" s="161">
        <f>+[2]data1cf!P521</f>
        <v>15185.988926510348</v>
      </c>
      <c r="R521" s="161">
        <f>+[2]data1cf!Q521</f>
        <v>1036.557454808014</v>
      </c>
      <c r="S521" s="161">
        <f>+[2]data1cf!R521</f>
        <v>0</v>
      </c>
      <c r="T521" s="161">
        <f>+[2]data1cf!S521</f>
        <v>0</v>
      </c>
      <c r="U521" s="161">
        <f>+[2]data1cf!T521</f>
        <v>0</v>
      </c>
      <c r="V521" s="161">
        <f>+[2]data1cf!U521</f>
        <v>0</v>
      </c>
      <c r="W521" s="161">
        <f>+[2]data1cf!V521</f>
        <v>0</v>
      </c>
      <c r="X521" s="161">
        <f>+[2]data1cf!W521</f>
        <v>0</v>
      </c>
      <c r="Y521" s="161">
        <f>+[2]data1cf!X521</f>
        <v>0</v>
      </c>
      <c r="Z521" s="161">
        <f>+[2]data1cf!Y521</f>
        <v>0</v>
      </c>
      <c r="AA521" s="161">
        <f>+[2]data1cf!Z521</f>
        <v>0</v>
      </c>
      <c r="AB521" s="161"/>
      <c r="AC521" s="162">
        <f t="shared" si="64"/>
        <v>27375.514255396429</v>
      </c>
      <c r="AD521" s="162">
        <f t="shared" si="66"/>
        <v>59951.720163241524</v>
      </c>
      <c r="AE521" s="163">
        <f t="shared" si="67"/>
        <v>59274.294033862228</v>
      </c>
      <c r="AF521" s="164">
        <f t="shared" si="65"/>
        <v>0.15071877837181094</v>
      </c>
      <c r="AG521" s="165">
        <f t="shared" si="68"/>
        <v>0.98913646205294892</v>
      </c>
    </row>
    <row r="522" spans="1:33">
      <c r="A522" s="157"/>
      <c r="B522" s="161">
        <f>+[2]data1cf!A522</f>
        <v>-106123.80501002249</v>
      </c>
      <c r="C522" s="161">
        <f>+[2]data1cf!B522</f>
        <v>15196.357381924279</v>
      </c>
      <c r="D522" s="161">
        <f>+[2]data1cf!C522</f>
        <v>17016.258653230929</v>
      </c>
      <c r="E522" s="161">
        <f>+[2]data1cf!D522</f>
        <v>16448.253183320678</v>
      </c>
      <c r="F522" s="161">
        <f>+[2]data1cf!E522</f>
        <v>16510.882567601402</v>
      </c>
      <c r="G522" s="161">
        <f>+[2]data1cf!F522</f>
        <v>16107.485022710376</v>
      </c>
      <c r="H522" s="161">
        <f>+[2]data1cf!G522</f>
        <v>15622.369737358353</v>
      </c>
      <c r="I522" s="161">
        <f>+[2]data1cf!H522</f>
        <v>15582.099322080376</v>
      </c>
      <c r="J522" s="161">
        <f>+[2]data1cf!I522</f>
        <v>15478.935386422299</v>
      </c>
      <c r="K522" s="161">
        <f>+[2]data1cf!J522</f>
        <v>15640.52283952144</v>
      </c>
      <c r="L522" s="161">
        <f>+[2]data1cf!K522</f>
        <v>15515.206738593666</v>
      </c>
      <c r="M522" s="161">
        <f>+[2]data1cf!L522</f>
        <v>15582.879845112471</v>
      </c>
      <c r="N522" s="161">
        <f>+[2]data1cf!M522</f>
        <v>15600.42838467237</v>
      </c>
      <c r="O522" s="161">
        <f>+[2]data1cf!N522</f>
        <v>15507.333528174202</v>
      </c>
      <c r="P522" s="161">
        <f>+[2]data1cf!O522</f>
        <v>15645.967289743854</v>
      </c>
      <c r="Q522" s="161">
        <f>+[2]data1cf!P522</f>
        <v>15708.977954807426</v>
      </c>
      <c r="R522" s="161">
        <f>+[2]data1cf!Q522</f>
        <v>1217.1975939429537</v>
      </c>
      <c r="S522" s="161">
        <f>+[2]data1cf!R522</f>
        <v>0</v>
      </c>
      <c r="T522" s="161">
        <f>+[2]data1cf!S522</f>
        <v>0</v>
      </c>
      <c r="U522" s="161">
        <f>+[2]data1cf!T522</f>
        <v>0</v>
      </c>
      <c r="V522" s="161">
        <f>+[2]data1cf!U522</f>
        <v>0</v>
      </c>
      <c r="W522" s="161">
        <f>+[2]data1cf!V522</f>
        <v>0</v>
      </c>
      <c r="X522" s="161">
        <f>+[2]data1cf!W522</f>
        <v>0</v>
      </c>
      <c r="Y522" s="161">
        <f>+[2]data1cf!X522</f>
        <v>0</v>
      </c>
      <c r="Z522" s="161">
        <f>+[2]data1cf!Y522</f>
        <v>0</v>
      </c>
      <c r="AA522" s="161">
        <f>+[2]data1cf!Z522</f>
        <v>0</v>
      </c>
      <c r="AB522" s="161"/>
      <c r="AC522" s="162">
        <f t="shared" si="64"/>
        <v>15057.609329491113</v>
      </c>
      <c r="AD522" s="162">
        <f t="shared" si="66"/>
        <v>48616.468193835957</v>
      </c>
      <c r="AE522" s="163">
        <f t="shared" si="67"/>
        <v>47918.626607638544</v>
      </c>
      <c r="AF522" s="164">
        <f t="shared" si="65"/>
        <v>0.12433723807334901</v>
      </c>
      <c r="AG522" s="165">
        <f t="shared" si="68"/>
        <v>0.97445440048413889</v>
      </c>
    </row>
    <row r="523" spans="1:33">
      <c r="A523" s="157"/>
      <c r="B523" s="161">
        <f>+[2]data1cf!A523</f>
        <v>-102110.12417323428</v>
      </c>
      <c r="C523" s="161">
        <f>+[2]data1cf!B523</f>
        <v>15269.633637046618</v>
      </c>
      <c r="D523" s="161">
        <f>+[2]data1cf!C523</f>
        <v>17251.808824176806</v>
      </c>
      <c r="E523" s="161">
        <f>+[2]data1cf!D523</f>
        <v>16600.932858072094</v>
      </c>
      <c r="F523" s="161">
        <f>+[2]data1cf!E523</f>
        <v>15999.860120270103</v>
      </c>
      <c r="G523" s="161">
        <f>+[2]data1cf!F523</f>
        <v>15732.466044530993</v>
      </c>
      <c r="H523" s="161">
        <f>+[2]data1cf!G523</f>
        <v>15503.356761627521</v>
      </c>
      <c r="I523" s="161">
        <f>+[2]data1cf!H523</f>
        <v>15260.110705097726</v>
      </c>
      <c r="J523" s="161">
        <f>+[2]data1cf!I523</f>
        <v>15269.495911793714</v>
      </c>
      <c r="K523" s="161">
        <f>+[2]data1cf!J523</f>
        <v>15294.22518940679</v>
      </c>
      <c r="L523" s="161">
        <f>+[2]data1cf!K523</f>
        <v>15493.313891119118</v>
      </c>
      <c r="M523" s="161">
        <f>+[2]data1cf!L523</f>
        <v>15434.412814632216</v>
      </c>
      <c r="N523" s="161">
        <f>+[2]data1cf!M523</f>
        <v>15661.835580256946</v>
      </c>
      <c r="O523" s="161">
        <f>+[2]data1cf!N523</f>
        <v>15573.302425743528</v>
      </c>
      <c r="P523" s="161">
        <f>+[2]data1cf!O523</f>
        <v>15461.586890919887</v>
      </c>
      <c r="Q523" s="161">
        <f>+[2]data1cf!P523</f>
        <v>15625.39488532265</v>
      </c>
      <c r="R523" s="161">
        <f>+[2]data1cf!Q523</f>
        <v>1171.1622802173279</v>
      </c>
      <c r="S523" s="161">
        <f>+[2]data1cf!R523</f>
        <v>0</v>
      </c>
      <c r="T523" s="161">
        <f>+[2]data1cf!S523</f>
        <v>0</v>
      </c>
      <c r="U523" s="161">
        <f>+[2]data1cf!T523</f>
        <v>0</v>
      </c>
      <c r="V523" s="161">
        <f>+[2]data1cf!U523</f>
        <v>0</v>
      </c>
      <c r="W523" s="161">
        <f>+[2]data1cf!V523</f>
        <v>0</v>
      </c>
      <c r="X523" s="161">
        <f>+[2]data1cf!W523</f>
        <v>0</v>
      </c>
      <c r="Y523" s="161">
        <f>+[2]data1cf!X523</f>
        <v>0</v>
      </c>
      <c r="Z523" s="161">
        <f>+[2]data1cf!Y523</f>
        <v>0</v>
      </c>
      <c r="AA523" s="161">
        <f>+[2]data1cf!Z523</f>
        <v>0</v>
      </c>
      <c r="AB523" s="161"/>
      <c r="AC523" s="162">
        <f t="shared" si="64"/>
        <v>18288.448714223308</v>
      </c>
      <c r="AD523" s="162">
        <f t="shared" si="66"/>
        <v>51539.625321038337</v>
      </c>
      <c r="AE523" s="163">
        <f t="shared" si="67"/>
        <v>50847.928866913477</v>
      </c>
      <c r="AF523" s="164">
        <f t="shared" si="65"/>
        <v>0.1306178390979767</v>
      </c>
      <c r="AG523" s="165">
        <f t="shared" si="68"/>
        <v>0.97950948062457222</v>
      </c>
    </row>
    <row r="524" spans="1:33">
      <c r="A524" s="157"/>
      <c r="B524" s="161">
        <f>+[2]data1cf!A524</f>
        <v>-101306.76786813268</v>
      </c>
      <c r="C524" s="161">
        <f>+[2]data1cf!B524</f>
        <v>15275.676561698849</v>
      </c>
      <c r="D524" s="161">
        <f>+[2]data1cf!C524</f>
        <v>16869.071969789322</v>
      </c>
      <c r="E524" s="161">
        <f>+[2]data1cf!D524</f>
        <v>16371.656782313934</v>
      </c>
      <c r="F524" s="161">
        <f>+[2]data1cf!E524</f>
        <v>16284.740480972207</v>
      </c>
      <c r="G524" s="161">
        <f>+[2]data1cf!F524</f>
        <v>15786.248156621143</v>
      </c>
      <c r="H524" s="161">
        <f>+[2]data1cf!G524</f>
        <v>15592.578774888356</v>
      </c>
      <c r="I524" s="161">
        <f>+[2]data1cf!H524</f>
        <v>15367.661210606635</v>
      </c>
      <c r="J524" s="161">
        <f>+[2]data1cf!I524</f>
        <v>15350.049207401857</v>
      </c>
      <c r="K524" s="161">
        <f>+[2]data1cf!J524</f>
        <v>15444.478153537972</v>
      </c>
      <c r="L524" s="161">
        <f>+[2]data1cf!K524</f>
        <v>15346.214607791495</v>
      </c>
      <c r="M524" s="161">
        <f>+[2]data1cf!L524</f>
        <v>15445.252550179423</v>
      </c>
      <c r="N524" s="161">
        <f>+[2]data1cf!M524</f>
        <v>15382.876000059876</v>
      </c>
      <c r="O524" s="161">
        <f>+[2]data1cf!N524</f>
        <v>15397.12361170405</v>
      </c>
      <c r="P524" s="161">
        <f>+[2]data1cf!O524</f>
        <v>15365.027016452334</v>
      </c>
      <c r="Q524" s="161">
        <f>+[2]data1cf!P524</f>
        <v>15271.364816614047</v>
      </c>
      <c r="R524" s="161">
        <f>+[2]data1cf!Q524</f>
        <v>1161.9481047403344</v>
      </c>
      <c r="S524" s="161">
        <f>+[2]data1cf!R524</f>
        <v>0</v>
      </c>
      <c r="T524" s="161">
        <f>+[2]data1cf!S524</f>
        <v>0</v>
      </c>
      <c r="U524" s="161">
        <f>+[2]data1cf!T524</f>
        <v>0</v>
      </c>
      <c r="V524" s="161">
        <f>+[2]data1cf!U524</f>
        <v>0</v>
      </c>
      <c r="W524" s="161">
        <f>+[2]data1cf!V524</f>
        <v>0</v>
      </c>
      <c r="X524" s="161">
        <f>+[2]data1cf!W524</f>
        <v>0</v>
      </c>
      <c r="Y524" s="161">
        <f>+[2]data1cf!X524</f>
        <v>0</v>
      </c>
      <c r="Z524" s="161">
        <f>+[2]data1cf!Y524</f>
        <v>0</v>
      </c>
      <c r="AA524" s="161">
        <f>+[2]data1cf!Z524</f>
        <v>0</v>
      </c>
      <c r="AB524" s="161"/>
      <c r="AC524" s="162">
        <f t="shared" si="64"/>
        <v>18738.766691566929</v>
      </c>
      <c r="AD524" s="162">
        <f t="shared" si="66"/>
        <v>51890.176602424421</v>
      </c>
      <c r="AE524" s="163">
        <f t="shared" si="67"/>
        <v>51201.164963002127</v>
      </c>
      <c r="AF524" s="164">
        <f t="shared" si="65"/>
        <v>0.13159795403480531</v>
      </c>
      <c r="AG524" s="165">
        <f t="shared" si="68"/>
        <v>0.98004421363059602</v>
      </c>
    </row>
    <row r="525" spans="1:33">
      <c r="A525" s="157"/>
      <c r="B525" s="161">
        <f>+[2]data1cf!A525</f>
        <v>-107116.75959357842</v>
      </c>
      <c r="C525" s="161">
        <f>+[2]data1cf!B525</f>
        <v>15511.91240183574</v>
      </c>
      <c r="D525" s="161">
        <f>+[2]data1cf!C525</f>
        <v>16920.918545620323</v>
      </c>
      <c r="E525" s="161">
        <f>+[2]data1cf!D525</f>
        <v>16654.727575537123</v>
      </c>
      <c r="F525" s="161">
        <f>+[2]data1cf!E525</f>
        <v>16341.492224158419</v>
      </c>
      <c r="G525" s="161">
        <f>+[2]data1cf!F525</f>
        <v>15965.140628472062</v>
      </c>
      <c r="H525" s="161">
        <f>+[2]data1cf!G525</f>
        <v>15543.149424609157</v>
      </c>
      <c r="I525" s="161">
        <f>+[2]data1cf!H525</f>
        <v>15629.586998838551</v>
      </c>
      <c r="J525" s="161">
        <f>+[2]data1cf!I525</f>
        <v>15461.746249361979</v>
      </c>
      <c r="K525" s="161">
        <f>+[2]data1cf!J525</f>
        <v>15519.448340354309</v>
      </c>
      <c r="L525" s="161">
        <f>+[2]data1cf!K525</f>
        <v>15636.887928998545</v>
      </c>
      <c r="M525" s="161">
        <f>+[2]data1cf!L525</f>
        <v>15569.81304712479</v>
      </c>
      <c r="N525" s="161">
        <f>+[2]data1cf!M525</f>
        <v>15490.103991729617</v>
      </c>
      <c r="O525" s="161">
        <f>+[2]data1cf!N525</f>
        <v>15617.668700762009</v>
      </c>
      <c r="P525" s="161">
        <f>+[2]data1cf!O525</f>
        <v>15775.128307242059</v>
      </c>
      <c r="Q525" s="161">
        <f>+[2]data1cf!P525</f>
        <v>15710.7628944301</v>
      </c>
      <c r="R525" s="161">
        <f>+[2]data1cf!Q525</f>
        <v>1228.5863858345069</v>
      </c>
      <c r="S525" s="161">
        <f>+[2]data1cf!R525</f>
        <v>0</v>
      </c>
      <c r="T525" s="161">
        <f>+[2]data1cf!S525</f>
        <v>0</v>
      </c>
      <c r="U525" s="161">
        <f>+[2]data1cf!T525</f>
        <v>0</v>
      </c>
      <c r="V525" s="161">
        <f>+[2]data1cf!U525</f>
        <v>0</v>
      </c>
      <c r="W525" s="161">
        <f>+[2]data1cf!V525</f>
        <v>0</v>
      </c>
      <c r="X525" s="161">
        <f>+[2]data1cf!W525</f>
        <v>0</v>
      </c>
      <c r="Y525" s="161">
        <f>+[2]data1cf!X525</f>
        <v>0</v>
      </c>
      <c r="Z525" s="161">
        <f>+[2]data1cf!Y525</f>
        <v>0</v>
      </c>
      <c r="AA525" s="161">
        <f>+[2]data1cf!Z525</f>
        <v>0</v>
      </c>
      <c r="AB525" s="161"/>
      <c r="AC525" s="162">
        <f t="shared" si="64"/>
        <v>14220.125502035842</v>
      </c>
      <c r="AD525" s="162">
        <f t="shared" si="66"/>
        <v>47775.898840075432</v>
      </c>
      <c r="AE525" s="163">
        <f t="shared" si="67"/>
        <v>47077.965772890435</v>
      </c>
      <c r="AF525" s="164">
        <f t="shared" si="65"/>
        <v>0.12284020781517027</v>
      </c>
      <c r="AG525" s="165">
        <f t="shared" si="68"/>
        <v>0.97278218256670557</v>
      </c>
    </row>
    <row r="526" spans="1:33">
      <c r="A526" s="157"/>
      <c r="B526" s="161">
        <f>+[2]data1cf!A526</f>
        <v>-109282.35124679391</v>
      </c>
      <c r="C526" s="161">
        <f>+[2]data1cf!B526</f>
        <v>15357.428584297477</v>
      </c>
      <c r="D526" s="161">
        <f>+[2]data1cf!C526</f>
        <v>17062.968393569332</v>
      </c>
      <c r="E526" s="161">
        <f>+[2]data1cf!D526</f>
        <v>16688.851961000622</v>
      </c>
      <c r="F526" s="161">
        <f>+[2]data1cf!E526</f>
        <v>16502.123133597262</v>
      </c>
      <c r="G526" s="161">
        <f>+[2]data1cf!F526</f>
        <v>16020.192907957477</v>
      </c>
      <c r="H526" s="161">
        <f>+[2]data1cf!G526</f>
        <v>15605.323270408686</v>
      </c>
      <c r="I526" s="161">
        <f>+[2]data1cf!H526</f>
        <v>15506.18011096205</v>
      </c>
      <c r="J526" s="161">
        <f>+[2]data1cf!I526</f>
        <v>15768.039434791797</v>
      </c>
      <c r="K526" s="161">
        <f>+[2]data1cf!J526</f>
        <v>15529.870751746716</v>
      </c>
      <c r="L526" s="161">
        <f>+[2]data1cf!K526</f>
        <v>15778.817944456325</v>
      </c>
      <c r="M526" s="161">
        <f>+[2]data1cf!L526</f>
        <v>15719.721473187785</v>
      </c>
      <c r="N526" s="161">
        <f>+[2]data1cf!M526</f>
        <v>15598.624485538297</v>
      </c>
      <c r="O526" s="161">
        <f>+[2]data1cf!N526</f>
        <v>15545.909243132195</v>
      </c>
      <c r="P526" s="161">
        <f>+[2]data1cf!O526</f>
        <v>15669.04138371356</v>
      </c>
      <c r="Q526" s="161">
        <f>+[2]data1cf!P526</f>
        <v>15538.674334339217</v>
      </c>
      <c r="R526" s="161">
        <f>+[2]data1cf!Q526</f>
        <v>1253.4248558602274</v>
      </c>
      <c r="S526" s="161">
        <f>+[2]data1cf!R526</f>
        <v>0</v>
      </c>
      <c r="T526" s="161">
        <f>+[2]data1cf!S526</f>
        <v>0</v>
      </c>
      <c r="U526" s="161">
        <f>+[2]data1cf!T526</f>
        <v>0</v>
      </c>
      <c r="V526" s="161">
        <f>+[2]data1cf!U526</f>
        <v>0</v>
      </c>
      <c r="W526" s="161">
        <f>+[2]data1cf!V526</f>
        <v>0</v>
      </c>
      <c r="X526" s="161">
        <f>+[2]data1cf!W526</f>
        <v>0</v>
      </c>
      <c r="Y526" s="161">
        <f>+[2]data1cf!X526</f>
        <v>0</v>
      </c>
      <c r="Z526" s="161">
        <f>+[2]data1cf!Y526</f>
        <v>0</v>
      </c>
      <c r="AA526" s="161">
        <f>+[2]data1cf!Z526</f>
        <v>0</v>
      </c>
      <c r="AB526" s="161"/>
      <c r="AC526" s="162">
        <f t="shared" si="64"/>
        <v>12377.26292264467</v>
      </c>
      <c r="AD526" s="162">
        <f t="shared" si="66"/>
        <v>46032.021302972775</v>
      </c>
      <c r="AE526" s="163">
        <f t="shared" si="67"/>
        <v>45332.336301447911</v>
      </c>
      <c r="AF526" s="164">
        <f t="shared" si="65"/>
        <v>0.11954876780509946</v>
      </c>
      <c r="AG526" s="165">
        <f t="shared" si="68"/>
        <v>0.96895561747018155</v>
      </c>
    </row>
    <row r="527" spans="1:33">
      <c r="A527" s="157"/>
      <c r="B527" s="161">
        <f>+[2]data1cf!A527</f>
        <v>-91123.603911457409</v>
      </c>
      <c r="C527" s="161">
        <f>+[2]data1cf!B527</f>
        <v>15305.676683322523</v>
      </c>
      <c r="D527" s="161">
        <f>+[2]data1cf!C527</f>
        <v>16539.277971912859</v>
      </c>
      <c r="E527" s="161">
        <f>+[2]data1cf!D527</f>
        <v>16102.723153329789</v>
      </c>
      <c r="F527" s="161">
        <f>+[2]data1cf!E527</f>
        <v>15657.068836055987</v>
      </c>
      <c r="G527" s="161">
        <f>+[2]data1cf!F527</f>
        <v>15477.782103863034</v>
      </c>
      <c r="H527" s="161">
        <f>+[2]data1cf!G527</f>
        <v>15491.131687828271</v>
      </c>
      <c r="I527" s="161">
        <f>+[2]data1cf!H527</f>
        <v>15100.756042839977</v>
      </c>
      <c r="J527" s="161">
        <f>+[2]data1cf!I527</f>
        <v>15219.714735237105</v>
      </c>
      <c r="K527" s="161">
        <f>+[2]data1cf!J527</f>
        <v>15204.173199981</v>
      </c>
      <c r="L527" s="161">
        <f>+[2]data1cf!K527</f>
        <v>15360.059947769765</v>
      </c>
      <c r="M527" s="161">
        <f>+[2]data1cf!L527</f>
        <v>15099.959595236711</v>
      </c>
      <c r="N527" s="161">
        <f>+[2]data1cf!M527</f>
        <v>15183.685988198189</v>
      </c>
      <c r="O527" s="161">
        <f>+[2]data1cf!N527</f>
        <v>15415.569139082152</v>
      </c>
      <c r="P527" s="161">
        <f>+[2]data1cf!O527</f>
        <v>15032.699479505116</v>
      </c>
      <c r="Q527" s="161">
        <f>+[2]data1cf!P527</f>
        <v>15121.481662439612</v>
      </c>
      <c r="R527" s="161">
        <f>+[2]data1cf!Q527</f>
        <v>1045.1512874228517</v>
      </c>
      <c r="S527" s="161">
        <f>+[2]data1cf!R527</f>
        <v>0</v>
      </c>
      <c r="T527" s="161">
        <f>+[2]data1cf!S527</f>
        <v>0</v>
      </c>
      <c r="U527" s="161">
        <f>+[2]data1cf!T527</f>
        <v>0</v>
      </c>
      <c r="V527" s="161">
        <f>+[2]data1cf!U527</f>
        <v>0</v>
      </c>
      <c r="W527" s="161">
        <f>+[2]data1cf!V527</f>
        <v>0</v>
      </c>
      <c r="X527" s="161">
        <f>+[2]data1cf!W527</f>
        <v>0</v>
      </c>
      <c r="Y527" s="161">
        <f>+[2]data1cf!X527</f>
        <v>0</v>
      </c>
      <c r="Z527" s="161">
        <f>+[2]data1cf!Y527</f>
        <v>0</v>
      </c>
      <c r="AA527" s="161">
        <f>+[2]data1cf!Z527</f>
        <v>0</v>
      </c>
      <c r="AB527" s="161"/>
      <c r="AC527" s="162">
        <f t="shared" si="64"/>
        <v>27175.549838962546</v>
      </c>
      <c r="AD527" s="162">
        <f t="shared" si="66"/>
        <v>59854.126008653795</v>
      </c>
      <c r="AE527" s="163">
        <f t="shared" si="67"/>
        <v>59174.767638611869</v>
      </c>
      <c r="AF527" s="164">
        <f t="shared" si="65"/>
        <v>0.15006026625633243</v>
      </c>
      <c r="AG527" s="165">
        <f t="shared" si="68"/>
        <v>0.98905619144606183</v>
      </c>
    </row>
    <row r="528" spans="1:33">
      <c r="A528" s="157"/>
      <c r="B528" s="161">
        <f>+[2]data1cf!A528</f>
        <v>-91468.797089452288</v>
      </c>
      <c r="C528" s="161">
        <f>+[2]data1cf!B528</f>
        <v>15081.141590980416</v>
      </c>
      <c r="D528" s="161">
        <f>+[2]data1cf!C528</f>
        <v>16365.740946887619</v>
      </c>
      <c r="E528" s="161">
        <f>+[2]data1cf!D528</f>
        <v>15998.623297903589</v>
      </c>
      <c r="F528" s="161">
        <f>+[2]data1cf!E528</f>
        <v>15622.960480682206</v>
      </c>
      <c r="G528" s="161">
        <f>+[2]data1cf!F528</f>
        <v>15483.59498233422</v>
      </c>
      <c r="H528" s="161">
        <f>+[2]data1cf!G528</f>
        <v>15201.769359026675</v>
      </c>
      <c r="I528" s="161">
        <f>+[2]data1cf!H528</f>
        <v>15042.881183860056</v>
      </c>
      <c r="J528" s="161">
        <f>+[2]data1cf!I528</f>
        <v>15068.755985982363</v>
      </c>
      <c r="K528" s="161">
        <f>+[2]data1cf!J528</f>
        <v>14937.700562167283</v>
      </c>
      <c r="L528" s="161">
        <f>+[2]data1cf!K528</f>
        <v>15186.752985119529</v>
      </c>
      <c r="M528" s="161">
        <f>+[2]data1cf!L528</f>
        <v>15250.980525061237</v>
      </c>
      <c r="N528" s="161">
        <f>+[2]data1cf!M528</f>
        <v>15281.223345866107</v>
      </c>
      <c r="O528" s="161">
        <f>+[2]data1cf!N528</f>
        <v>15279.959451227947</v>
      </c>
      <c r="P528" s="161">
        <f>+[2]data1cf!O528</f>
        <v>15169.831983859998</v>
      </c>
      <c r="Q528" s="161">
        <f>+[2]data1cf!P528</f>
        <v>15209.022698302455</v>
      </c>
      <c r="R528" s="161">
        <f>+[2]data1cf!Q528</f>
        <v>1049.1105150971819</v>
      </c>
      <c r="S528" s="161">
        <f>+[2]data1cf!R528</f>
        <v>0</v>
      </c>
      <c r="T528" s="161">
        <f>+[2]data1cf!S528</f>
        <v>0</v>
      </c>
      <c r="U528" s="161">
        <f>+[2]data1cf!T528</f>
        <v>0</v>
      </c>
      <c r="V528" s="161">
        <f>+[2]data1cf!U528</f>
        <v>0</v>
      </c>
      <c r="W528" s="161">
        <f>+[2]data1cf!V528</f>
        <v>0</v>
      </c>
      <c r="X528" s="161">
        <f>+[2]data1cf!W528</f>
        <v>0</v>
      </c>
      <c r="Y528" s="161">
        <f>+[2]data1cf!X528</f>
        <v>0</v>
      </c>
      <c r="Z528" s="161">
        <f>+[2]data1cf!Y528</f>
        <v>0</v>
      </c>
      <c r="AA528" s="161">
        <f>+[2]data1cf!Z528</f>
        <v>0</v>
      </c>
      <c r="AB528" s="161"/>
      <c r="AC528" s="162">
        <f t="shared" si="64"/>
        <v>26044.503328493964</v>
      </c>
      <c r="AD528" s="162">
        <f t="shared" si="66"/>
        <v>58583.859014068708</v>
      </c>
      <c r="AE528" s="163">
        <f t="shared" si="67"/>
        <v>57906.915188725732</v>
      </c>
      <c r="AF528" s="164">
        <f t="shared" si="65"/>
        <v>0.1477544486522675</v>
      </c>
      <c r="AG528" s="165">
        <f t="shared" si="68"/>
        <v>0.98795566979936666</v>
      </c>
    </row>
    <row r="529" spans="1:33">
      <c r="A529" s="157"/>
      <c r="B529" s="161">
        <f>+[2]data1cf!A529</f>
        <v>-103933.27625809854</v>
      </c>
      <c r="C529" s="161">
        <f>+[2]data1cf!B529</f>
        <v>15299.30054687876</v>
      </c>
      <c r="D529" s="161">
        <f>+[2]data1cf!C529</f>
        <v>16747.059087752528</v>
      </c>
      <c r="E529" s="161">
        <f>+[2]data1cf!D529</f>
        <v>16652.390913498217</v>
      </c>
      <c r="F529" s="161">
        <f>+[2]data1cf!E529</f>
        <v>16081.504678129753</v>
      </c>
      <c r="G529" s="161">
        <f>+[2]data1cf!F529</f>
        <v>15758.489791329419</v>
      </c>
      <c r="H529" s="161">
        <f>+[2]data1cf!G529</f>
        <v>15693.70129275713</v>
      </c>
      <c r="I529" s="161">
        <f>+[2]data1cf!H529</f>
        <v>15431.277382326272</v>
      </c>
      <c r="J529" s="161">
        <f>+[2]data1cf!I529</f>
        <v>15447.44947485314</v>
      </c>
      <c r="K529" s="161">
        <f>+[2]data1cf!J529</f>
        <v>15297.398884540969</v>
      </c>
      <c r="L529" s="161">
        <f>+[2]data1cf!K529</f>
        <v>15516.54005211565</v>
      </c>
      <c r="M529" s="161">
        <f>+[2]data1cf!L529</f>
        <v>15588.526148285182</v>
      </c>
      <c r="N529" s="161">
        <f>+[2]data1cf!M529</f>
        <v>15372.634513872385</v>
      </c>
      <c r="O529" s="161">
        <f>+[2]data1cf!N529</f>
        <v>15451.509202794952</v>
      </c>
      <c r="P529" s="161">
        <f>+[2]data1cf!O529</f>
        <v>15533.051575786818</v>
      </c>
      <c r="Q529" s="161">
        <f>+[2]data1cf!P529</f>
        <v>15462.832642337133</v>
      </c>
      <c r="R529" s="161">
        <f>+[2]data1cf!Q529</f>
        <v>1192.0731053698869</v>
      </c>
      <c r="S529" s="161">
        <f>+[2]data1cf!R529</f>
        <v>0</v>
      </c>
      <c r="T529" s="161">
        <f>+[2]data1cf!S529</f>
        <v>0</v>
      </c>
      <c r="U529" s="161">
        <f>+[2]data1cf!T529</f>
        <v>0</v>
      </c>
      <c r="V529" s="161">
        <f>+[2]data1cf!U529</f>
        <v>0</v>
      </c>
      <c r="W529" s="161">
        <f>+[2]data1cf!V529</f>
        <v>0</v>
      </c>
      <c r="X529" s="161">
        <f>+[2]data1cf!W529</f>
        <v>0</v>
      </c>
      <c r="Y529" s="161">
        <f>+[2]data1cf!X529</f>
        <v>0</v>
      </c>
      <c r="Z529" s="161">
        <f>+[2]data1cf!Y529</f>
        <v>0</v>
      </c>
      <c r="AA529" s="161">
        <f>+[2]data1cf!Z529</f>
        <v>0</v>
      </c>
      <c r="AB529" s="161"/>
      <c r="AC529" s="162">
        <f t="shared" si="64"/>
        <v>16385.342201478095</v>
      </c>
      <c r="AD529" s="162">
        <f t="shared" si="66"/>
        <v>49665.768316264308</v>
      </c>
      <c r="AE529" s="163">
        <f t="shared" si="67"/>
        <v>48973.778224756337</v>
      </c>
      <c r="AF529" s="164">
        <f t="shared" si="65"/>
        <v>0.12700586915016177</v>
      </c>
      <c r="AG529" s="165">
        <f t="shared" si="68"/>
        <v>0.97639843258895043</v>
      </c>
    </row>
    <row r="530" spans="1:33">
      <c r="A530" s="157"/>
      <c r="B530" s="161">
        <f>+[2]data1cf!A530</f>
        <v>-90944.792763863123</v>
      </c>
      <c r="C530" s="161">
        <f>+[2]data1cf!B530</f>
        <v>15178.191160691253</v>
      </c>
      <c r="D530" s="161">
        <f>+[2]data1cf!C530</f>
        <v>16448.127025137226</v>
      </c>
      <c r="E530" s="161">
        <f>+[2]data1cf!D530</f>
        <v>15914.576238962069</v>
      </c>
      <c r="F530" s="161">
        <f>+[2]data1cf!E530</f>
        <v>15705.230472610361</v>
      </c>
      <c r="G530" s="161">
        <f>+[2]data1cf!F530</f>
        <v>15373.652308862416</v>
      </c>
      <c r="H530" s="161">
        <f>+[2]data1cf!G530</f>
        <v>14994.97095746201</v>
      </c>
      <c r="I530" s="161">
        <f>+[2]data1cf!H530</f>
        <v>15261.232185724315</v>
      </c>
      <c r="J530" s="161">
        <f>+[2]data1cf!I530</f>
        <v>15213.847372029097</v>
      </c>
      <c r="K530" s="161">
        <f>+[2]data1cf!J530</f>
        <v>15113.649934617417</v>
      </c>
      <c r="L530" s="161">
        <f>+[2]data1cf!K530</f>
        <v>15268.802557715722</v>
      </c>
      <c r="M530" s="161">
        <f>+[2]data1cf!L530</f>
        <v>15189.788206057699</v>
      </c>
      <c r="N530" s="161">
        <f>+[2]data1cf!M530</f>
        <v>15124.40532392251</v>
      </c>
      <c r="O530" s="161">
        <f>+[2]data1cf!N530</f>
        <v>15235.670057212163</v>
      </c>
      <c r="P530" s="161">
        <f>+[2]data1cf!O530</f>
        <v>15246.626582527395</v>
      </c>
      <c r="Q530" s="161">
        <f>+[2]data1cf!P530</f>
        <v>15208.47117113859</v>
      </c>
      <c r="R530" s="161">
        <f>+[2]data1cf!Q530</f>
        <v>1043.1003950844042</v>
      </c>
      <c r="S530" s="161">
        <f>+[2]data1cf!R530</f>
        <v>0</v>
      </c>
      <c r="T530" s="161">
        <f>+[2]data1cf!S530</f>
        <v>0</v>
      </c>
      <c r="U530" s="161">
        <f>+[2]data1cf!T530</f>
        <v>0</v>
      </c>
      <c r="V530" s="161">
        <f>+[2]data1cf!U530</f>
        <v>0</v>
      </c>
      <c r="W530" s="161">
        <f>+[2]data1cf!V530</f>
        <v>0</v>
      </c>
      <c r="X530" s="161">
        <f>+[2]data1cf!W530</f>
        <v>0</v>
      </c>
      <c r="Y530" s="161">
        <f>+[2]data1cf!X530</f>
        <v>0</v>
      </c>
      <c r="Z530" s="161">
        <f>+[2]data1cf!Y530</f>
        <v>0</v>
      </c>
      <c r="AA530" s="161">
        <f>+[2]data1cf!Z530</f>
        <v>0</v>
      </c>
      <c r="AB530" s="161"/>
      <c r="AC530" s="162">
        <f t="shared" si="64"/>
        <v>26753.3483803907</v>
      </c>
      <c r="AD530" s="162">
        <f t="shared" si="66"/>
        <v>59333.040659016879</v>
      </c>
      <c r="AE530" s="163">
        <f t="shared" si="67"/>
        <v>58655.378745867114</v>
      </c>
      <c r="AF530" s="164">
        <f t="shared" si="65"/>
        <v>0.14929690957069394</v>
      </c>
      <c r="AG530" s="165">
        <f t="shared" si="68"/>
        <v>0.98861745611984009</v>
      </c>
    </row>
    <row r="531" spans="1:33">
      <c r="A531" s="157"/>
      <c r="B531" s="161">
        <f>+[2]data1cf!A531</f>
        <v>-93497.945350603171</v>
      </c>
      <c r="C531" s="161">
        <f>+[2]data1cf!B531</f>
        <v>15219.581621022237</v>
      </c>
      <c r="D531" s="161">
        <f>+[2]data1cf!C531</f>
        <v>16408.579957004753</v>
      </c>
      <c r="E531" s="161">
        <f>+[2]data1cf!D531</f>
        <v>16087.5625757743</v>
      </c>
      <c r="F531" s="161">
        <f>+[2]data1cf!E531</f>
        <v>15831.63791720699</v>
      </c>
      <c r="G531" s="161">
        <f>+[2]data1cf!F531</f>
        <v>15523.978099845877</v>
      </c>
      <c r="H531" s="161">
        <f>+[2]data1cf!G531</f>
        <v>15273.77091927925</v>
      </c>
      <c r="I531" s="161">
        <f>+[2]data1cf!H531</f>
        <v>15276.972804565903</v>
      </c>
      <c r="J531" s="161">
        <f>+[2]data1cf!I531</f>
        <v>15353.03318850574</v>
      </c>
      <c r="K531" s="161">
        <f>+[2]data1cf!J531</f>
        <v>15036.654184203318</v>
      </c>
      <c r="L531" s="161">
        <f>+[2]data1cf!K531</f>
        <v>15226.962784572592</v>
      </c>
      <c r="M531" s="161">
        <f>+[2]data1cf!L531</f>
        <v>15218.159900644743</v>
      </c>
      <c r="N531" s="161">
        <f>+[2]data1cf!M531</f>
        <v>15219.749334434013</v>
      </c>
      <c r="O531" s="161">
        <f>+[2]data1cf!N531</f>
        <v>15354.76856704189</v>
      </c>
      <c r="P531" s="161">
        <f>+[2]data1cf!O531</f>
        <v>15394.374118312273</v>
      </c>
      <c r="Q531" s="161">
        <f>+[2]data1cf!P531</f>
        <v>15416.095256156153</v>
      </c>
      <c r="R531" s="161">
        <f>+[2]data1cf!Q531</f>
        <v>1072.3840339932781</v>
      </c>
      <c r="S531" s="161">
        <f>+[2]data1cf!R531</f>
        <v>0</v>
      </c>
      <c r="T531" s="161">
        <f>+[2]data1cf!S531</f>
        <v>0</v>
      </c>
      <c r="U531" s="161">
        <f>+[2]data1cf!T531</f>
        <v>0</v>
      </c>
      <c r="V531" s="161">
        <f>+[2]data1cf!U531</f>
        <v>0</v>
      </c>
      <c r="W531" s="161">
        <f>+[2]data1cf!V531</f>
        <v>0</v>
      </c>
      <c r="X531" s="161">
        <f>+[2]data1cf!W531</f>
        <v>0</v>
      </c>
      <c r="Y531" s="161">
        <f>+[2]data1cf!X531</f>
        <v>0</v>
      </c>
      <c r="Z531" s="161">
        <f>+[2]data1cf!Y531</f>
        <v>0</v>
      </c>
      <c r="AA531" s="161">
        <f>+[2]data1cf!Z531</f>
        <v>0</v>
      </c>
      <c r="AB531" s="161"/>
      <c r="AC531" s="162">
        <f t="shared" si="64"/>
        <v>24865.869464526852</v>
      </c>
      <c r="AD531" s="162">
        <f t="shared" si="66"/>
        <v>57647.499202654188</v>
      </c>
      <c r="AE531" s="163">
        <f t="shared" si="67"/>
        <v>56965.595422263104</v>
      </c>
      <c r="AF531" s="164">
        <f t="shared" si="65"/>
        <v>0.14472544789314268</v>
      </c>
      <c r="AG531" s="165">
        <f t="shared" ref="AG531:AG546" si="69">1-EXP(-(1/0.25)*(AD531/ABS($AD$1010)))</f>
        <v>0.98707418420174509</v>
      </c>
    </row>
    <row r="532" spans="1:33">
      <c r="A532" s="157"/>
      <c r="B532" s="161">
        <f>+[2]data1cf!A532</f>
        <v>-105209.51971101087</v>
      </c>
      <c r="C532" s="161">
        <f>+[2]data1cf!B532</f>
        <v>15345.278412776039</v>
      </c>
      <c r="D532" s="161">
        <f>+[2]data1cf!C532</f>
        <v>16866.003835524531</v>
      </c>
      <c r="E532" s="161">
        <f>+[2]data1cf!D532</f>
        <v>16497.742972975895</v>
      </c>
      <c r="F532" s="161">
        <f>+[2]data1cf!E532</f>
        <v>16156.812854516294</v>
      </c>
      <c r="G532" s="161">
        <f>+[2]data1cf!F532</f>
        <v>15807.902013017238</v>
      </c>
      <c r="H532" s="161">
        <f>+[2]data1cf!G532</f>
        <v>15620.577952131613</v>
      </c>
      <c r="I532" s="161">
        <f>+[2]data1cf!H532</f>
        <v>15364.361451291563</v>
      </c>
      <c r="J532" s="161">
        <f>+[2]data1cf!I532</f>
        <v>15355.057107183718</v>
      </c>
      <c r="K532" s="161">
        <f>+[2]data1cf!J532</f>
        <v>15391.572640843573</v>
      </c>
      <c r="L532" s="161">
        <f>+[2]data1cf!K532</f>
        <v>15594.55974511933</v>
      </c>
      <c r="M532" s="161">
        <f>+[2]data1cf!L532</f>
        <v>15555.713043616875</v>
      </c>
      <c r="N532" s="161">
        <f>+[2]data1cf!M532</f>
        <v>15386.721412263749</v>
      </c>
      <c r="O532" s="161">
        <f>+[2]data1cf!N532</f>
        <v>15441.433600176264</v>
      </c>
      <c r="P532" s="161">
        <f>+[2]data1cf!O532</f>
        <v>15319.703777058687</v>
      </c>
      <c r="Q532" s="161">
        <f>+[2]data1cf!P532</f>
        <v>15586.565057261078</v>
      </c>
      <c r="R532" s="161">
        <f>+[2]data1cf!Q532</f>
        <v>1206.7111072774101</v>
      </c>
      <c r="S532" s="161">
        <f>+[2]data1cf!R532</f>
        <v>0</v>
      </c>
      <c r="T532" s="161">
        <f>+[2]data1cf!S532</f>
        <v>0</v>
      </c>
      <c r="U532" s="161">
        <f>+[2]data1cf!T532</f>
        <v>0</v>
      </c>
      <c r="V532" s="161">
        <f>+[2]data1cf!U532</f>
        <v>0</v>
      </c>
      <c r="W532" s="161">
        <f>+[2]data1cf!V532</f>
        <v>0</v>
      </c>
      <c r="X532" s="161">
        <f>+[2]data1cf!W532</f>
        <v>0</v>
      </c>
      <c r="Y532" s="161">
        <f>+[2]data1cf!X532</f>
        <v>0</v>
      </c>
      <c r="Z532" s="161">
        <f>+[2]data1cf!Y532</f>
        <v>0</v>
      </c>
      <c r="AA532" s="161">
        <f>+[2]data1cf!Z532</f>
        <v>0</v>
      </c>
      <c r="AB532" s="161"/>
      <c r="AC532" s="162">
        <f t="shared" si="64"/>
        <v>15133.15624431998</v>
      </c>
      <c r="AD532" s="162">
        <f t="shared" si="66"/>
        <v>48397.364275558197</v>
      </c>
      <c r="AE532" s="163">
        <f t="shared" si="67"/>
        <v>47705.697493304906</v>
      </c>
      <c r="AF532" s="164">
        <f t="shared" si="65"/>
        <v>0.12471439242362975</v>
      </c>
      <c r="AG532" s="165">
        <f t="shared" si="69"/>
        <v>0.97402868249631935</v>
      </c>
    </row>
    <row r="533" spans="1:33">
      <c r="A533" s="157"/>
      <c r="B533" s="161">
        <f>+[2]data1cf!A533</f>
        <v>-96266.56929727018</v>
      </c>
      <c r="C533" s="161">
        <f>+[2]data1cf!B533</f>
        <v>15136.400410506885</v>
      </c>
      <c r="D533" s="161">
        <f>+[2]data1cf!C533</f>
        <v>16709.950068512167</v>
      </c>
      <c r="E533" s="161">
        <f>+[2]data1cf!D533</f>
        <v>16203.246021581286</v>
      </c>
      <c r="F533" s="161">
        <f>+[2]data1cf!E533</f>
        <v>15878.361865516712</v>
      </c>
      <c r="G533" s="161">
        <f>+[2]data1cf!F533</f>
        <v>15445.427109638127</v>
      </c>
      <c r="H533" s="161">
        <f>+[2]data1cf!G533</f>
        <v>15474.424854920722</v>
      </c>
      <c r="I533" s="161">
        <f>+[2]data1cf!H533</f>
        <v>15338.244695542744</v>
      </c>
      <c r="J533" s="161">
        <f>+[2]data1cf!I533</f>
        <v>15216.163102676775</v>
      </c>
      <c r="K533" s="161">
        <f>+[2]data1cf!J533</f>
        <v>15229.679255556086</v>
      </c>
      <c r="L533" s="161">
        <f>+[2]data1cf!K533</f>
        <v>15258.499931381317</v>
      </c>
      <c r="M533" s="161">
        <f>+[2]data1cf!L533</f>
        <v>15256.737686919394</v>
      </c>
      <c r="N533" s="161">
        <f>+[2]data1cf!M533</f>
        <v>15379.661855657865</v>
      </c>
      <c r="O533" s="161">
        <f>+[2]data1cf!N533</f>
        <v>15187.648009881585</v>
      </c>
      <c r="P533" s="161">
        <f>+[2]data1cf!O533</f>
        <v>15322.700602352412</v>
      </c>
      <c r="Q533" s="161">
        <f>+[2]data1cf!P533</f>
        <v>15159.761270454253</v>
      </c>
      <c r="R533" s="161">
        <f>+[2]data1cf!Q533</f>
        <v>1104.1390432119699</v>
      </c>
      <c r="S533" s="161">
        <f>+[2]data1cf!R533</f>
        <v>0</v>
      </c>
      <c r="T533" s="161">
        <f>+[2]data1cf!S533</f>
        <v>0</v>
      </c>
      <c r="U533" s="161">
        <f>+[2]data1cf!T533</f>
        <v>0</v>
      </c>
      <c r="V533" s="161">
        <f>+[2]data1cf!U533</f>
        <v>0</v>
      </c>
      <c r="W533" s="161">
        <f>+[2]data1cf!V533</f>
        <v>0</v>
      </c>
      <c r="X533" s="161">
        <f>+[2]data1cf!W533</f>
        <v>0</v>
      </c>
      <c r="Y533" s="161">
        <f>+[2]data1cf!X533</f>
        <v>0</v>
      </c>
      <c r="Z533" s="161">
        <f>+[2]data1cf!Y533</f>
        <v>0</v>
      </c>
      <c r="AA533" s="161">
        <f>+[2]data1cf!Z533</f>
        <v>0</v>
      </c>
      <c r="AB533" s="161"/>
      <c r="AC533" s="162">
        <f t="shared" si="64"/>
        <v>22458.246073462149</v>
      </c>
      <c r="AD533" s="162">
        <f t="shared" si="66"/>
        <v>55281.219210226001</v>
      </c>
      <c r="AE533" s="163">
        <f t="shared" si="67"/>
        <v>54598.832570299593</v>
      </c>
      <c r="AF533" s="164">
        <f t="shared" si="65"/>
        <v>0.13950288891792301</v>
      </c>
      <c r="AG533" s="165">
        <f t="shared" si="69"/>
        <v>0.98454824888791737</v>
      </c>
    </row>
    <row r="534" spans="1:33">
      <c r="A534" s="157"/>
      <c r="B534" s="161">
        <f>+[2]data1cf!A534</f>
        <v>-101557.76851378276</v>
      </c>
      <c r="C534" s="161">
        <f>+[2]data1cf!B534</f>
        <v>15238.90779797315</v>
      </c>
      <c r="D534" s="161">
        <f>+[2]data1cf!C534</f>
        <v>16902.69552370597</v>
      </c>
      <c r="E534" s="161">
        <f>+[2]data1cf!D534</f>
        <v>16591.497012830179</v>
      </c>
      <c r="F534" s="161">
        <f>+[2]data1cf!E534</f>
        <v>16129.631906513201</v>
      </c>
      <c r="G534" s="161">
        <f>+[2]data1cf!F534</f>
        <v>15765.281855343757</v>
      </c>
      <c r="H534" s="161">
        <f>+[2]data1cf!G534</f>
        <v>15469.092951433558</v>
      </c>
      <c r="I534" s="161">
        <f>+[2]data1cf!H534</f>
        <v>15351.192850627991</v>
      </c>
      <c r="J534" s="161">
        <f>+[2]data1cf!I534</f>
        <v>15416.042218923423</v>
      </c>
      <c r="K534" s="161">
        <f>+[2]data1cf!J534</f>
        <v>15338.197732024339</v>
      </c>
      <c r="L534" s="161">
        <f>+[2]data1cf!K534</f>
        <v>15526.985470300768</v>
      </c>
      <c r="M534" s="161">
        <f>+[2]data1cf!L534</f>
        <v>15198.890509915153</v>
      </c>
      <c r="N534" s="161">
        <f>+[2]data1cf!M534</f>
        <v>15355.651633105028</v>
      </c>
      <c r="O534" s="161">
        <f>+[2]data1cf!N534</f>
        <v>15475.03887289571</v>
      </c>
      <c r="P534" s="161">
        <f>+[2]data1cf!O534</f>
        <v>15392.932343220413</v>
      </c>
      <c r="Q534" s="161">
        <f>+[2]data1cf!P534</f>
        <v>15368.854725104205</v>
      </c>
      <c r="R534" s="161">
        <f>+[2]data1cf!Q534</f>
        <v>1164.8269817456826</v>
      </c>
      <c r="S534" s="161">
        <f>+[2]data1cf!R534</f>
        <v>0</v>
      </c>
      <c r="T534" s="161">
        <f>+[2]data1cf!S534</f>
        <v>0</v>
      </c>
      <c r="U534" s="161">
        <f>+[2]data1cf!T534</f>
        <v>0</v>
      </c>
      <c r="V534" s="161">
        <f>+[2]data1cf!U534</f>
        <v>0</v>
      </c>
      <c r="W534" s="161">
        <f>+[2]data1cf!V534</f>
        <v>0</v>
      </c>
      <c r="X534" s="161">
        <f>+[2]data1cf!W534</f>
        <v>0</v>
      </c>
      <c r="Y534" s="161">
        <f>+[2]data1cf!X534</f>
        <v>0</v>
      </c>
      <c r="Z534" s="161">
        <f>+[2]data1cf!Y534</f>
        <v>0</v>
      </c>
      <c r="AA534" s="161">
        <f>+[2]data1cf!Z534</f>
        <v>0</v>
      </c>
      <c r="AB534" s="161"/>
      <c r="AC534" s="162">
        <f t="shared" si="64"/>
        <v>18464.44801436401</v>
      </c>
      <c r="AD534" s="162">
        <f t="shared" si="66"/>
        <v>51605.383937583152</v>
      </c>
      <c r="AE534" s="163">
        <f t="shared" si="67"/>
        <v>50916.498498053123</v>
      </c>
      <c r="AF534" s="164">
        <f t="shared" si="65"/>
        <v>0.13107905983924864</v>
      </c>
      <c r="AG534" s="165">
        <f t="shared" si="69"/>
        <v>0.97961086962019406</v>
      </c>
    </row>
    <row r="535" spans="1:33">
      <c r="A535" s="157"/>
      <c r="B535" s="161">
        <f>+[2]data1cf!A535</f>
        <v>-98105.782274597223</v>
      </c>
      <c r="C535" s="161">
        <f>+[2]data1cf!B535</f>
        <v>15424.965058914036</v>
      </c>
      <c r="D535" s="161">
        <f>+[2]data1cf!C535</f>
        <v>16673.148116367473</v>
      </c>
      <c r="E535" s="161">
        <f>+[2]data1cf!D535</f>
        <v>16296.774237256468</v>
      </c>
      <c r="F535" s="161">
        <f>+[2]data1cf!E535</f>
        <v>15793.004055394074</v>
      </c>
      <c r="G535" s="161">
        <f>+[2]data1cf!F535</f>
        <v>15511.406134483266</v>
      </c>
      <c r="H535" s="161">
        <f>+[2]data1cf!G535</f>
        <v>15292.031387873969</v>
      </c>
      <c r="I535" s="161">
        <f>+[2]data1cf!H535</f>
        <v>15317.181753203102</v>
      </c>
      <c r="J535" s="161">
        <f>+[2]data1cf!I535</f>
        <v>15437.313333380607</v>
      </c>
      <c r="K535" s="161">
        <f>+[2]data1cf!J535</f>
        <v>15272.786793178057</v>
      </c>
      <c r="L535" s="161">
        <f>+[2]data1cf!K535</f>
        <v>15327.245142922295</v>
      </c>
      <c r="M535" s="161">
        <f>+[2]data1cf!L535</f>
        <v>15272.691851956122</v>
      </c>
      <c r="N535" s="161">
        <f>+[2]data1cf!M535</f>
        <v>15166.155397731171</v>
      </c>
      <c r="O535" s="161">
        <f>+[2]data1cf!N535</f>
        <v>15355.199350370003</v>
      </c>
      <c r="P535" s="161">
        <f>+[2]data1cf!O535</f>
        <v>15279.052506383323</v>
      </c>
      <c r="Q535" s="161">
        <f>+[2]data1cf!P535</f>
        <v>15369.412882180888</v>
      </c>
      <c r="R535" s="161">
        <f>+[2]data1cf!Q535</f>
        <v>1125.2340803767202</v>
      </c>
      <c r="S535" s="161">
        <f>+[2]data1cf!R535</f>
        <v>0</v>
      </c>
      <c r="T535" s="161">
        <f>+[2]data1cf!S535</f>
        <v>0</v>
      </c>
      <c r="U535" s="161">
        <f>+[2]data1cf!T535</f>
        <v>0</v>
      </c>
      <c r="V535" s="161">
        <f>+[2]data1cf!U535</f>
        <v>0</v>
      </c>
      <c r="W535" s="161">
        <f>+[2]data1cf!V535</f>
        <v>0</v>
      </c>
      <c r="X535" s="161">
        <f>+[2]data1cf!W535</f>
        <v>0</v>
      </c>
      <c r="Y535" s="161">
        <f>+[2]data1cf!X535</f>
        <v>0</v>
      </c>
      <c r="Z535" s="161">
        <f>+[2]data1cf!Y535</f>
        <v>0</v>
      </c>
      <c r="AA535" s="161">
        <f>+[2]data1cf!Z535</f>
        <v>0</v>
      </c>
      <c r="AB535" s="161"/>
      <c r="AC535" s="162">
        <f t="shared" si="64"/>
        <v>20967.392161935801</v>
      </c>
      <c r="AD535" s="162">
        <f t="shared" si="66"/>
        <v>53857.160833691167</v>
      </c>
      <c r="AE535" s="163">
        <f t="shared" si="67"/>
        <v>53173.304289515479</v>
      </c>
      <c r="AF535" s="164">
        <f t="shared" si="65"/>
        <v>0.13634197115898133</v>
      </c>
      <c r="AG535" s="165">
        <f t="shared" si="69"/>
        <v>0.98279597350543146</v>
      </c>
    </row>
    <row r="536" spans="1:33">
      <c r="A536" s="157"/>
      <c r="B536" s="161">
        <f>+[2]data1cf!A536</f>
        <v>-101178.2288757424</v>
      </c>
      <c r="C536" s="161">
        <f>+[2]data1cf!B536</f>
        <v>15284.071146541664</v>
      </c>
      <c r="D536" s="161">
        <f>+[2]data1cf!C536</f>
        <v>16672.015418169263</v>
      </c>
      <c r="E536" s="161">
        <f>+[2]data1cf!D536</f>
        <v>16297.432852380123</v>
      </c>
      <c r="F536" s="161">
        <f>+[2]data1cf!E536</f>
        <v>15787.014046444301</v>
      </c>
      <c r="G536" s="161">
        <f>+[2]data1cf!F536</f>
        <v>15747.225715699253</v>
      </c>
      <c r="H536" s="161">
        <f>+[2]data1cf!G536</f>
        <v>15606.528080794356</v>
      </c>
      <c r="I536" s="161">
        <f>+[2]data1cf!H536</f>
        <v>15237.695593519278</v>
      </c>
      <c r="J536" s="161">
        <f>+[2]data1cf!I536</f>
        <v>15400.947639345472</v>
      </c>
      <c r="K536" s="161">
        <f>+[2]data1cf!J536</f>
        <v>15300.602803234318</v>
      </c>
      <c r="L536" s="161">
        <f>+[2]data1cf!K536</f>
        <v>15298.51624060786</v>
      </c>
      <c r="M536" s="161">
        <f>+[2]data1cf!L536</f>
        <v>15227.607288263946</v>
      </c>
      <c r="N536" s="161">
        <f>+[2]data1cf!M536</f>
        <v>15417.638935064466</v>
      </c>
      <c r="O536" s="161">
        <f>+[2]data1cf!N536</f>
        <v>15254.672609784127</v>
      </c>
      <c r="P536" s="161">
        <f>+[2]data1cf!O536</f>
        <v>15370.840714153495</v>
      </c>
      <c r="Q536" s="161">
        <f>+[2]data1cf!P536</f>
        <v>15448.054283259658</v>
      </c>
      <c r="R536" s="161">
        <f>+[2]data1cf!Q536</f>
        <v>1160.4738139132148</v>
      </c>
      <c r="S536" s="161">
        <f>+[2]data1cf!R536</f>
        <v>0</v>
      </c>
      <c r="T536" s="161">
        <f>+[2]data1cf!S536</f>
        <v>0</v>
      </c>
      <c r="U536" s="161">
        <f>+[2]data1cf!T536</f>
        <v>0</v>
      </c>
      <c r="V536" s="161">
        <f>+[2]data1cf!U536</f>
        <v>0</v>
      </c>
      <c r="W536" s="161">
        <f>+[2]data1cf!V536</f>
        <v>0</v>
      </c>
      <c r="X536" s="161">
        <f>+[2]data1cf!W536</f>
        <v>0</v>
      </c>
      <c r="Y536" s="161">
        <f>+[2]data1cf!X536</f>
        <v>0</v>
      </c>
      <c r="Z536" s="161">
        <f>+[2]data1cf!Y536</f>
        <v>0</v>
      </c>
      <c r="AA536" s="161">
        <f>+[2]data1cf!Z536</f>
        <v>0</v>
      </c>
      <c r="AB536" s="161"/>
      <c r="AC536" s="162">
        <f t="shared" si="64"/>
        <v>18114.942885046305</v>
      </c>
      <c r="AD536" s="162">
        <f t="shared" si="66"/>
        <v>51108.352767847122</v>
      </c>
      <c r="AE536" s="163">
        <f t="shared" si="67"/>
        <v>50422.289599172516</v>
      </c>
      <c r="AF536" s="164">
        <f t="shared" si="65"/>
        <v>0.13056656718254089</v>
      </c>
      <c r="AG536" s="165">
        <f t="shared" si="69"/>
        <v>0.9788319169845332</v>
      </c>
    </row>
    <row r="537" spans="1:33">
      <c r="A537" s="157"/>
      <c r="B537" s="161">
        <f>+[2]data1cf!A537</f>
        <v>-108054.27754056372</v>
      </c>
      <c r="C537" s="161">
        <f>+[2]data1cf!B537</f>
        <v>15420.506383963733</v>
      </c>
      <c r="D537" s="161">
        <f>+[2]data1cf!C537</f>
        <v>16882.579138027577</v>
      </c>
      <c r="E537" s="161">
        <f>+[2]data1cf!D537</f>
        <v>16515.49069099428</v>
      </c>
      <c r="F537" s="161">
        <f>+[2]data1cf!E537</f>
        <v>16456.647402078663</v>
      </c>
      <c r="G537" s="161">
        <f>+[2]data1cf!F537</f>
        <v>15985.23095845382</v>
      </c>
      <c r="H537" s="161">
        <f>+[2]data1cf!G537</f>
        <v>15728.272149375442</v>
      </c>
      <c r="I537" s="161">
        <f>+[2]data1cf!H537</f>
        <v>15434.444883489321</v>
      </c>
      <c r="J537" s="161">
        <f>+[2]data1cf!I537</f>
        <v>15546.746092091475</v>
      </c>
      <c r="K537" s="161">
        <f>+[2]data1cf!J537</f>
        <v>15588.468642459695</v>
      </c>
      <c r="L537" s="161">
        <f>+[2]data1cf!K537</f>
        <v>15446.025379635252</v>
      </c>
      <c r="M537" s="161">
        <f>+[2]data1cf!L537</f>
        <v>15679.947318594617</v>
      </c>
      <c r="N537" s="161">
        <f>+[2]data1cf!M537</f>
        <v>15459.570303039683</v>
      </c>
      <c r="O537" s="161">
        <f>+[2]data1cf!N537</f>
        <v>15736.00421036682</v>
      </c>
      <c r="P537" s="161">
        <f>+[2]data1cf!O537</f>
        <v>15525.533069494755</v>
      </c>
      <c r="Q537" s="161">
        <f>+[2]data1cf!P537</f>
        <v>15513.717604611462</v>
      </c>
      <c r="R537" s="161">
        <f>+[2]data1cf!Q537</f>
        <v>1239.3393416792494</v>
      </c>
      <c r="S537" s="161">
        <f>+[2]data1cf!R537</f>
        <v>0</v>
      </c>
      <c r="T537" s="161">
        <f>+[2]data1cf!S537</f>
        <v>0</v>
      </c>
      <c r="U537" s="161">
        <f>+[2]data1cf!T537</f>
        <v>0</v>
      </c>
      <c r="V537" s="161">
        <f>+[2]data1cf!U537</f>
        <v>0</v>
      </c>
      <c r="W537" s="161">
        <f>+[2]data1cf!V537</f>
        <v>0</v>
      </c>
      <c r="X537" s="161">
        <f>+[2]data1cf!W537</f>
        <v>0</v>
      </c>
      <c r="Y537" s="161">
        <f>+[2]data1cf!X537</f>
        <v>0</v>
      </c>
      <c r="Z537" s="161">
        <f>+[2]data1cf!Y537</f>
        <v>0</v>
      </c>
      <c r="AA537" s="161">
        <f>+[2]data1cf!Z537</f>
        <v>0</v>
      </c>
      <c r="AB537" s="161"/>
      <c r="AC537" s="162">
        <f t="shared" si="64"/>
        <v>13106.728819598371</v>
      </c>
      <c r="AD537" s="162">
        <f t="shared" si="66"/>
        <v>46615.701462903584</v>
      </c>
      <c r="AE537" s="163">
        <f t="shared" si="67"/>
        <v>45918.982634662381</v>
      </c>
      <c r="AF537" s="164">
        <f t="shared" si="65"/>
        <v>0.12091043591499329</v>
      </c>
      <c r="AG537" s="165">
        <f t="shared" si="69"/>
        <v>0.97029281072571494</v>
      </c>
    </row>
    <row r="538" spans="1:33">
      <c r="A538" s="157"/>
      <c r="B538" s="161">
        <f>+[2]data1cf!A538</f>
        <v>-98974.452782335909</v>
      </c>
      <c r="C538" s="161">
        <f>+[2]data1cf!B538</f>
        <v>15327.324779373073</v>
      </c>
      <c r="D538" s="161">
        <f>+[2]data1cf!C538</f>
        <v>16825.005236228681</v>
      </c>
      <c r="E538" s="161">
        <f>+[2]data1cf!D538</f>
        <v>16468.670078241437</v>
      </c>
      <c r="F538" s="161">
        <f>+[2]data1cf!E538</f>
        <v>15958.946346267698</v>
      </c>
      <c r="G538" s="161">
        <f>+[2]data1cf!F538</f>
        <v>15795.152101158601</v>
      </c>
      <c r="H538" s="161">
        <f>+[2]data1cf!G538</f>
        <v>15341.023767864248</v>
      </c>
      <c r="I538" s="161">
        <f>+[2]data1cf!H538</f>
        <v>15372.435804946457</v>
      </c>
      <c r="J538" s="161">
        <f>+[2]data1cf!I538</f>
        <v>15128.637749779547</v>
      </c>
      <c r="K538" s="161">
        <f>+[2]data1cf!J538</f>
        <v>15229.634557165235</v>
      </c>
      <c r="L538" s="161">
        <f>+[2]data1cf!K538</f>
        <v>15503.990159090383</v>
      </c>
      <c r="M538" s="161">
        <f>+[2]data1cf!L538</f>
        <v>15452.717951469109</v>
      </c>
      <c r="N538" s="161">
        <f>+[2]data1cf!M538</f>
        <v>15321.524362137681</v>
      </c>
      <c r="O538" s="161">
        <f>+[2]data1cf!N538</f>
        <v>15155.941618099343</v>
      </c>
      <c r="P538" s="161">
        <f>+[2]data1cf!O538</f>
        <v>15399.292304939876</v>
      </c>
      <c r="Q538" s="161">
        <f>+[2]data1cf!P538</f>
        <v>15440.541125476018</v>
      </c>
      <c r="R538" s="161">
        <f>+[2]data1cf!Q538</f>
        <v>1135.1973836322798</v>
      </c>
      <c r="S538" s="161">
        <f>+[2]data1cf!R538</f>
        <v>0</v>
      </c>
      <c r="T538" s="161">
        <f>+[2]data1cf!S538</f>
        <v>0</v>
      </c>
      <c r="U538" s="161">
        <f>+[2]data1cf!T538</f>
        <v>0</v>
      </c>
      <c r="V538" s="161">
        <f>+[2]data1cf!U538</f>
        <v>0</v>
      </c>
      <c r="W538" s="161">
        <f>+[2]data1cf!V538</f>
        <v>0</v>
      </c>
      <c r="X538" s="161">
        <f>+[2]data1cf!W538</f>
        <v>0</v>
      </c>
      <c r="Y538" s="161">
        <f>+[2]data1cf!X538</f>
        <v>0</v>
      </c>
      <c r="Z538" s="161">
        <f>+[2]data1cf!Y538</f>
        <v>0</v>
      </c>
      <c r="AA538" s="161">
        <f>+[2]data1cf!Z538</f>
        <v>0</v>
      </c>
      <c r="AB538" s="161"/>
      <c r="AC538" s="162">
        <f t="shared" si="64"/>
        <v>20621.492031512182</v>
      </c>
      <c r="AD538" s="162">
        <f t="shared" si="66"/>
        <v>53632.916509266717</v>
      </c>
      <c r="AE538" s="163">
        <f t="shared" si="67"/>
        <v>52946.551067755143</v>
      </c>
      <c r="AF538" s="164">
        <f t="shared" si="65"/>
        <v>0.13547579646110539</v>
      </c>
      <c r="AG538" s="165">
        <f t="shared" si="69"/>
        <v>0.98250248455521205</v>
      </c>
    </row>
    <row r="539" spans="1:33">
      <c r="A539" s="157"/>
      <c r="B539" s="161">
        <f>+[2]data1cf!A539</f>
        <v>-103698.22628780185</v>
      </c>
      <c r="C539" s="161">
        <f>+[2]data1cf!B539</f>
        <v>15207.094748707295</v>
      </c>
      <c r="D539" s="161">
        <f>+[2]data1cf!C539</f>
        <v>17048.302548611166</v>
      </c>
      <c r="E539" s="161">
        <f>+[2]data1cf!D539</f>
        <v>16391.160167189053</v>
      </c>
      <c r="F539" s="161">
        <f>+[2]data1cf!E539</f>
        <v>16143.509700115959</v>
      </c>
      <c r="G539" s="161">
        <f>+[2]data1cf!F539</f>
        <v>15763.086200882291</v>
      </c>
      <c r="H539" s="161">
        <f>+[2]data1cf!G539</f>
        <v>15504.059634291163</v>
      </c>
      <c r="I539" s="161">
        <f>+[2]data1cf!H539</f>
        <v>15359.714924044516</v>
      </c>
      <c r="J539" s="161">
        <f>+[2]data1cf!I539</f>
        <v>15398.697242335478</v>
      </c>
      <c r="K539" s="161">
        <f>+[2]data1cf!J539</f>
        <v>15656.17412796256</v>
      </c>
      <c r="L539" s="161">
        <f>+[2]data1cf!K539</f>
        <v>15339.402100453364</v>
      </c>
      <c r="M539" s="161">
        <f>+[2]data1cf!L539</f>
        <v>15292.880778129929</v>
      </c>
      <c r="N539" s="161">
        <f>+[2]data1cf!M539</f>
        <v>15394.76615208242</v>
      </c>
      <c r="O539" s="161">
        <f>+[2]data1cf!N539</f>
        <v>15634.803798529996</v>
      </c>
      <c r="P539" s="161">
        <f>+[2]data1cf!O539</f>
        <v>15383.542107893216</v>
      </c>
      <c r="Q539" s="161">
        <f>+[2]data1cf!P539</f>
        <v>15489.172361442088</v>
      </c>
      <c r="R539" s="161">
        <f>+[2]data1cf!Q539</f>
        <v>1189.3771762305719</v>
      </c>
      <c r="S539" s="161">
        <f>+[2]data1cf!R539</f>
        <v>0</v>
      </c>
      <c r="T539" s="161">
        <f>+[2]data1cf!S539</f>
        <v>0</v>
      </c>
      <c r="U539" s="161">
        <f>+[2]data1cf!T539</f>
        <v>0</v>
      </c>
      <c r="V539" s="161">
        <f>+[2]data1cf!U539</f>
        <v>0</v>
      </c>
      <c r="W539" s="161">
        <f>+[2]data1cf!V539</f>
        <v>0</v>
      </c>
      <c r="X539" s="161">
        <f>+[2]data1cf!W539</f>
        <v>0</v>
      </c>
      <c r="Y539" s="161">
        <f>+[2]data1cf!X539</f>
        <v>0</v>
      </c>
      <c r="Z539" s="161">
        <f>+[2]data1cf!Y539</f>
        <v>0</v>
      </c>
      <c r="AA539" s="161">
        <f>+[2]data1cf!Z539</f>
        <v>0</v>
      </c>
      <c r="AB539" s="161"/>
      <c r="AC539" s="162">
        <f t="shared" si="64"/>
        <v>16474.792196306611</v>
      </c>
      <c r="AD539" s="162">
        <f t="shared" si="66"/>
        <v>49699.368349135788</v>
      </c>
      <c r="AE539" s="163">
        <f t="shared" si="67"/>
        <v>49008.506397580699</v>
      </c>
      <c r="AF539" s="164">
        <f t="shared" si="65"/>
        <v>0.12722195982933041</v>
      </c>
      <c r="AG539" s="165">
        <f t="shared" si="69"/>
        <v>0.9764581762959117</v>
      </c>
    </row>
    <row r="540" spans="1:33">
      <c r="A540" s="157"/>
      <c r="B540" s="161">
        <f>+[2]data1cf!A540</f>
        <v>-103156.40085186642</v>
      </c>
      <c r="C540" s="161">
        <f>+[2]data1cf!B540</f>
        <v>15255.083012786621</v>
      </c>
      <c r="D540" s="161">
        <f>+[2]data1cf!C540</f>
        <v>16950.881338170017</v>
      </c>
      <c r="E540" s="161">
        <f>+[2]data1cf!D540</f>
        <v>16396.713548028289</v>
      </c>
      <c r="F540" s="161">
        <f>+[2]data1cf!E540</f>
        <v>15680.119554281238</v>
      </c>
      <c r="G540" s="161">
        <f>+[2]data1cf!F540</f>
        <v>15726.49077818349</v>
      </c>
      <c r="H540" s="161">
        <f>+[2]data1cf!G540</f>
        <v>15531.445552678419</v>
      </c>
      <c r="I540" s="161">
        <f>+[2]data1cf!H540</f>
        <v>15527.401013309165</v>
      </c>
      <c r="J540" s="161">
        <f>+[2]data1cf!I540</f>
        <v>15328.481062728606</v>
      </c>
      <c r="K540" s="161">
        <f>+[2]data1cf!J540</f>
        <v>15400.127467697273</v>
      </c>
      <c r="L540" s="161">
        <f>+[2]data1cf!K540</f>
        <v>15550.570539094093</v>
      </c>
      <c r="M540" s="161">
        <f>+[2]data1cf!L540</f>
        <v>15536.656861088504</v>
      </c>
      <c r="N540" s="161">
        <f>+[2]data1cf!M540</f>
        <v>15482.553217071954</v>
      </c>
      <c r="O540" s="161">
        <f>+[2]data1cf!N540</f>
        <v>15673.098790290118</v>
      </c>
      <c r="P540" s="161">
        <f>+[2]data1cf!O540</f>
        <v>15407.372821904582</v>
      </c>
      <c r="Q540" s="161">
        <f>+[2]data1cf!P540</f>
        <v>15455.648514849221</v>
      </c>
      <c r="R540" s="161">
        <f>+[2]data1cf!Q540</f>
        <v>1183.162655210567</v>
      </c>
      <c r="S540" s="161">
        <f>+[2]data1cf!R540</f>
        <v>0</v>
      </c>
      <c r="T540" s="161">
        <f>+[2]data1cf!S540</f>
        <v>0</v>
      </c>
      <c r="U540" s="161">
        <f>+[2]data1cf!T540</f>
        <v>0</v>
      </c>
      <c r="V540" s="161">
        <f>+[2]data1cf!U540</f>
        <v>0</v>
      </c>
      <c r="W540" s="161">
        <f>+[2]data1cf!V540</f>
        <v>0</v>
      </c>
      <c r="X540" s="161">
        <f>+[2]data1cf!W540</f>
        <v>0</v>
      </c>
      <c r="Y540" s="161">
        <f>+[2]data1cf!X540</f>
        <v>0</v>
      </c>
      <c r="Z540" s="161">
        <f>+[2]data1cf!Y540</f>
        <v>0</v>
      </c>
      <c r="AA540" s="161">
        <f>+[2]data1cf!Z540</f>
        <v>0</v>
      </c>
      <c r="AB540" s="161"/>
      <c r="AC540" s="162">
        <f t="shared" si="64"/>
        <v>16807.630475223403</v>
      </c>
      <c r="AD540" s="162">
        <f t="shared" si="66"/>
        <v>50036.034852592224</v>
      </c>
      <c r="AE540" s="163">
        <f t="shared" si="67"/>
        <v>49344.764868125589</v>
      </c>
      <c r="AF540" s="164">
        <f t="shared" si="65"/>
        <v>0.12784290909767146</v>
      </c>
      <c r="AG540" s="165">
        <f t="shared" si="69"/>
        <v>0.97704851183456376</v>
      </c>
    </row>
    <row r="541" spans="1:33">
      <c r="A541" s="157"/>
      <c r="B541" s="161">
        <f>+[2]data1cf!A541</f>
        <v>-107778.93984961273</v>
      </c>
      <c r="C541" s="161">
        <f>+[2]data1cf!B541</f>
        <v>15284.309761893259</v>
      </c>
      <c r="D541" s="161">
        <f>+[2]data1cf!C541</f>
        <v>17010.584260073287</v>
      </c>
      <c r="E541" s="161">
        <f>+[2]data1cf!D541</f>
        <v>16615.42049703404</v>
      </c>
      <c r="F541" s="161">
        <f>+[2]data1cf!E541</f>
        <v>16307.01436995354</v>
      </c>
      <c r="G541" s="161">
        <f>+[2]data1cf!F541</f>
        <v>16086.921400404333</v>
      </c>
      <c r="H541" s="161">
        <f>+[2]data1cf!G541</f>
        <v>15647.440218632595</v>
      </c>
      <c r="I541" s="161">
        <f>+[2]data1cf!H541</f>
        <v>15588.758276254259</v>
      </c>
      <c r="J541" s="161">
        <f>+[2]data1cf!I541</f>
        <v>15487.233844069557</v>
      </c>
      <c r="K541" s="161">
        <f>+[2]data1cf!J541</f>
        <v>15538.220814761004</v>
      </c>
      <c r="L541" s="161">
        <f>+[2]data1cf!K541</f>
        <v>15684.926869855728</v>
      </c>
      <c r="M541" s="161">
        <f>+[2]data1cf!L541</f>
        <v>15537.835515379284</v>
      </c>
      <c r="N541" s="161">
        <f>+[2]data1cf!M541</f>
        <v>15584.446767317866</v>
      </c>
      <c r="O541" s="161">
        <f>+[2]data1cf!N541</f>
        <v>15286.223669995186</v>
      </c>
      <c r="P541" s="161">
        <f>+[2]data1cf!O541</f>
        <v>15506.48098604058</v>
      </c>
      <c r="Q541" s="161">
        <f>+[2]data1cf!P541</f>
        <v>15562.867415193359</v>
      </c>
      <c r="R541" s="161">
        <f>+[2]data1cf!Q541</f>
        <v>1236.1813284991179</v>
      </c>
      <c r="S541" s="161">
        <f>+[2]data1cf!R541</f>
        <v>0</v>
      </c>
      <c r="T541" s="161">
        <f>+[2]data1cf!S541</f>
        <v>0</v>
      </c>
      <c r="U541" s="161">
        <f>+[2]data1cf!T541</f>
        <v>0</v>
      </c>
      <c r="V541" s="161">
        <f>+[2]data1cf!U541</f>
        <v>0</v>
      </c>
      <c r="W541" s="161">
        <f>+[2]data1cf!V541</f>
        <v>0</v>
      </c>
      <c r="X541" s="161">
        <f>+[2]data1cf!W541</f>
        <v>0</v>
      </c>
      <c r="Y541" s="161">
        <f>+[2]data1cf!X541</f>
        <v>0</v>
      </c>
      <c r="Z541" s="161">
        <f>+[2]data1cf!Y541</f>
        <v>0</v>
      </c>
      <c r="AA541" s="161">
        <f>+[2]data1cf!Z541</f>
        <v>0</v>
      </c>
      <c r="AB541" s="161"/>
      <c r="AC541" s="162">
        <f t="shared" si="64"/>
        <v>13342.412567372201</v>
      </c>
      <c r="AD541" s="162">
        <f t="shared" si="66"/>
        <v>46826.008846158744</v>
      </c>
      <c r="AE541" s="163">
        <f t="shared" si="67"/>
        <v>46130.040053451768</v>
      </c>
      <c r="AF541" s="164">
        <f t="shared" si="65"/>
        <v>0.12134261727333068</v>
      </c>
      <c r="AG541" s="165">
        <f t="shared" si="69"/>
        <v>0.97076037105629676</v>
      </c>
    </row>
    <row r="542" spans="1:33">
      <c r="A542" s="157"/>
      <c r="B542" s="161">
        <f>+[2]data1cf!A542</f>
        <v>-97937.90899242177</v>
      </c>
      <c r="C542" s="161">
        <f>+[2]data1cf!B542</f>
        <v>15323.592020514159</v>
      </c>
      <c r="D542" s="161">
        <f>+[2]data1cf!C542</f>
        <v>16568.49569338782</v>
      </c>
      <c r="E542" s="161">
        <f>+[2]data1cf!D542</f>
        <v>16362.633158469351</v>
      </c>
      <c r="F542" s="161">
        <f>+[2]data1cf!E542</f>
        <v>15884.691024482085</v>
      </c>
      <c r="G542" s="161">
        <f>+[2]data1cf!F542</f>
        <v>15802.732239186676</v>
      </c>
      <c r="H542" s="161">
        <f>+[2]data1cf!G542</f>
        <v>15276.663461487944</v>
      </c>
      <c r="I542" s="161">
        <f>+[2]data1cf!H542</f>
        <v>15062.576808686688</v>
      </c>
      <c r="J542" s="161">
        <f>+[2]data1cf!I542</f>
        <v>15461.356199645139</v>
      </c>
      <c r="K542" s="161">
        <f>+[2]data1cf!J542</f>
        <v>15411.862744496881</v>
      </c>
      <c r="L542" s="161">
        <f>+[2]data1cf!K542</f>
        <v>15274.678179739345</v>
      </c>
      <c r="M542" s="161">
        <f>+[2]data1cf!L542</f>
        <v>15445.266517342865</v>
      </c>
      <c r="N542" s="161">
        <f>+[2]data1cf!M542</f>
        <v>15293.32061298382</v>
      </c>
      <c r="O542" s="161">
        <f>+[2]data1cf!N542</f>
        <v>15197.734494888211</v>
      </c>
      <c r="P542" s="161">
        <f>+[2]data1cf!O542</f>
        <v>15298.05024686909</v>
      </c>
      <c r="Q542" s="161">
        <f>+[2]data1cf!P542</f>
        <v>15537.85323941165</v>
      </c>
      <c r="R542" s="161">
        <f>+[2]data1cf!Q542</f>
        <v>1123.3086409794807</v>
      </c>
      <c r="S542" s="161">
        <f>+[2]data1cf!R542</f>
        <v>0</v>
      </c>
      <c r="T542" s="161">
        <f>+[2]data1cf!S542</f>
        <v>0</v>
      </c>
      <c r="U542" s="161">
        <f>+[2]data1cf!T542</f>
        <v>0</v>
      </c>
      <c r="V542" s="161">
        <f>+[2]data1cf!U542</f>
        <v>0</v>
      </c>
      <c r="W542" s="161">
        <f>+[2]data1cf!V542</f>
        <v>0</v>
      </c>
      <c r="X542" s="161">
        <f>+[2]data1cf!W542</f>
        <v>0</v>
      </c>
      <c r="Y542" s="161">
        <f>+[2]data1cf!X542</f>
        <v>0</v>
      </c>
      <c r="Z542" s="161">
        <f>+[2]data1cf!Y542</f>
        <v>0</v>
      </c>
      <c r="AA542" s="161">
        <f>+[2]data1cf!Z542</f>
        <v>0</v>
      </c>
      <c r="AB542" s="161"/>
      <c r="AC542" s="162">
        <f t="shared" si="64"/>
        <v>21260.424967058047</v>
      </c>
      <c r="AD542" s="162">
        <f t="shared" si="66"/>
        <v>54221.820311620882</v>
      </c>
      <c r="AE542" s="163">
        <f t="shared" si="67"/>
        <v>53536.34176578898</v>
      </c>
      <c r="AF542" s="164">
        <f t="shared" si="65"/>
        <v>0.13684110045433043</v>
      </c>
      <c r="AG542" s="165">
        <f t="shared" si="69"/>
        <v>0.98326276186771266</v>
      </c>
    </row>
    <row r="543" spans="1:33">
      <c r="A543" s="157"/>
      <c r="B543" s="161">
        <f>+[2]data1cf!A543</f>
        <v>-108088.57833499489</v>
      </c>
      <c r="C543" s="161">
        <f>+[2]data1cf!B543</f>
        <v>15661.421254053676</v>
      </c>
      <c r="D543" s="161">
        <f>+[2]data1cf!C543</f>
        <v>17084.563344481008</v>
      </c>
      <c r="E543" s="161">
        <f>+[2]data1cf!D543</f>
        <v>16466.155292880467</v>
      </c>
      <c r="F543" s="161">
        <f>+[2]data1cf!E543</f>
        <v>16071.157515339362</v>
      </c>
      <c r="G543" s="161">
        <f>+[2]data1cf!F543</f>
        <v>16007.557562164187</v>
      </c>
      <c r="H543" s="161">
        <f>+[2]data1cf!G543</f>
        <v>15551.766927650824</v>
      </c>
      <c r="I543" s="161">
        <f>+[2]data1cf!H543</f>
        <v>15508.407676195589</v>
      </c>
      <c r="J543" s="161">
        <f>+[2]data1cf!I543</f>
        <v>15561.15773621631</v>
      </c>
      <c r="K543" s="161">
        <f>+[2]data1cf!J543</f>
        <v>15568.956948858597</v>
      </c>
      <c r="L543" s="161">
        <f>+[2]data1cf!K543</f>
        <v>15706.249900368841</v>
      </c>
      <c r="M543" s="161">
        <f>+[2]data1cf!L543</f>
        <v>15530.144017456281</v>
      </c>
      <c r="N543" s="161">
        <f>+[2]data1cf!M543</f>
        <v>15640.144502559473</v>
      </c>
      <c r="O543" s="161">
        <f>+[2]data1cf!N543</f>
        <v>15736.188415331493</v>
      </c>
      <c r="P543" s="161">
        <f>+[2]data1cf!O543</f>
        <v>15332.927567829829</v>
      </c>
      <c r="Q543" s="161">
        <f>+[2]data1cf!P543</f>
        <v>15556.88594423048</v>
      </c>
      <c r="R543" s="161">
        <f>+[2]data1cf!Q543</f>
        <v>1239.7327580710573</v>
      </c>
      <c r="S543" s="161">
        <f>+[2]data1cf!R543</f>
        <v>0</v>
      </c>
      <c r="T543" s="161">
        <f>+[2]data1cf!S543</f>
        <v>0</v>
      </c>
      <c r="U543" s="161">
        <f>+[2]data1cf!T543</f>
        <v>0</v>
      </c>
      <c r="V543" s="161">
        <f>+[2]data1cf!U543</f>
        <v>0</v>
      </c>
      <c r="W543" s="161">
        <f>+[2]data1cf!V543</f>
        <v>0</v>
      </c>
      <c r="X543" s="161">
        <f>+[2]data1cf!W543</f>
        <v>0</v>
      </c>
      <c r="Y543" s="161">
        <f>+[2]data1cf!X543</f>
        <v>0</v>
      </c>
      <c r="Z543" s="161">
        <f>+[2]data1cf!Y543</f>
        <v>0</v>
      </c>
      <c r="AA543" s="161">
        <f>+[2]data1cf!Z543</f>
        <v>0</v>
      </c>
      <c r="AB543" s="161"/>
      <c r="AC543" s="162">
        <f t="shared" si="64"/>
        <v>13173.779818134699</v>
      </c>
      <c r="AD543" s="162">
        <f t="shared" si="66"/>
        <v>46667.838319952862</v>
      </c>
      <c r="AE543" s="163">
        <f t="shared" si="67"/>
        <v>45971.3611191198</v>
      </c>
      <c r="AF543" s="164">
        <f t="shared" si="65"/>
        <v>0.12103864550590515</v>
      </c>
      <c r="AG543" s="165">
        <f t="shared" si="69"/>
        <v>0.97040941502329847</v>
      </c>
    </row>
    <row r="544" spans="1:33">
      <c r="A544" s="157"/>
      <c r="B544" s="161">
        <f>+[2]data1cf!A544</f>
        <v>-103565.44814799234</v>
      </c>
      <c r="C544" s="161">
        <f>+[2]data1cf!B544</f>
        <v>15341.893849833134</v>
      </c>
      <c r="D544" s="161">
        <f>+[2]data1cf!C544</f>
        <v>16783.651947728664</v>
      </c>
      <c r="E544" s="161">
        <f>+[2]data1cf!D544</f>
        <v>16439.522804865141</v>
      </c>
      <c r="F544" s="161">
        <f>+[2]data1cf!E544</f>
        <v>15888.257133593685</v>
      </c>
      <c r="G544" s="161">
        <f>+[2]data1cf!F544</f>
        <v>15843.357810010812</v>
      </c>
      <c r="H544" s="161">
        <f>+[2]data1cf!G544</f>
        <v>15605.128758720793</v>
      </c>
      <c r="I544" s="161">
        <f>+[2]data1cf!H544</f>
        <v>15374.538184764169</v>
      </c>
      <c r="J544" s="161">
        <f>+[2]data1cf!I544</f>
        <v>15459.78781006437</v>
      </c>
      <c r="K544" s="161">
        <f>+[2]data1cf!J544</f>
        <v>15347.122502381102</v>
      </c>
      <c r="L544" s="161">
        <f>+[2]data1cf!K544</f>
        <v>15318.409582213233</v>
      </c>
      <c r="M544" s="161">
        <f>+[2]data1cf!L544</f>
        <v>15521.399900106991</v>
      </c>
      <c r="N544" s="161">
        <f>+[2]data1cf!M544</f>
        <v>15396.082910433295</v>
      </c>
      <c r="O544" s="161">
        <f>+[2]data1cf!N544</f>
        <v>15290.613613095124</v>
      </c>
      <c r="P544" s="161">
        <f>+[2]data1cf!O544</f>
        <v>15401.443631017162</v>
      </c>
      <c r="Q544" s="161">
        <f>+[2]data1cf!P544</f>
        <v>15329.347159957499</v>
      </c>
      <c r="R544" s="161">
        <f>+[2]data1cf!Q544</f>
        <v>1187.854264078213</v>
      </c>
      <c r="S544" s="161">
        <f>+[2]data1cf!R544</f>
        <v>0</v>
      </c>
      <c r="T544" s="161">
        <f>+[2]data1cf!S544</f>
        <v>0</v>
      </c>
      <c r="U544" s="161">
        <f>+[2]data1cf!T544</f>
        <v>0</v>
      </c>
      <c r="V544" s="161">
        <f>+[2]data1cf!U544</f>
        <v>0</v>
      </c>
      <c r="W544" s="161">
        <f>+[2]data1cf!V544</f>
        <v>0</v>
      </c>
      <c r="X544" s="161">
        <f>+[2]data1cf!W544</f>
        <v>0</v>
      </c>
      <c r="Y544" s="161">
        <f>+[2]data1cf!X544</f>
        <v>0</v>
      </c>
      <c r="Z544" s="161">
        <f>+[2]data1cf!Y544</f>
        <v>0</v>
      </c>
      <c r="AA544" s="161">
        <f>+[2]data1cf!Z544</f>
        <v>0</v>
      </c>
      <c r="AB544" s="161"/>
      <c r="AC544" s="162">
        <f t="shared" si="64"/>
        <v>16324.320476285309</v>
      </c>
      <c r="AD544" s="162">
        <f t="shared" si="66"/>
        <v>49456.188041464513</v>
      </c>
      <c r="AE544" s="163">
        <f t="shared" si="67"/>
        <v>48767.447252948659</v>
      </c>
      <c r="AF544" s="164">
        <f t="shared" si="65"/>
        <v>0.12702992558479309</v>
      </c>
      <c r="AG544" s="165">
        <f t="shared" si="69"/>
        <v>0.97602234362446039</v>
      </c>
    </row>
    <row r="545" spans="1:33">
      <c r="A545" s="157"/>
      <c r="B545" s="161">
        <f>+[2]data1cf!A545</f>
        <v>-106536.3597091736</v>
      </c>
      <c r="C545" s="161">
        <f>+[2]data1cf!B545</f>
        <v>15453.816352973859</v>
      </c>
      <c r="D545" s="161">
        <f>+[2]data1cf!C545</f>
        <v>16841.702118219007</v>
      </c>
      <c r="E545" s="161">
        <f>+[2]data1cf!D545</f>
        <v>16396.853261081866</v>
      </c>
      <c r="F545" s="161">
        <f>+[2]data1cf!E545</f>
        <v>16015.565547696202</v>
      </c>
      <c r="G545" s="161">
        <f>+[2]data1cf!F545</f>
        <v>15792.013325245622</v>
      </c>
      <c r="H545" s="161">
        <f>+[2]data1cf!G545</f>
        <v>15462.836372796368</v>
      </c>
      <c r="I545" s="161">
        <f>+[2]data1cf!H545</f>
        <v>15445.263533484329</v>
      </c>
      <c r="J545" s="161">
        <f>+[2]data1cf!I545</f>
        <v>15356.23239852981</v>
      </c>
      <c r="K545" s="161">
        <f>+[2]data1cf!J545</f>
        <v>15364.230170781417</v>
      </c>
      <c r="L545" s="161">
        <f>+[2]data1cf!K545</f>
        <v>15477.964789807796</v>
      </c>
      <c r="M545" s="161">
        <f>+[2]data1cf!L545</f>
        <v>15741.073028541301</v>
      </c>
      <c r="N545" s="161">
        <f>+[2]data1cf!M545</f>
        <v>15599.855523509561</v>
      </c>
      <c r="O545" s="161">
        <f>+[2]data1cf!N545</f>
        <v>15548.037544512836</v>
      </c>
      <c r="P545" s="161">
        <f>+[2]data1cf!O545</f>
        <v>15567.583798463198</v>
      </c>
      <c r="Q545" s="161">
        <f>+[2]data1cf!P545</f>
        <v>15509.880316054578</v>
      </c>
      <c r="R545" s="161">
        <f>+[2]data1cf!Q545</f>
        <v>1221.9294313203372</v>
      </c>
      <c r="S545" s="161">
        <f>+[2]data1cf!R545</f>
        <v>0</v>
      </c>
      <c r="T545" s="161">
        <f>+[2]data1cf!S545</f>
        <v>0</v>
      </c>
      <c r="U545" s="161">
        <f>+[2]data1cf!T545</f>
        <v>0</v>
      </c>
      <c r="V545" s="161">
        <f>+[2]data1cf!U545</f>
        <v>0</v>
      </c>
      <c r="W545" s="161">
        <f>+[2]data1cf!V545</f>
        <v>0</v>
      </c>
      <c r="X545" s="161">
        <f>+[2]data1cf!W545</f>
        <v>0</v>
      </c>
      <c r="Y545" s="161">
        <f>+[2]data1cf!X545</f>
        <v>0</v>
      </c>
      <c r="Z545" s="161">
        <f>+[2]data1cf!Y545</f>
        <v>0</v>
      </c>
      <c r="AA545" s="161">
        <f>+[2]data1cf!Z545</f>
        <v>0</v>
      </c>
      <c r="AB545" s="161"/>
      <c r="AC545" s="162">
        <f t="shared" si="64"/>
        <v>13813.162928250073</v>
      </c>
      <c r="AD545" s="162">
        <f t="shared" si="66"/>
        <v>47125.649871184927</v>
      </c>
      <c r="AE545" s="163">
        <f t="shared" si="67"/>
        <v>46432.547939636541</v>
      </c>
      <c r="AF545" s="164">
        <f t="shared" si="65"/>
        <v>0.12229714989662169</v>
      </c>
      <c r="AG545" s="165">
        <f t="shared" si="69"/>
        <v>0.97141385677816827</v>
      </c>
    </row>
    <row r="546" spans="1:33">
      <c r="A546" s="157"/>
      <c r="B546" s="161">
        <f>+[2]data1cf!A546</f>
        <v>-97270.19363352572</v>
      </c>
      <c r="C546" s="161">
        <f>+[2]data1cf!B546</f>
        <v>15160.553856891715</v>
      </c>
      <c r="D546" s="161">
        <f>+[2]data1cf!C546</f>
        <v>16664.409880488143</v>
      </c>
      <c r="E546" s="161">
        <f>+[2]data1cf!D546</f>
        <v>16287.938918834554</v>
      </c>
      <c r="F546" s="161">
        <f>+[2]data1cf!E546</f>
        <v>16056.814002829511</v>
      </c>
      <c r="G546" s="161">
        <f>+[2]data1cf!F546</f>
        <v>15600.268123779841</v>
      </c>
      <c r="H546" s="161">
        <f>+[2]data1cf!G546</f>
        <v>15295.656982402506</v>
      </c>
      <c r="I546" s="161">
        <f>+[2]data1cf!H546</f>
        <v>15307.384894286028</v>
      </c>
      <c r="J546" s="161">
        <f>+[2]data1cf!I546</f>
        <v>15115.026469516997</v>
      </c>
      <c r="K546" s="161">
        <f>+[2]data1cf!J546</f>
        <v>15267.028627556228</v>
      </c>
      <c r="L546" s="161">
        <f>+[2]data1cf!K546</f>
        <v>15202.910895538329</v>
      </c>
      <c r="M546" s="161">
        <f>+[2]data1cf!L546</f>
        <v>15272.478562612014</v>
      </c>
      <c r="N546" s="161">
        <f>+[2]data1cf!M546</f>
        <v>15198.9356412734</v>
      </c>
      <c r="O546" s="161">
        <f>+[2]data1cf!N546</f>
        <v>15295.014992590488</v>
      </c>
      <c r="P546" s="161">
        <f>+[2]data1cf!O546</f>
        <v>15506.145249836021</v>
      </c>
      <c r="Q546" s="161">
        <f>+[2]data1cf!P546</f>
        <v>15188.790108408819</v>
      </c>
      <c r="R546" s="161">
        <f>+[2]data1cf!Q546</f>
        <v>1115.6502128990865</v>
      </c>
      <c r="S546" s="161">
        <f>+[2]data1cf!R546</f>
        <v>0</v>
      </c>
      <c r="T546" s="161">
        <f>+[2]data1cf!S546</f>
        <v>0</v>
      </c>
      <c r="U546" s="161">
        <f>+[2]data1cf!T546</f>
        <v>0</v>
      </c>
      <c r="V546" s="161">
        <f>+[2]data1cf!U546</f>
        <v>0</v>
      </c>
      <c r="W546" s="161">
        <f>+[2]data1cf!V546</f>
        <v>0</v>
      </c>
      <c r="X546" s="161">
        <f>+[2]data1cf!W546</f>
        <v>0</v>
      </c>
      <c r="Y546" s="161">
        <f>+[2]data1cf!X546</f>
        <v>0</v>
      </c>
      <c r="Z546" s="161">
        <f>+[2]data1cf!Y546</f>
        <v>0</v>
      </c>
      <c r="AA546" s="161">
        <f>+[2]data1cf!Z546</f>
        <v>0</v>
      </c>
      <c r="AB546" s="161"/>
      <c r="AC546" s="162">
        <f t="shared" si="64"/>
        <v>21587.864460778179</v>
      </c>
      <c r="AD546" s="162">
        <f t="shared" si="66"/>
        <v>54429.652067787087</v>
      </c>
      <c r="AE546" s="163">
        <f t="shared" si="67"/>
        <v>53746.781685552553</v>
      </c>
      <c r="AF546" s="164">
        <f t="shared" si="65"/>
        <v>0.13766488432884216</v>
      </c>
      <c r="AG546" s="165">
        <f t="shared" si="69"/>
        <v>0.98352311195103848</v>
      </c>
    </row>
    <row r="547" spans="1:33">
      <c r="A547" s="157"/>
      <c r="B547" s="161">
        <f>+[2]data1cf!A547</f>
        <v>-92688.191221509216</v>
      </c>
      <c r="C547" s="161">
        <f>+[2]data1cf!B547</f>
        <v>14936.583474347275</v>
      </c>
      <c r="D547" s="161">
        <f>+[2]data1cf!C547</f>
        <v>16360.905595749857</v>
      </c>
      <c r="E547" s="161">
        <f>+[2]data1cf!D547</f>
        <v>16059.387232844188</v>
      </c>
      <c r="F547" s="161">
        <f>+[2]data1cf!E547</f>
        <v>15900.743802227898</v>
      </c>
      <c r="G547" s="161">
        <f>+[2]data1cf!F547</f>
        <v>15422.640622394294</v>
      </c>
      <c r="H547" s="161">
        <f>+[2]data1cf!G547</f>
        <v>15258.128157766865</v>
      </c>
      <c r="I547" s="161">
        <f>+[2]data1cf!H547</f>
        <v>15061.084519798122</v>
      </c>
      <c r="J547" s="161">
        <f>+[2]data1cf!I547</f>
        <v>15168.921023586012</v>
      </c>
      <c r="K547" s="161">
        <f>+[2]data1cf!J547</f>
        <v>15055.680593958074</v>
      </c>
      <c r="L547" s="161">
        <f>+[2]data1cf!K547</f>
        <v>15115.247343666902</v>
      </c>
      <c r="M547" s="161">
        <f>+[2]data1cf!L547</f>
        <v>15175.503070844046</v>
      </c>
      <c r="N547" s="161">
        <f>+[2]data1cf!M547</f>
        <v>15235.814031665206</v>
      </c>
      <c r="O547" s="161">
        <f>+[2]data1cf!N547</f>
        <v>15270.68212086174</v>
      </c>
      <c r="P547" s="161">
        <f>+[2]data1cf!O547</f>
        <v>15038.82689776937</v>
      </c>
      <c r="Q547" s="161">
        <f>+[2]data1cf!P547</f>
        <v>15058.508761473195</v>
      </c>
      <c r="R547" s="161">
        <f>+[2]data1cf!Q547</f>
        <v>1063.0964780342219</v>
      </c>
      <c r="S547" s="161">
        <f>+[2]data1cf!R547</f>
        <v>0</v>
      </c>
      <c r="T547" s="161">
        <f>+[2]data1cf!S547</f>
        <v>0</v>
      </c>
      <c r="U547" s="161">
        <f>+[2]data1cf!T547</f>
        <v>0</v>
      </c>
      <c r="V547" s="161">
        <f>+[2]data1cf!U547</f>
        <v>0</v>
      </c>
      <c r="W547" s="161">
        <f>+[2]data1cf!V547</f>
        <v>0</v>
      </c>
      <c r="X547" s="161">
        <f>+[2]data1cf!W547</f>
        <v>0</v>
      </c>
      <c r="Y547" s="161">
        <f>+[2]data1cf!X547</f>
        <v>0</v>
      </c>
      <c r="Z547" s="161">
        <f>+[2]data1cf!Y547</f>
        <v>0</v>
      </c>
      <c r="AA547" s="161">
        <f>+[2]data1cf!Z547</f>
        <v>0</v>
      </c>
      <c r="AB547" s="161"/>
      <c r="AC547" s="162">
        <f t="shared" si="64"/>
        <v>24886.487142656111</v>
      </c>
      <c r="AD547" s="162">
        <f t="shared" si="66"/>
        <v>57428.526040986595</v>
      </c>
      <c r="AE547" s="163">
        <f t="shared" si="67"/>
        <v>56751.925524973056</v>
      </c>
      <c r="AF547" s="164">
        <f t="shared" si="65"/>
        <v>0.14516038298606876</v>
      </c>
      <c r="AG547" s="165">
        <f t="shared" ref="AG547:AG562" si="70">1-EXP(-(1/0.25)*(AD547/ABS($AD$1010)))</f>
        <v>0.98685890480828109</v>
      </c>
    </row>
    <row r="548" spans="1:33">
      <c r="A548" s="157"/>
      <c r="B548" s="161">
        <f>+[2]data1cf!A548</f>
        <v>-89797.023037596155</v>
      </c>
      <c r="C548" s="161">
        <f>+[2]data1cf!B548</f>
        <v>14945.291046035396</v>
      </c>
      <c r="D548" s="161">
        <f>+[2]data1cf!C548</f>
        <v>16403.841339315841</v>
      </c>
      <c r="E548" s="161">
        <f>+[2]data1cf!D548</f>
        <v>16151.092252032335</v>
      </c>
      <c r="F548" s="161">
        <f>+[2]data1cf!E548</f>
        <v>15692.981514836119</v>
      </c>
      <c r="G548" s="161">
        <f>+[2]data1cf!F548</f>
        <v>15422.689776829562</v>
      </c>
      <c r="H548" s="161">
        <f>+[2]data1cf!G548</f>
        <v>15159.526659505627</v>
      </c>
      <c r="I548" s="161">
        <f>+[2]data1cf!H548</f>
        <v>15082.938818488125</v>
      </c>
      <c r="J548" s="161">
        <f>+[2]data1cf!I548</f>
        <v>15138.549860868006</v>
      </c>
      <c r="K548" s="161">
        <f>+[2]data1cf!J548</f>
        <v>15271.050608690159</v>
      </c>
      <c r="L548" s="161">
        <f>+[2]data1cf!K548</f>
        <v>14998.914370861348</v>
      </c>
      <c r="M548" s="161">
        <f>+[2]data1cf!L548</f>
        <v>15083.891355121705</v>
      </c>
      <c r="N548" s="161">
        <f>+[2]data1cf!M548</f>
        <v>15174.565270092462</v>
      </c>
      <c r="O548" s="161">
        <f>+[2]data1cf!N548</f>
        <v>15110.858510372325</v>
      </c>
      <c r="P548" s="161">
        <f>+[2]data1cf!O548</f>
        <v>14891.550298183327</v>
      </c>
      <c r="Q548" s="161">
        <f>+[2]data1cf!P548</f>
        <v>15021.02662686897</v>
      </c>
      <c r="R548" s="161">
        <f>+[2]data1cf!Q548</f>
        <v>1029.9359354320129</v>
      </c>
      <c r="S548" s="161">
        <f>+[2]data1cf!R548</f>
        <v>0</v>
      </c>
      <c r="T548" s="161">
        <f>+[2]data1cf!S548</f>
        <v>0</v>
      </c>
      <c r="U548" s="161">
        <f>+[2]data1cf!T548</f>
        <v>0</v>
      </c>
      <c r="V548" s="161">
        <f>+[2]data1cf!U548</f>
        <v>0</v>
      </c>
      <c r="W548" s="161">
        <f>+[2]data1cf!V548</f>
        <v>0</v>
      </c>
      <c r="X548" s="161">
        <f>+[2]data1cf!W548</f>
        <v>0</v>
      </c>
      <c r="Y548" s="161">
        <f>+[2]data1cf!X548</f>
        <v>0</v>
      </c>
      <c r="Z548" s="161">
        <f>+[2]data1cf!Y548</f>
        <v>0</v>
      </c>
      <c r="AA548" s="161">
        <f>+[2]data1cf!Z548</f>
        <v>0</v>
      </c>
      <c r="AB548" s="161"/>
      <c r="AC548" s="162">
        <f t="shared" si="64"/>
        <v>27583.225120051142</v>
      </c>
      <c r="AD548" s="162">
        <f t="shared" si="66"/>
        <v>60028.57407264522</v>
      </c>
      <c r="AE548" s="163">
        <f t="shared" si="67"/>
        <v>59354.216569632103</v>
      </c>
      <c r="AF548" s="164">
        <f t="shared" si="65"/>
        <v>0.15145302414894107</v>
      </c>
      <c r="AG548" s="165">
        <f t="shared" si="70"/>
        <v>0.98919925933644837</v>
      </c>
    </row>
    <row r="549" spans="1:33">
      <c r="A549" s="157"/>
      <c r="B549" s="161">
        <f>+[2]data1cf!A549</f>
        <v>-90035.556562391837</v>
      </c>
      <c r="C549" s="161">
        <f>+[2]data1cf!B549</f>
        <v>15162.894641191517</v>
      </c>
      <c r="D549" s="161">
        <f>+[2]data1cf!C549</f>
        <v>16283.818270149481</v>
      </c>
      <c r="E549" s="161">
        <f>+[2]data1cf!D549</f>
        <v>15852.357694345161</v>
      </c>
      <c r="F549" s="161">
        <f>+[2]data1cf!E549</f>
        <v>15731.035583311004</v>
      </c>
      <c r="G549" s="161">
        <f>+[2]data1cf!F549</f>
        <v>15465.208189278705</v>
      </c>
      <c r="H549" s="161">
        <f>+[2]data1cf!G549</f>
        <v>15351.364711682023</v>
      </c>
      <c r="I549" s="161">
        <f>+[2]data1cf!H549</f>
        <v>15110.729290373212</v>
      </c>
      <c r="J549" s="161">
        <f>+[2]data1cf!I549</f>
        <v>15059.513987115508</v>
      </c>
      <c r="K549" s="161">
        <f>+[2]data1cf!J549</f>
        <v>15025.043294996536</v>
      </c>
      <c r="L549" s="161">
        <f>+[2]data1cf!K549</f>
        <v>15033.109159695379</v>
      </c>
      <c r="M549" s="161">
        <f>+[2]data1cf!L549</f>
        <v>15070.956321966933</v>
      </c>
      <c r="N549" s="161">
        <f>+[2]data1cf!M549</f>
        <v>15145.529180916095</v>
      </c>
      <c r="O549" s="161">
        <f>+[2]data1cf!N549</f>
        <v>15127.47120692239</v>
      </c>
      <c r="P549" s="161">
        <f>+[2]data1cf!O549</f>
        <v>15337.001083918785</v>
      </c>
      <c r="Q549" s="161">
        <f>+[2]data1cf!P549</f>
        <v>15312.91450558928</v>
      </c>
      <c r="R549" s="161">
        <f>+[2]data1cf!Q549</f>
        <v>1032.6718195480094</v>
      </c>
      <c r="S549" s="161">
        <f>+[2]data1cf!R549</f>
        <v>0</v>
      </c>
      <c r="T549" s="161">
        <f>+[2]data1cf!S549</f>
        <v>0</v>
      </c>
      <c r="U549" s="161">
        <f>+[2]data1cf!T549</f>
        <v>0</v>
      </c>
      <c r="V549" s="161">
        <f>+[2]data1cf!U549</f>
        <v>0</v>
      </c>
      <c r="W549" s="161">
        <f>+[2]data1cf!V549</f>
        <v>0</v>
      </c>
      <c r="X549" s="161">
        <f>+[2]data1cf!W549</f>
        <v>0</v>
      </c>
      <c r="Y549" s="161">
        <f>+[2]data1cf!X549</f>
        <v>0</v>
      </c>
      <c r="Z549" s="161">
        <f>+[2]data1cf!Y549</f>
        <v>0</v>
      </c>
      <c r="AA549" s="161">
        <f>+[2]data1cf!Z549</f>
        <v>0</v>
      </c>
      <c r="AB549" s="161"/>
      <c r="AC549" s="162">
        <f t="shared" si="64"/>
        <v>27444.478943621514</v>
      </c>
      <c r="AD549" s="162">
        <f t="shared" si="66"/>
        <v>59962.35899717264</v>
      </c>
      <c r="AE549" s="163">
        <f t="shared" si="67"/>
        <v>59285.964644929023</v>
      </c>
      <c r="AF549" s="164">
        <f t="shared" si="65"/>
        <v>0.15100008845329285</v>
      </c>
      <c r="AG549" s="165">
        <f t="shared" si="70"/>
        <v>0.98914517676285818</v>
      </c>
    </row>
    <row r="550" spans="1:33">
      <c r="A550" s="157"/>
      <c r="B550" s="161">
        <f>+[2]data1cf!A550</f>
        <v>-108980.82753087433</v>
      </c>
      <c r="C550" s="161">
        <f>+[2]data1cf!B550</f>
        <v>15156.501514131061</v>
      </c>
      <c r="D550" s="161">
        <f>+[2]data1cf!C550</f>
        <v>17130.010378670944</v>
      </c>
      <c r="E550" s="161">
        <f>+[2]data1cf!D550</f>
        <v>16503.505996337331</v>
      </c>
      <c r="F550" s="161">
        <f>+[2]data1cf!E550</f>
        <v>16244.042760397562</v>
      </c>
      <c r="G550" s="161">
        <f>+[2]data1cf!F550</f>
        <v>16178.929839070464</v>
      </c>
      <c r="H550" s="161">
        <f>+[2]data1cf!G550</f>
        <v>15503.896527522153</v>
      </c>
      <c r="I550" s="161">
        <f>+[2]data1cf!H550</f>
        <v>15514.156360269626</v>
      </c>
      <c r="J550" s="161">
        <f>+[2]data1cf!I550</f>
        <v>15612.186211746004</v>
      </c>
      <c r="K550" s="161">
        <f>+[2]data1cf!J550</f>
        <v>15615.685649164716</v>
      </c>
      <c r="L550" s="161">
        <f>+[2]data1cf!K550</f>
        <v>15504.323794355394</v>
      </c>
      <c r="M550" s="161">
        <f>+[2]data1cf!L550</f>
        <v>15728.185992778217</v>
      </c>
      <c r="N550" s="161">
        <f>+[2]data1cf!M550</f>
        <v>15555.106390277168</v>
      </c>
      <c r="O550" s="161">
        <f>+[2]data1cf!N550</f>
        <v>15534.885376013652</v>
      </c>
      <c r="P550" s="161">
        <f>+[2]data1cf!O550</f>
        <v>15531.429347612535</v>
      </c>
      <c r="Q550" s="161">
        <f>+[2]data1cf!P550</f>
        <v>15623.237034682918</v>
      </c>
      <c r="R550" s="161">
        <f>+[2]data1cf!Q550</f>
        <v>1249.9664994481161</v>
      </c>
      <c r="S550" s="161">
        <f>+[2]data1cf!R550</f>
        <v>0</v>
      </c>
      <c r="T550" s="161">
        <f>+[2]data1cf!S550</f>
        <v>0</v>
      </c>
      <c r="U550" s="161">
        <f>+[2]data1cf!T550</f>
        <v>0</v>
      </c>
      <c r="V550" s="161">
        <f>+[2]data1cf!U550</f>
        <v>0</v>
      </c>
      <c r="W550" s="161">
        <f>+[2]data1cf!V550</f>
        <v>0</v>
      </c>
      <c r="X550" s="161">
        <f>+[2]data1cf!W550</f>
        <v>0</v>
      </c>
      <c r="Y550" s="161">
        <f>+[2]data1cf!X550</f>
        <v>0</v>
      </c>
      <c r="Z550" s="161">
        <f>+[2]data1cf!Y550</f>
        <v>0</v>
      </c>
      <c r="AA550" s="161">
        <f>+[2]data1cf!Z550</f>
        <v>0</v>
      </c>
      <c r="AB550" s="161"/>
      <c r="AC550" s="162">
        <f t="shared" si="64"/>
        <v>12108.629106323211</v>
      </c>
      <c r="AD550" s="162">
        <f t="shared" si="66"/>
        <v>45640.694792918759</v>
      </c>
      <c r="AE550" s="163">
        <f t="shared" si="67"/>
        <v>44943.427995062353</v>
      </c>
      <c r="AF550" s="164">
        <f t="shared" si="65"/>
        <v>0.11916245818138124</v>
      </c>
      <c r="AG550" s="165">
        <f t="shared" si="70"/>
        <v>0.96802555975684934</v>
      </c>
    </row>
    <row r="551" spans="1:33">
      <c r="A551" s="157"/>
      <c r="B551" s="161">
        <f>+[2]data1cf!A551</f>
        <v>-97505.910101023459</v>
      </c>
      <c r="C551" s="161">
        <f>+[2]data1cf!B551</f>
        <v>15157.235629361661</v>
      </c>
      <c r="D551" s="161">
        <f>+[2]data1cf!C551</f>
        <v>16657.471217203558</v>
      </c>
      <c r="E551" s="161">
        <f>+[2]data1cf!D551</f>
        <v>16273.101572008243</v>
      </c>
      <c r="F551" s="161">
        <f>+[2]data1cf!E551</f>
        <v>15880.425585170808</v>
      </c>
      <c r="G551" s="161">
        <f>+[2]data1cf!F551</f>
        <v>15641.285296636986</v>
      </c>
      <c r="H551" s="161">
        <f>+[2]data1cf!G551</f>
        <v>15399.343708157139</v>
      </c>
      <c r="I551" s="161">
        <f>+[2]data1cf!H551</f>
        <v>15147.889675892373</v>
      </c>
      <c r="J551" s="161">
        <f>+[2]data1cf!I551</f>
        <v>15260.419821021082</v>
      </c>
      <c r="K551" s="161">
        <f>+[2]data1cf!J551</f>
        <v>15342.305460182739</v>
      </c>
      <c r="L551" s="161">
        <f>+[2]data1cf!K551</f>
        <v>15346.699968024455</v>
      </c>
      <c r="M551" s="161">
        <f>+[2]data1cf!L551</f>
        <v>15206.876635733021</v>
      </c>
      <c r="N551" s="161">
        <f>+[2]data1cf!M551</f>
        <v>15162.437207070485</v>
      </c>
      <c r="O551" s="161">
        <f>+[2]data1cf!N551</f>
        <v>15418.450305496008</v>
      </c>
      <c r="P551" s="161">
        <f>+[2]data1cf!O551</f>
        <v>15286.988578170729</v>
      </c>
      <c r="Q551" s="161">
        <f>+[2]data1cf!P551</f>
        <v>15062.841351288642</v>
      </c>
      <c r="R551" s="161">
        <f>+[2]data1cf!Q551</f>
        <v>1118.3537864946984</v>
      </c>
      <c r="S551" s="161">
        <f>+[2]data1cf!R551</f>
        <v>0</v>
      </c>
      <c r="T551" s="161">
        <f>+[2]data1cf!S551</f>
        <v>0</v>
      </c>
      <c r="U551" s="161">
        <f>+[2]data1cf!T551</f>
        <v>0</v>
      </c>
      <c r="V551" s="161">
        <f>+[2]data1cf!U551</f>
        <v>0</v>
      </c>
      <c r="W551" s="161">
        <f>+[2]data1cf!V551</f>
        <v>0</v>
      </c>
      <c r="X551" s="161">
        <f>+[2]data1cf!W551</f>
        <v>0</v>
      </c>
      <c r="Y551" s="161">
        <f>+[2]data1cf!X551</f>
        <v>0</v>
      </c>
      <c r="Z551" s="161">
        <f>+[2]data1cf!Y551</f>
        <v>0</v>
      </c>
      <c r="AA551" s="161">
        <f>+[2]data1cf!Z551</f>
        <v>0</v>
      </c>
      <c r="AB551" s="161"/>
      <c r="AC551" s="162">
        <f t="shared" si="64"/>
        <v>21283.007917360883</v>
      </c>
      <c r="AD551" s="162">
        <f t="shared" si="66"/>
        <v>54109.70186209643</v>
      </c>
      <c r="AE551" s="163">
        <f t="shared" si="67"/>
        <v>53427.281653691352</v>
      </c>
      <c r="AF551" s="164">
        <f t="shared" si="65"/>
        <v>0.13706082701683045</v>
      </c>
      <c r="AG551" s="165">
        <f t="shared" si="70"/>
        <v>0.98312060738616724</v>
      </c>
    </row>
    <row r="552" spans="1:33">
      <c r="A552" s="157"/>
      <c r="B552" s="161">
        <f>+[2]data1cf!A552</f>
        <v>-94062.339794310887</v>
      </c>
      <c r="C552" s="161">
        <f>+[2]data1cf!B552</f>
        <v>15161.243749722827</v>
      </c>
      <c r="D552" s="161">
        <f>+[2]data1cf!C552</f>
        <v>16541.465793601768</v>
      </c>
      <c r="E552" s="161">
        <f>+[2]data1cf!D552</f>
        <v>16154.685556338991</v>
      </c>
      <c r="F552" s="161">
        <f>+[2]data1cf!E552</f>
        <v>15963.072202270096</v>
      </c>
      <c r="G552" s="161">
        <f>+[2]data1cf!F552</f>
        <v>15638.011373756053</v>
      </c>
      <c r="H552" s="161">
        <f>+[2]data1cf!G552</f>
        <v>15257.887965933101</v>
      </c>
      <c r="I552" s="161">
        <f>+[2]data1cf!H552</f>
        <v>15072.97628234074</v>
      </c>
      <c r="J552" s="161">
        <f>+[2]data1cf!I552</f>
        <v>15096.997444029083</v>
      </c>
      <c r="K552" s="161">
        <f>+[2]data1cf!J552</f>
        <v>15209.714201625855</v>
      </c>
      <c r="L552" s="161">
        <f>+[2]data1cf!K552</f>
        <v>15151.88831145364</v>
      </c>
      <c r="M552" s="161">
        <f>+[2]data1cf!L552</f>
        <v>15288.203855656317</v>
      </c>
      <c r="N552" s="161">
        <f>+[2]data1cf!M552</f>
        <v>15364.577234359953</v>
      </c>
      <c r="O552" s="161">
        <f>+[2]data1cf!N552</f>
        <v>15265.340407149415</v>
      </c>
      <c r="P552" s="161">
        <f>+[2]data1cf!O552</f>
        <v>15225.824094745056</v>
      </c>
      <c r="Q552" s="161">
        <f>+[2]data1cf!P552</f>
        <v>15426.730335248623</v>
      </c>
      <c r="R552" s="161">
        <f>+[2]data1cf!Q552</f>
        <v>1078.8574125048281</v>
      </c>
      <c r="S552" s="161">
        <f>+[2]data1cf!R552</f>
        <v>0</v>
      </c>
      <c r="T552" s="161">
        <f>+[2]data1cf!S552</f>
        <v>0</v>
      </c>
      <c r="U552" s="161">
        <f>+[2]data1cf!T552</f>
        <v>0</v>
      </c>
      <c r="V552" s="161">
        <f>+[2]data1cf!U552</f>
        <v>0</v>
      </c>
      <c r="W552" s="161">
        <f>+[2]data1cf!V552</f>
        <v>0</v>
      </c>
      <c r="X552" s="161">
        <f>+[2]data1cf!W552</f>
        <v>0</v>
      </c>
      <c r="Y552" s="161">
        <f>+[2]data1cf!X552</f>
        <v>0</v>
      </c>
      <c r="Z552" s="161">
        <f>+[2]data1cf!Y552</f>
        <v>0</v>
      </c>
      <c r="AA552" s="161">
        <f>+[2]data1cf!Z552</f>
        <v>0</v>
      </c>
      <c r="AB552" s="161"/>
      <c r="AC552" s="162">
        <f t="shared" si="64"/>
        <v>24385.022624954632</v>
      </c>
      <c r="AD552" s="162">
        <f t="shared" si="66"/>
        <v>57142.275228760052</v>
      </c>
      <c r="AE552" s="163">
        <f t="shared" si="67"/>
        <v>56460.921240064803</v>
      </c>
      <c r="AF552" s="164">
        <f t="shared" si="65"/>
        <v>0.14370144009590152</v>
      </c>
      <c r="AG552" s="165">
        <f t="shared" si="70"/>
        <v>0.98657206632858752</v>
      </c>
    </row>
    <row r="553" spans="1:33">
      <c r="A553" s="157"/>
      <c r="B553" s="161">
        <f>+[2]data1cf!A553</f>
        <v>-100439.28605776247</v>
      </c>
      <c r="C553" s="161">
        <f>+[2]data1cf!B553</f>
        <v>15265.368117337119</v>
      </c>
      <c r="D553" s="161">
        <f>+[2]data1cf!C553</f>
        <v>16849.099863415002</v>
      </c>
      <c r="E553" s="161">
        <f>+[2]data1cf!D553</f>
        <v>16390.440137116966</v>
      </c>
      <c r="F553" s="161">
        <f>+[2]data1cf!E553</f>
        <v>15958.164122995266</v>
      </c>
      <c r="G553" s="161">
        <f>+[2]data1cf!F553</f>
        <v>15893.149134757106</v>
      </c>
      <c r="H553" s="161">
        <f>+[2]data1cf!G553</f>
        <v>15499.236126993201</v>
      </c>
      <c r="I553" s="161">
        <f>+[2]data1cf!H553</f>
        <v>15042.368752607303</v>
      </c>
      <c r="J553" s="161">
        <f>+[2]data1cf!I553</f>
        <v>15339.917334852629</v>
      </c>
      <c r="K553" s="161">
        <f>+[2]data1cf!J553</f>
        <v>15353.831356711591</v>
      </c>
      <c r="L553" s="161">
        <f>+[2]data1cf!K553</f>
        <v>15338.352150449275</v>
      </c>
      <c r="M553" s="161">
        <f>+[2]data1cf!L553</f>
        <v>15399.031457260662</v>
      </c>
      <c r="N553" s="161">
        <f>+[2]data1cf!M553</f>
        <v>15284.511969088393</v>
      </c>
      <c r="O553" s="161">
        <f>+[2]data1cf!N553</f>
        <v>15534.776823696076</v>
      </c>
      <c r="P553" s="161">
        <f>+[2]data1cf!O553</f>
        <v>15512.657180879109</v>
      </c>
      <c r="Q553" s="161">
        <f>+[2]data1cf!P553</f>
        <v>15633.707071226418</v>
      </c>
      <c r="R553" s="161">
        <f>+[2]data1cf!Q553</f>
        <v>1151.9984353681123</v>
      </c>
      <c r="S553" s="161">
        <f>+[2]data1cf!R553</f>
        <v>0</v>
      </c>
      <c r="T553" s="161">
        <f>+[2]data1cf!S553</f>
        <v>0</v>
      </c>
      <c r="U553" s="161">
        <f>+[2]data1cf!T553</f>
        <v>0</v>
      </c>
      <c r="V553" s="161">
        <f>+[2]data1cf!U553</f>
        <v>0</v>
      </c>
      <c r="W553" s="161">
        <f>+[2]data1cf!V553</f>
        <v>0</v>
      </c>
      <c r="X553" s="161">
        <f>+[2]data1cf!W553</f>
        <v>0</v>
      </c>
      <c r="Y553" s="161">
        <f>+[2]data1cf!X553</f>
        <v>0</v>
      </c>
      <c r="Z553" s="161">
        <f>+[2]data1cf!Y553</f>
        <v>0</v>
      </c>
      <c r="AA553" s="161">
        <f>+[2]data1cf!Z553</f>
        <v>0</v>
      </c>
      <c r="AB553" s="161"/>
      <c r="AC553" s="162">
        <f t="shared" si="64"/>
        <v>19287.829219295763</v>
      </c>
      <c r="AD553" s="162">
        <f t="shared" si="66"/>
        <v>52396.88390497354</v>
      </c>
      <c r="AE553" s="163">
        <f t="shared" si="67"/>
        <v>51708.10349725881</v>
      </c>
      <c r="AF553" s="164">
        <f t="shared" si="65"/>
        <v>0.13271339535713197</v>
      </c>
      <c r="AG553" s="165">
        <f t="shared" si="70"/>
        <v>0.98079258025324334</v>
      </c>
    </row>
    <row r="554" spans="1:33">
      <c r="A554" s="157"/>
      <c r="B554" s="161">
        <f>+[2]data1cf!A554</f>
        <v>-104368.91571838823</v>
      </c>
      <c r="C554" s="161">
        <f>+[2]data1cf!B554</f>
        <v>15371.698530621852</v>
      </c>
      <c r="D554" s="161">
        <f>+[2]data1cf!C554</f>
        <v>17125.784991890596</v>
      </c>
      <c r="E554" s="161">
        <f>+[2]data1cf!D554</f>
        <v>16643.458687744711</v>
      </c>
      <c r="F554" s="161">
        <f>+[2]data1cf!E554</f>
        <v>16331.21944434525</v>
      </c>
      <c r="G554" s="161">
        <f>+[2]data1cf!F554</f>
        <v>15827.103140535863</v>
      </c>
      <c r="H554" s="161">
        <f>+[2]data1cf!G554</f>
        <v>15519.875395501833</v>
      </c>
      <c r="I554" s="161">
        <f>+[2]data1cf!H554</f>
        <v>15403.135672632288</v>
      </c>
      <c r="J554" s="161">
        <f>+[2]data1cf!I554</f>
        <v>15344.33640508025</v>
      </c>
      <c r="K554" s="161">
        <f>+[2]data1cf!J554</f>
        <v>15447.951351281874</v>
      </c>
      <c r="L554" s="161">
        <f>+[2]data1cf!K554</f>
        <v>15558.835580329342</v>
      </c>
      <c r="M554" s="161">
        <f>+[2]data1cf!L554</f>
        <v>15484.264952011241</v>
      </c>
      <c r="N554" s="161">
        <f>+[2]data1cf!M554</f>
        <v>15495.905155895693</v>
      </c>
      <c r="O554" s="161">
        <f>+[2]data1cf!N554</f>
        <v>15475.555401385205</v>
      </c>
      <c r="P554" s="161">
        <f>+[2]data1cf!O554</f>
        <v>15633.881596599669</v>
      </c>
      <c r="Q554" s="161">
        <f>+[2]data1cf!P554</f>
        <v>15478.270691585307</v>
      </c>
      <c r="R554" s="161">
        <f>+[2]data1cf!Q554</f>
        <v>1197.0697157236254</v>
      </c>
      <c r="S554" s="161">
        <f>+[2]data1cf!R554</f>
        <v>0</v>
      </c>
      <c r="T554" s="161">
        <f>+[2]data1cf!S554</f>
        <v>0</v>
      </c>
      <c r="U554" s="161">
        <f>+[2]data1cf!T554</f>
        <v>0</v>
      </c>
      <c r="V554" s="161">
        <f>+[2]data1cf!U554</f>
        <v>0</v>
      </c>
      <c r="W554" s="161">
        <f>+[2]data1cf!V554</f>
        <v>0</v>
      </c>
      <c r="X554" s="161">
        <f>+[2]data1cf!W554</f>
        <v>0</v>
      </c>
      <c r="Y554" s="161">
        <f>+[2]data1cf!X554</f>
        <v>0</v>
      </c>
      <c r="Z554" s="161">
        <f>+[2]data1cf!Y554</f>
        <v>0</v>
      </c>
      <c r="AA554" s="161">
        <f>+[2]data1cf!Z554</f>
        <v>0</v>
      </c>
      <c r="AB554" s="161"/>
      <c r="AC554" s="162">
        <f t="shared" si="64"/>
        <v>16495.355124277055</v>
      </c>
      <c r="AD554" s="162">
        <f t="shared" si="66"/>
        <v>49852.308959470502</v>
      </c>
      <c r="AE554" s="163">
        <f t="shared" si="67"/>
        <v>49158.748803906834</v>
      </c>
      <c r="AF554" s="164">
        <f t="shared" si="65"/>
        <v>0.12713389992713928</v>
      </c>
      <c r="AG554" s="165">
        <f t="shared" si="70"/>
        <v>0.97672821251785358</v>
      </c>
    </row>
    <row r="555" spans="1:33">
      <c r="A555" s="157"/>
      <c r="B555" s="161">
        <f>+[2]data1cf!A555</f>
        <v>-90809.577325084043</v>
      </c>
      <c r="C555" s="161">
        <f>+[2]data1cf!B555</f>
        <v>15058.103348698465</v>
      </c>
      <c r="D555" s="161">
        <f>+[2]data1cf!C555</f>
        <v>16483.448544943512</v>
      </c>
      <c r="E555" s="161">
        <f>+[2]data1cf!D555</f>
        <v>16089.969554275416</v>
      </c>
      <c r="F555" s="161">
        <f>+[2]data1cf!E555</f>
        <v>15562.292230035951</v>
      </c>
      <c r="G555" s="161">
        <f>+[2]data1cf!F555</f>
        <v>15438.730340990876</v>
      </c>
      <c r="H555" s="161">
        <f>+[2]data1cf!G555</f>
        <v>15310.502803932621</v>
      </c>
      <c r="I555" s="161">
        <f>+[2]data1cf!H555</f>
        <v>15039.459227122985</v>
      </c>
      <c r="J555" s="161">
        <f>+[2]data1cf!I555</f>
        <v>15088.487359987723</v>
      </c>
      <c r="K555" s="161">
        <f>+[2]data1cf!J555</f>
        <v>15199.276367533583</v>
      </c>
      <c r="L555" s="161">
        <f>+[2]data1cf!K555</f>
        <v>15092.319036120989</v>
      </c>
      <c r="M555" s="161">
        <f>+[2]data1cf!L555</f>
        <v>15168.139249004344</v>
      </c>
      <c r="N555" s="161">
        <f>+[2]data1cf!M555</f>
        <v>15122.850389456858</v>
      </c>
      <c r="O555" s="161">
        <f>+[2]data1cf!N555</f>
        <v>15003.005924605499</v>
      </c>
      <c r="P555" s="161">
        <f>+[2]data1cf!O555</f>
        <v>15089.025941870055</v>
      </c>
      <c r="Q555" s="161">
        <f>+[2]data1cf!P555</f>
        <v>15336.493647392774</v>
      </c>
      <c r="R555" s="161">
        <f>+[2]data1cf!Q555</f>
        <v>1041.549528087784</v>
      </c>
      <c r="S555" s="161">
        <f>+[2]data1cf!R555</f>
        <v>0</v>
      </c>
      <c r="T555" s="161">
        <f>+[2]data1cf!S555</f>
        <v>0</v>
      </c>
      <c r="U555" s="161">
        <f>+[2]data1cf!T555</f>
        <v>0</v>
      </c>
      <c r="V555" s="161">
        <f>+[2]data1cf!U555</f>
        <v>0</v>
      </c>
      <c r="W555" s="161">
        <f>+[2]data1cf!V555</f>
        <v>0</v>
      </c>
      <c r="X555" s="161">
        <f>+[2]data1cf!W555</f>
        <v>0</v>
      </c>
      <c r="Y555" s="161">
        <f>+[2]data1cf!X555</f>
        <v>0</v>
      </c>
      <c r="Z555" s="161">
        <f>+[2]data1cf!Y555</f>
        <v>0</v>
      </c>
      <c r="AA555" s="161">
        <f>+[2]data1cf!Z555</f>
        <v>0</v>
      </c>
      <c r="AB555" s="161"/>
      <c r="AC555" s="162">
        <f t="shared" si="64"/>
        <v>26770.641139952713</v>
      </c>
      <c r="AD555" s="162">
        <f t="shared" si="66"/>
        <v>59284.169023312475</v>
      </c>
      <c r="AE555" s="163">
        <f t="shared" si="67"/>
        <v>58608.060794813318</v>
      </c>
      <c r="AF555" s="164">
        <f t="shared" si="65"/>
        <v>0.14944867491722108</v>
      </c>
      <c r="AG555" s="165">
        <f t="shared" si="70"/>
        <v>0.98857541649336633</v>
      </c>
    </row>
    <row r="556" spans="1:33">
      <c r="A556" s="157"/>
      <c r="B556" s="161">
        <f>+[2]data1cf!A556</f>
        <v>-93897.635694638651</v>
      </c>
      <c r="C556" s="161">
        <f>+[2]data1cf!B556</f>
        <v>15132.85109084169</v>
      </c>
      <c r="D556" s="161">
        <f>+[2]data1cf!C556</f>
        <v>16504.680102994193</v>
      </c>
      <c r="E556" s="161">
        <f>+[2]data1cf!D556</f>
        <v>16053.073725857517</v>
      </c>
      <c r="F556" s="161">
        <f>+[2]data1cf!E556</f>
        <v>15971.27207150347</v>
      </c>
      <c r="G556" s="161">
        <f>+[2]data1cf!F556</f>
        <v>15708.508066068864</v>
      </c>
      <c r="H556" s="161">
        <f>+[2]data1cf!G556</f>
        <v>15482.476135796307</v>
      </c>
      <c r="I556" s="161">
        <f>+[2]data1cf!H556</f>
        <v>15291.308169246033</v>
      </c>
      <c r="J556" s="161">
        <f>+[2]data1cf!I556</f>
        <v>15451.885136357316</v>
      </c>
      <c r="K556" s="161">
        <f>+[2]data1cf!J556</f>
        <v>15391.45113110145</v>
      </c>
      <c r="L556" s="161">
        <f>+[2]data1cf!K556</f>
        <v>15367.232073180792</v>
      </c>
      <c r="M556" s="161">
        <f>+[2]data1cf!L556</f>
        <v>15154.065292067635</v>
      </c>
      <c r="N556" s="161">
        <f>+[2]data1cf!M556</f>
        <v>15383.51820680351</v>
      </c>
      <c r="O556" s="161">
        <f>+[2]data1cf!N556</f>
        <v>15215.351243196908</v>
      </c>
      <c r="P556" s="161">
        <f>+[2]data1cf!O556</f>
        <v>15312.268582847137</v>
      </c>
      <c r="Q556" s="161">
        <f>+[2]data1cf!P556</f>
        <v>15269.376706706484</v>
      </c>
      <c r="R556" s="161">
        <f>+[2]data1cf!Q556</f>
        <v>1076.9683223632273</v>
      </c>
      <c r="S556" s="161">
        <f>+[2]data1cf!R556</f>
        <v>0</v>
      </c>
      <c r="T556" s="161">
        <f>+[2]data1cf!S556</f>
        <v>0</v>
      </c>
      <c r="U556" s="161">
        <f>+[2]data1cf!T556</f>
        <v>0</v>
      </c>
      <c r="V556" s="161">
        <f>+[2]data1cf!U556</f>
        <v>0</v>
      </c>
      <c r="W556" s="161">
        <f>+[2]data1cf!V556</f>
        <v>0</v>
      </c>
      <c r="X556" s="161">
        <f>+[2]data1cf!W556</f>
        <v>0</v>
      </c>
      <c r="Y556" s="161">
        <f>+[2]data1cf!X556</f>
        <v>0</v>
      </c>
      <c r="Z556" s="161">
        <f>+[2]data1cf!Y556</f>
        <v>0</v>
      </c>
      <c r="AA556" s="161">
        <f>+[2]data1cf!Z556</f>
        <v>0</v>
      </c>
      <c r="AB556" s="161"/>
      <c r="AC556" s="162">
        <f t="shared" si="64"/>
        <v>24959.995655629551</v>
      </c>
      <c r="AD556" s="162">
        <f t="shared" si="66"/>
        <v>57882.152485041493</v>
      </c>
      <c r="AE556" s="163">
        <f t="shared" si="67"/>
        <v>57197.729258581378</v>
      </c>
      <c r="AF556" s="164">
        <f t="shared" si="65"/>
        <v>0.14469440579414367</v>
      </c>
      <c r="AG556" s="165">
        <f t="shared" si="70"/>
        <v>0.98730096615826979</v>
      </c>
    </row>
    <row r="557" spans="1:33">
      <c r="A557" s="157"/>
      <c r="B557" s="161">
        <f>+[2]data1cf!A557</f>
        <v>-103458.18403529849</v>
      </c>
      <c r="C557" s="161">
        <f>+[2]data1cf!B557</f>
        <v>15373.142016254495</v>
      </c>
      <c r="D557" s="161">
        <f>+[2]data1cf!C557</f>
        <v>16889.074108797387</v>
      </c>
      <c r="E557" s="161">
        <f>+[2]data1cf!D557</f>
        <v>16778.287957826382</v>
      </c>
      <c r="F557" s="161">
        <f>+[2]data1cf!E557</f>
        <v>16072.955304815927</v>
      </c>
      <c r="G557" s="161">
        <f>+[2]data1cf!F557</f>
        <v>15684.233502983698</v>
      </c>
      <c r="H557" s="161">
        <f>+[2]data1cf!G557</f>
        <v>15593.739441984533</v>
      </c>
      <c r="I557" s="161">
        <f>+[2]data1cf!H557</f>
        <v>15337.342539785221</v>
      </c>
      <c r="J557" s="161">
        <f>+[2]data1cf!I557</f>
        <v>15267.764733677866</v>
      </c>
      <c r="K557" s="161">
        <f>+[2]data1cf!J557</f>
        <v>15324.916588986584</v>
      </c>
      <c r="L557" s="161">
        <f>+[2]data1cf!K557</f>
        <v>15418.444753769309</v>
      </c>
      <c r="M557" s="161">
        <f>+[2]data1cf!L557</f>
        <v>15510.552748776277</v>
      </c>
      <c r="N557" s="161">
        <f>+[2]data1cf!M557</f>
        <v>15485.642066969071</v>
      </c>
      <c r="O557" s="161">
        <f>+[2]data1cf!N557</f>
        <v>15544.445048089043</v>
      </c>
      <c r="P557" s="161">
        <f>+[2]data1cf!O557</f>
        <v>15582.981272647408</v>
      </c>
      <c r="Q557" s="161">
        <f>+[2]data1cf!P557</f>
        <v>15448.197658709274</v>
      </c>
      <c r="R557" s="161">
        <f>+[2]data1cf!Q557</f>
        <v>1186.6239876112595</v>
      </c>
      <c r="S557" s="161">
        <f>+[2]data1cf!R557</f>
        <v>0</v>
      </c>
      <c r="T557" s="161">
        <f>+[2]data1cf!S557</f>
        <v>0</v>
      </c>
      <c r="U557" s="161">
        <f>+[2]data1cf!T557</f>
        <v>0</v>
      </c>
      <c r="V557" s="161">
        <f>+[2]data1cf!U557</f>
        <v>0</v>
      </c>
      <c r="W557" s="161">
        <f>+[2]data1cf!V557</f>
        <v>0</v>
      </c>
      <c r="X557" s="161">
        <f>+[2]data1cf!W557</f>
        <v>0</v>
      </c>
      <c r="Y557" s="161">
        <f>+[2]data1cf!X557</f>
        <v>0</v>
      </c>
      <c r="Z557" s="161">
        <f>+[2]data1cf!Y557</f>
        <v>0</v>
      </c>
      <c r="AA557" s="161">
        <f>+[2]data1cf!Z557</f>
        <v>0</v>
      </c>
      <c r="AB557" s="161"/>
      <c r="AC557" s="162">
        <f t="shared" si="64"/>
        <v>16917.069936139735</v>
      </c>
      <c r="AD557" s="162">
        <f t="shared" si="66"/>
        <v>50159.389201377591</v>
      </c>
      <c r="AE557" s="163">
        <f t="shared" si="67"/>
        <v>49468.042588294447</v>
      </c>
      <c r="AF557" s="164">
        <f t="shared" si="65"/>
        <v>0.12802774310111997</v>
      </c>
      <c r="AG557" s="165">
        <f t="shared" si="70"/>
        <v>0.97726108488271324</v>
      </c>
    </row>
    <row r="558" spans="1:33">
      <c r="A558" s="157"/>
      <c r="B558" s="161">
        <f>+[2]data1cf!A558</f>
        <v>-102632.71235460075</v>
      </c>
      <c r="C558" s="161">
        <f>+[2]data1cf!B558</f>
        <v>15264.667720042298</v>
      </c>
      <c r="D558" s="161">
        <f>+[2]data1cf!C558</f>
        <v>16953.866083007444</v>
      </c>
      <c r="E558" s="161">
        <f>+[2]data1cf!D558</f>
        <v>16412.611260559763</v>
      </c>
      <c r="F558" s="161">
        <f>+[2]data1cf!E558</f>
        <v>16136.057255941862</v>
      </c>
      <c r="G558" s="161">
        <f>+[2]data1cf!F558</f>
        <v>15863.657158109167</v>
      </c>
      <c r="H558" s="161">
        <f>+[2]data1cf!G558</f>
        <v>15380.644721072364</v>
      </c>
      <c r="I558" s="161">
        <f>+[2]data1cf!H558</f>
        <v>15440.519602309998</v>
      </c>
      <c r="J558" s="161">
        <f>+[2]data1cf!I558</f>
        <v>15536.540801967143</v>
      </c>
      <c r="K558" s="161">
        <f>+[2]data1cf!J558</f>
        <v>15324.834769649935</v>
      </c>
      <c r="L558" s="161">
        <f>+[2]data1cf!K558</f>
        <v>15440.496050998634</v>
      </c>
      <c r="M558" s="161">
        <f>+[2]data1cf!L558</f>
        <v>15347.137534420828</v>
      </c>
      <c r="N558" s="161">
        <f>+[2]data1cf!M558</f>
        <v>15583.26875576342</v>
      </c>
      <c r="O558" s="161">
        <f>+[2]data1cf!N558</f>
        <v>15693.034610405961</v>
      </c>
      <c r="P558" s="161">
        <f>+[2]data1cf!O558</f>
        <v>15536.522555752577</v>
      </c>
      <c r="Q558" s="161">
        <f>+[2]data1cf!P558</f>
        <v>15425.461835907048</v>
      </c>
      <c r="R558" s="161">
        <f>+[2]data1cf!Q558</f>
        <v>1177.1561576223287</v>
      </c>
      <c r="S558" s="161">
        <f>+[2]data1cf!R558</f>
        <v>0</v>
      </c>
      <c r="T558" s="161">
        <f>+[2]data1cf!S558</f>
        <v>0</v>
      </c>
      <c r="U558" s="161">
        <f>+[2]data1cf!T558</f>
        <v>0</v>
      </c>
      <c r="V558" s="161">
        <f>+[2]data1cf!U558</f>
        <v>0</v>
      </c>
      <c r="W558" s="161">
        <f>+[2]data1cf!V558</f>
        <v>0</v>
      </c>
      <c r="X558" s="161">
        <f>+[2]data1cf!W558</f>
        <v>0</v>
      </c>
      <c r="Y558" s="161">
        <f>+[2]data1cf!X558</f>
        <v>0</v>
      </c>
      <c r="Z558" s="161">
        <f>+[2]data1cf!Y558</f>
        <v>0</v>
      </c>
      <c r="AA558" s="161">
        <f>+[2]data1cf!Z558</f>
        <v>0</v>
      </c>
      <c r="AB558" s="161"/>
      <c r="AC558" s="162">
        <f t="shared" si="64"/>
        <v>17640.880142879512</v>
      </c>
      <c r="AD558" s="162">
        <f t="shared" si="66"/>
        <v>50918.236899118936</v>
      </c>
      <c r="AE558" s="163">
        <f t="shared" si="67"/>
        <v>50226.156469697744</v>
      </c>
      <c r="AF558" s="164">
        <f t="shared" si="65"/>
        <v>0.12936517596244812</v>
      </c>
      <c r="AG558" s="165">
        <f t="shared" si="70"/>
        <v>0.97852615773242224</v>
      </c>
    </row>
    <row r="559" spans="1:33">
      <c r="A559" s="157"/>
      <c r="B559" s="161">
        <f>+[2]data1cf!A559</f>
        <v>-96514.107574743277</v>
      </c>
      <c r="C559" s="161">
        <f>+[2]data1cf!B559</f>
        <v>15128.582459377412</v>
      </c>
      <c r="D559" s="161">
        <f>+[2]data1cf!C559</f>
        <v>16750.004390465372</v>
      </c>
      <c r="E559" s="161">
        <f>+[2]data1cf!D559</f>
        <v>16305.036411825506</v>
      </c>
      <c r="F559" s="161">
        <f>+[2]data1cf!E559</f>
        <v>15764.291724585983</v>
      </c>
      <c r="G559" s="161">
        <f>+[2]data1cf!F559</f>
        <v>15741.84398517869</v>
      </c>
      <c r="H559" s="161">
        <f>+[2]data1cf!G559</f>
        <v>15415.126576806262</v>
      </c>
      <c r="I559" s="161">
        <f>+[2]data1cf!H559</f>
        <v>15342.903202387683</v>
      </c>
      <c r="J559" s="161">
        <f>+[2]data1cf!I559</f>
        <v>15301.388922119488</v>
      </c>
      <c r="K559" s="161">
        <f>+[2]data1cf!J559</f>
        <v>15209.078629760066</v>
      </c>
      <c r="L559" s="161">
        <f>+[2]data1cf!K559</f>
        <v>15210.205821282936</v>
      </c>
      <c r="M559" s="161">
        <f>+[2]data1cf!L559</f>
        <v>15143.850684325174</v>
      </c>
      <c r="N559" s="161">
        <f>+[2]data1cf!M559</f>
        <v>15170.881863252605</v>
      </c>
      <c r="O559" s="161">
        <f>+[2]data1cf!N559</f>
        <v>15280.239827590496</v>
      </c>
      <c r="P559" s="161">
        <f>+[2]data1cf!O559</f>
        <v>15582.098336657673</v>
      </c>
      <c r="Q559" s="161">
        <f>+[2]data1cf!P559</f>
        <v>15311.992484554245</v>
      </c>
      <c r="R559" s="161">
        <f>+[2]data1cf!Q559</f>
        <v>1106.9782082392753</v>
      </c>
      <c r="S559" s="161">
        <f>+[2]data1cf!R559</f>
        <v>0</v>
      </c>
      <c r="T559" s="161">
        <f>+[2]data1cf!S559</f>
        <v>0</v>
      </c>
      <c r="U559" s="161">
        <f>+[2]data1cf!T559</f>
        <v>0</v>
      </c>
      <c r="V559" s="161">
        <f>+[2]data1cf!U559</f>
        <v>0</v>
      </c>
      <c r="W559" s="161">
        <f>+[2]data1cf!V559</f>
        <v>0</v>
      </c>
      <c r="X559" s="161">
        <f>+[2]data1cf!W559</f>
        <v>0</v>
      </c>
      <c r="Y559" s="161">
        <f>+[2]data1cf!X559</f>
        <v>0</v>
      </c>
      <c r="Z559" s="161">
        <f>+[2]data1cf!Y559</f>
        <v>0</v>
      </c>
      <c r="AA559" s="161">
        <f>+[2]data1cf!Z559</f>
        <v>0</v>
      </c>
      <c r="AB559" s="161"/>
      <c r="AC559" s="162">
        <f t="shared" si="64"/>
        <v>22426.649930477979</v>
      </c>
      <c r="AD559" s="162">
        <f t="shared" si="66"/>
        <v>55310.140933990755</v>
      </c>
      <c r="AE559" s="163">
        <f t="shared" si="67"/>
        <v>54626.417854230109</v>
      </c>
      <c r="AF559" s="164">
        <f t="shared" si="65"/>
        <v>0.13935093283653263</v>
      </c>
      <c r="AG559" s="165">
        <f t="shared" si="70"/>
        <v>0.98458192253041199</v>
      </c>
    </row>
    <row r="560" spans="1:33">
      <c r="A560" s="157"/>
      <c r="B560" s="161">
        <f>+[2]data1cf!A560</f>
        <v>-104098.21794326333</v>
      </c>
      <c r="C560" s="161">
        <f>+[2]data1cf!B560</f>
        <v>15289.134320579487</v>
      </c>
      <c r="D560" s="161">
        <f>+[2]data1cf!C560</f>
        <v>16849.938119377235</v>
      </c>
      <c r="E560" s="161">
        <f>+[2]data1cf!D560</f>
        <v>16309.80098806119</v>
      </c>
      <c r="F560" s="161">
        <f>+[2]data1cf!E560</f>
        <v>16283.285838538039</v>
      </c>
      <c r="G560" s="161">
        <f>+[2]data1cf!F560</f>
        <v>15869.003407065939</v>
      </c>
      <c r="H560" s="161">
        <f>+[2]data1cf!G560</f>
        <v>15506.914587174058</v>
      </c>
      <c r="I560" s="161">
        <f>+[2]data1cf!H560</f>
        <v>15342.484243546591</v>
      </c>
      <c r="J560" s="161">
        <f>+[2]data1cf!I560</f>
        <v>15365.50342886306</v>
      </c>
      <c r="K560" s="161">
        <f>+[2]data1cf!J560</f>
        <v>15468.228843899598</v>
      </c>
      <c r="L560" s="161">
        <f>+[2]data1cf!K560</f>
        <v>15367.495304469514</v>
      </c>
      <c r="M560" s="161">
        <f>+[2]data1cf!L560</f>
        <v>15439.412273305354</v>
      </c>
      <c r="N560" s="161">
        <f>+[2]data1cf!M560</f>
        <v>15513.070731915852</v>
      </c>
      <c r="O560" s="161">
        <f>+[2]data1cf!N560</f>
        <v>15300.148539446865</v>
      </c>
      <c r="P560" s="161">
        <f>+[2]data1cf!O560</f>
        <v>15429.142202637389</v>
      </c>
      <c r="Q560" s="161">
        <f>+[2]data1cf!P560</f>
        <v>15412.283635497468</v>
      </c>
      <c r="R560" s="161">
        <f>+[2]data1cf!Q560</f>
        <v>1193.964920522053</v>
      </c>
      <c r="S560" s="161">
        <f>+[2]data1cf!R560</f>
        <v>0</v>
      </c>
      <c r="T560" s="161">
        <f>+[2]data1cf!S560</f>
        <v>0</v>
      </c>
      <c r="U560" s="161">
        <f>+[2]data1cf!T560</f>
        <v>0</v>
      </c>
      <c r="V560" s="161">
        <f>+[2]data1cf!U560</f>
        <v>0</v>
      </c>
      <c r="W560" s="161">
        <f>+[2]data1cf!V560</f>
        <v>0</v>
      </c>
      <c r="X560" s="161">
        <f>+[2]data1cf!W560</f>
        <v>0</v>
      </c>
      <c r="Y560" s="161">
        <f>+[2]data1cf!X560</f>
        <v>0</v>
      </c>
      <c r="Z560" s="161">
        <f>+[2]data1cf!Y560</f>
        <v>0</v>
      </c>
      <c r="AA560" s="161">
        <f>+[2]data1cf!Z560</f>
        <v>0</v>
      </c>
      <c r="AB560" s="161"/>
      <c r="AC560" s="162">
        <f t="shared" si="64"/>
        <v>15980.751077571455</v>
      </c>
      <c r="AD560" s="162">
        <f t="shared" si="66"/>
        <v>49169.542288962017</v>
      </c>
      <c r="AE560" s="163">
        <f t="shared" si="67"/>
        <v>48479.543579835379</v>
      </c>
      <c r="AF560" s="164">
        <f t="shared" si="65"/>
        <v>0.12633660435676572</v>
      </c>
      <c r="AG560" s="165">
        <f t="shared" si="70"/>
        <v>0.97549823916095668</v>
      </c>
    </row>
    <row r="561" spans="1:33">
      <c r="A561" s="157"/>
      <c r="B561" s="161">
        <f>+[2]data1cf!A561</f>
        <v>-92080.52880765895</v>
      </c>
      <c r="C561" s="161">
        <f>+[2]data1cf!B561</f>
        <v>15140.42683844599</v>
      </c>
      <c r="D561" s="161">
        <f>+[2]data1cf!C561</f>
        <v>16423.405847605092</v>
      </c>
      <c r="E561" s="161">
        <f>+[2]data1cf!D561</f>
        <v>16114.438981129519</v>
      </c>
      <c r="F561" s="161">
        <f>+[2]data1cf!E561</f>
        <v>15865.215624149374</v>
      </c>
      <c r="G561" s="161">
        <f>+[2]data1cf!F561</f>
        <v>15675.216709666614</v>
      </c>
      <c r="H561" s="161">
        <f>+[2]data1cf!G561</f>
        <v>15157.423842808799</v>
      </c>
      <c r="I561" s="161">
        <f>+[2]data1cf!H561</f>
        <v>15028.688514559944</v>
      </c>
      <c r="J561" s="161">
        <f>+[2]data1cf!I561</f>
        <v>15229.283146190885</v>
      </c>
      <c r="K561" s="161">
        <f>+[2]data1cf!J561</f>
        <v>15271.500047736932</v>
      </c>
      <c r="L561" s="161">
        <f>+[2]data1cf!K561</f>
        <v>15300.484920927636</v>
      </c>
      <c r="M561" s="161">
        <f>+[2]data1cf!L561</f>
        <v>15502.227303435193</v>
      </c>
      <c r="N561" s="161">
        <f>+[2]data1cf!M561</f>
        <v>15040.559520808929</v>
      </c>
      <c r="O561" s="161">
        <f>+[2]data1cf!N561</f>
        <v>15187.305599893254</v>
      </c>
      <c r="P561" s="161">
        <f>+[2]data1cf!O561</f>
        <v>15211.718298637879</v>
      </c>
      <c r="Q561" s="161">
        <f>+[2]data1cf!P561</f>
        <v>15184.044189239616</v>
      </c>
      <c r="R561" s="161">
        <f>+[2]data1cf!Q561</f>
        <v>1056.126833212325</v>
      </c>
      <c r="S561" s="161">
        <f>+[2]data1cf!R561</f>
        <v>0</v>
      </c>
      <c r="T561" s="161">
        <f>+[2]data1cf!S561</f>
        <v>0</v>
      </c>
      <c r="U561" s="161">
        <f>+[2]data1cf!T561</f>
        <v>0</v>
      </c>
      <c r="V561" s="161">
        <f>+[2]data1cf!U561</f>
        <v>0</v>
      </c>
      <c r="W561" s="161">
        <f>+[2]data1cf!V561</f>
        <v>0</v>
      </c>
      <c r="X561" s="161">
        <f>+[2]data1cf!W561</f>
        <v>0</v>
      </c>
      <c r="Y561" s="161">
        <f>+[2]data1cf!X561</f>
        <v>0</v>
      </c>
      <c r="Z561" s="161">
        <f>+[2]data1cf!Y561</f>
        <v>0</v>
      </c>
      <c r="AA561" s="161">
        <f>+[2]data1cf!Z561</f>
        <v>0</v>
      </c>
      <c r="AB561" s="161"/>
      <c r="AC561" s="162">
        <f t="shared" si="64"/>
        <v>26124.649737688887</v>
      </c>
      <c r="AD561" s="162">
        <f t="shared" si="66"/>
        <v>58826.63640103778</v>
      </c>
      <c r="AE561" s="163">
        <f t="shared" si="67"/>
        <v>58146.635615008629</v>
      </c>
      <c r="AF561" s="164">
        <f t="shared" si="65"/>
        <v>0.14763538241386415</v>
      </c>
      <c r="AG561" s="165">
        <f t="shared" si="70"/>
        <v>0.9881742355523887</v>
      </c>
    </row>
    <row r="562" spans="1:33">
      <c r="A562" s="157"/>
      <c r="B562" s="161">
        <f>+[2]data1cf!A562</f>
        <v>-100251.38877938101</v>
      </c>
      <c r="C562" s="161">
        <f>+[2]data1cf!B562</f>
        <v>15329.022183284924</v>
      </c>
      <c r="D562" s="161">
        <f>+[2]data1cf!C562</f>
        <v>16745.876243808372</v>
      </c>
      <c r="E562" s="161">
        <f>+[2]data1cf!D562</f>
        <v>16387.681622610125</v>
      </c>
      <c r="F562" s="161">
        <f>+[2]data1cf!E562</f>
        <v>16022.946614529239</v>
      </c>
      <c r="G562" s="161">
        <f>+[2]data1cf!F562</f>
        <v>15778.806062661926</v>
      </c>
      <c r="H562" s="161">
        <f>+[2]data1cf!G562</f>
        <v>15559.862183868281</v>
      </c>
      <c r="I562" s="161">
        <f>+[2]data1cf!H562</f>
        <v>15315.414456298849</v>
      </c>
      <c r="J562" s="161">
        <f>+[2]data1cf!I562</f>
        <v>15284.598626817229</v>
      </c>
      <c r="K562" s="161">
        <f>+[2]data1cf!J562</f>
        <v>15376.390748752283</v>
      </c>
      <c r="L562" s="161">
        <f>+[2]data1cf!K562</f>
        <v>15412.030893286923</v>
      </c>
      <c r="M562" s="161">
        <f>+[2]data1cf!L562</f>
        <v>15255.57350122169</v>
      </c>
      <c r="N562" s="161">
        <f>+[2]data1cf!M562</f>
        <v>15243.355203658506</v>
      </c>
      <c r="O562" s="161">
        <f>+[2]data1cf!N562</f>
        <v>15234.375193683358</v>
      </c>
      <c r="P562" s="161">
        <f>+[2]data1cf!O562</f>
        <v>15364.919018564711</v>
      </c>
      <c r="Q562" s="161">
        <f>+[2]data1cf!P562</f>
        <v>15635.046783210119</v>
      </c>
      <c r="R562" s="161">
        <f>+[2]data1cf!Q562</f>
        <v>1149.8433287439884</v>
      </c>
      <c r="S562" s="161">
        <f>+[2]data1cf!R562</f>
        <v>0</v>
      </c>
      <c r="T562" s="161">
        <f>+[2]data1cf!S562</f>
        <v>0</v>
      </c>
      <c r="U562" s="161">
        <f>+[2]data1cf!T562</f>
        <v>0</v>
      </c>
      <c r="V562" s="161">
        <f>+[2]data1cf!U562</f>
        <v>0</v>
      </c>
      <c r="W562" s="161">
        <f>+[2]data1cf!V562</f>
        <v>0</v>
      </c>
      <c r="X562" s="161">
        <f>+[2]data1cf!W562</f>
        <v>0</v>
      </c>
      <c r="Y562" s="161">
        <f>+[2]data1cf!X562</f>
        <v>0</v>
      </c>
      <c r="Z562" s="161">
        <f>+[2]data1cf!Y562</f>
        <v>0</v>
      </c>
      <c r="AA562" s="161">
        <f>+[2]data1cf!Z562</f>
        <v>0</v>
      </c>
      <c r="AB562" s="161"/>
      <c r="AC562" s="162">
        <f t="shared" si="64"/>
        <v>19416.586977159768</v>
      </c>
      <c r="AD562" s="162">
        <f t="shared" si="66"/>
        <v>52475.338691658319</v>
      </c>
      <c r="AE562" s="163">
        <f t="shared" si="67"/>
        <v>51788.002623774555</v>
      </c>
      <c r="AF562" s="164">
        <f t="shared" si="65"/>
        <v>0.13302735686302186</v>
      </c>
      <c r="AG562" s="165">
        <f t="shared" si="70"/>
        <v>0.98090591573207209</v>
      </c>
    </row>
    <row r="563" spans="1:33">
      <c r="A563" s="157"/>
      <c r="B563" s="161">
        <f>+[2]data1cf!A563</f>
        <v>-92720.005786214024</v>
      </c>
      <c r="C563" s="161">
        <f>+[2]data1cf!B563</f>
        <v>15086.784235008476</v>
      </c>
      <c r="D563" s="161">
        <f>+[2]data1cf!C563</f>
        <v>16658.63051370926</v>
      </c>
      <c r="E563" s="161">
        <f>+[2]data1cf!D563</f>
        <v>16192.953149461955</v>
      </c>
      <c r="F563" s="161">
        <f>+[2]data1cf!E563</f>
        <v>15943.752874152957</v>
      </c>
      <c r="G563" s="161">
        <f>+[2]data1cf!F563</f>
        <v>15356.360071158344</v>
      </c>
      <c r="H563" s="161">
        <f>+[2]data1cf!G563</f>
        <v>15236.867281883891</v>
      </c>
      <c r="I563" s="161">
        <f>+[2]data1cf!H563</f>
        <v>15090.663999410701</v>
      </c>
      <c r="J563" s="161">
        <f>+[2]data1cf!I563</f>
        <v>15149.380547230341</v>
      </c>
      <c r="K563" s="161">
        <f>+[2]data1cf!J563</f>
        <v>15040.26179481058</v>
      </c>
      <c r="L563" s="161">
        <f>+[2]data1cf!K563</f>
        <v>15109.313567913197</v>
      </c>
      <c r="M563" s="161">
        <f>+[2]data1cf!L563</f>
        <v>15049.48019415315</v>
      </c>
      <c r="N563" s="161">
        <f>+[2]data1cf!M563</f>
        <v>15192.131983499028</v>
      </c>
      <c r="O563" s="161">
        <f>+[2]data1cf!N563</f>
        <v>15060.998094326196</v>
      </c>
      <c r="P563" s="161">
        <f>+[2]data1cf!O563</f>
        <v>15186.170877616423</v>
      </c>
      <c r="Q563" s="161">
        <f>+[2]data1cf!P563</f>
        <v>15121.849081063394</v>
      </c>
      <c r="R563" s="161">
        <f>+[2]data1cf!Q563</f>
        <v>1063.4613783655602</v>
      </c>
      <c r="S563" s="161">
        <f>+[2]data1cf!R563</f>
        <v>0</v>
      </c>
      <c r="T563" s="161">
        <f>+[2]data1cf!S563</f>
        <v>0</v>
      </c>
      <c r="U563" s="161">
        <f>+[2]data1cf!T563</f>
        <v>0</v>
      </c>
      <c r="V563" s="161">
        <f>+[2]data1cf!U563</f>
        <v>0</v>
      </c>
      <c r="W563" s="161">
        <f>+[2]data1cf!V563</f>
        <v>0</v>
      </c>
      <c r="X563" s="161">
        <f>+[2]data1cf!W563</f>
        <v>0</v>
      </c>
      <c r="Y563" s="161">
        <f>+[2]data1cf!X563</f>
        <v>0</v>
      </c>
      <c r="Z563" s="161">
        <f>+[2]data1cf!Y563</f>
        <v>0</v>
      </c>
      <c r="AA563" s="161">
        <f>+[2]data1cf!Z563</f>
        <v>0</v>
      </c>
      <c r="AB563" s="161"/>
      <c r="AC563" s="162">
        <f t="shared" si="64"/>
        <v>25246.252089621212</v>
      </c>
      <c r="AD563" s="162">
        <f t="shared" si="66"/>
        <v>57791.308840976191</v>
      </c>
      <c r="AE563" s="163">
        <f t="shared" si="67"/>
        <v>57114.847658969142</v>
      </c>
      <c r="AF563" s="164">
        <f t="shared" si="65"/>
        <v>0.14594331383705142</v>
      </c>
      <c r="AG563" s="165">
        <f t="shared" ref="AG563:AG578" si="71">1-EXP(-(1/0.25)*(AD563/ABS($AD$1010)))</f>
        <v>0.98721364570587422</v>
      </c>
    </row>
    <row r="564" spans="1:33">
      <c r="A564" s="157"/>
      <c r="B564" s="161">
        <f>+[2]data1cf!A564</f>
        <v>-93860.704280687831</v>
      </c>
      <c r="C564" s="161">
        <f>+[2]data1cf!B564</f>
        <v>14921.659193009024</v>
      </c>
      <c r="D564" s="161">
        <f>+[2]data1cf!C564</f>
        <v>16623.977129910178</v>
      </c>
      <c r="E564" s="161">
        <f>+[2]data1cf!D564</f>
        <v>16239.038650577342</v>
      </c>
      <c r="F564" s="161">
        <f>+[2]data1cf!E564</f>
        <v>16201.954970277004</v>
      </c>
      <c r="G564" s="161">
        <f>+[2]data1cf!F564</f>
        <v>15440.62400307017</v>
      </c>
      <c r="H564" s="161">
        <f>+[2]data1cf!G564</f>
        <v>15319.037346140085</v>
      </c>
      <c r="I564" s="161">
        <f>+[2]data1cf!H564</f>
        <v>15243.990489460411</v>
      </c>
      <c r="J564" s="161">
        <f>+[2]data1cf!I564</f>
        <v>15153.021996061607</v>
      </c>
      <c r="K564" s="161">
        <f>+[2]data1cf!J564</f>
        <v>15412.772652285745</v>
      </c>
      <c r="L564" s="161">
        <f>+[2]data1cf!K564</f>
        <v>15080.829621285697</v>
      </c>
      <c r="M564" s="161">
        <f>+[2]data1cf!L564</f>
        <v>15297.21091900287</v>
      </c>
      <c r="N564" s="161">
        <f>+[2]data1cf!M564</f>
        <v>15326.540409459034</v>
      </c>
      <c r="O564" s="161">
        <f>+[2]data1cf!N564</f>
        <v>15282.031587914138</v>
      </c>
      <c r="P564" s="161">
        <f>+[2]data1cf!O564</f>
        <v>15155.134699996921</v>
      </c>
      <c r="Q564" s="161">
        <f>+[2]data1cf!P564</f>
        <v>15378.666482215194</v>
      </c>
      <c r="R564" s="161">
        <f>+[2]data1cf!Q564</f>
        <v>1076.5447338177771</v>
      </c>
      <c r="S564" s="161">
        <f>+[2]data1cf!R564</f>
        <v>0</v>
      </c>
      <c r="T564" s="161">
        <f>+[2]data1cf!S564</f>
        <v>0</v>
      </c>
      <c r="U564" s="161">
        <f>+[2]data1cf!T564</f>
        <v>0</v>
      </c>
      <c r="V564" s="161">
        <f>+[2]data1cf!U564</f>
        <v>0</v>
      </c>
      <c r="W564" s="161">
        <f>+[2]data1cf!V564</f>
        <v>0</v>
      </c>
      <c r="X564" s="161">
        <f>+[2]data1cf!W564</f>
        <v>0</v>
      </c>
      <c r="Y564" s="161">
        <f>+[2]data1cf!X564</f>
        <v>0</v>
      </c>
      <c r="Z564" s="161">
        <f>+[2]data1cf!Y564</f>
        <v>0</v>
      </c>
      <c r="AA564" s="161">
        <f>+[2]data1cf!Z564</f>
        <v>0</v>
      </c>
      <c r="AB564" s="161"/>
      <c r="AC564" s="162">
        <f t="shared" si="64"/>
        <v>24713.287034556804</v>
      </c>
      <c r="AD564" s="162">
        <f t="shared" si="66"/>
        <v>57529.064854093944</v>
      </c>
      <c r="AE564" s="163">
        <f t="shared" si="67"/>
        <v>56846.740042089492</v>
      </c>
      <c r="AF564" s="164">
        <f t="shared" si="65"/>
        <v>0.14432107806205749</v>
      </c>
      <c r="AG564" s="165">
        <f t="shared" si="71"/>
        <v>0.98695818929491619</v>
      </c>
    </row>
    <row r="565" spans="1:33">
      <c r="A565" s="157"/>
      <c r="B565" s="161">
        <f>+[2]data1cf!A565</f>
        <v>-96785.575339098257</v>
      </c>
      <c r="C565" s="161">
        <f>+[2]data1cf!B565</f>
        <v>15264.363361662527</v>
      </c>
      <c r="D565" s="161">
        <f>+[2]data1cf!C565</f>
        <v>16529.32315857349</v>
      </c>
      <c r="E565" s="161">
        <f>+[2]data1cf!D565</f>
        <v>16248.284685657814</v>
      </c>
      <c r="F565" s="161">
        <f>+[2]data1cf!E565</f>
        <v>15913.060628519865</v>
      </c>
      <c r="G565" s="161">
        <f>+[2]data1cf!F565</f>
        <v>15686.556254137835</v>
      </c>
      <c r="H565" s="161">
        <f>+[2]data1cf!G565</f>
        <v>15371.896615930666</v>
      </c>
      <c r="I565" s="161">
        <f>+[2]data1cf!H565</f>
        <v>15315.546225950315</v>
      </c>
      <c r="J565" s="161">
        <f>+[2]data1cf!I565</f>
        <v>15302.455900280635</v>
      </c>
      <c r="K565" s="161">
        <f>+[2]data1cf!J565</f>
        <v>15442.66680564003</v>
      </c>
      <c r="L565" s="161">
        <f>+[2]data1cf!K565</f>
        <v>15411.614912912493</v>
      </c>
      <c r="M565" s="161">
        <f>+[2]data1cf!L565</f>
        <v>15334.353042233197</v>
      </c>
      <c r="N565" s="161">
        <f>+[2]data1cf!M565</f>
        <v>15433.163696830317</v>
      </c>
      <c r="O565" s="161">
        <f>+[2]data1cf!N565</f>
        <v>15248.916446031166</v>
      </c>
      <c r="P565" s="161">
        <f>+[2]data1cf!O565</f>
        <v>15262.060727731779</v>
      </c>
      <c r="Q565" s="161">
        <f>+[2]data1cf!P565</f>
        <v>15350.666279597892</v>
      </c>
      <c r="R565" s="161">
        <f>+[2]data1cf!Q565</f>
        <v>1110.0918349093213</v>
      </c>
      <c r="S565" s="161">
        <f>+[2]data1cf!R565</f>
        <v>0</v>
      </c>
      <c r="T565" s="161">
        <f>+[2]data1cf!S565</f>
        <v>0</v>
      </c>
      <c r="U565" s="161">
        <f>+[2]data1cf!T565</f>
        <v>0</v>
      </c>
      <c r="V565" s="161">
        <f>+[2]data1cf!U565</f>
        <v>0</v>
      </c>
      <c r="W565" s="161">
        <f>+[2]data1cf!V565</f>
        <v>0</v>
      </c>
      <c r="X565" s="161">
        <f>+[2]data1cf!W565</f>
        <v>0</v>
      </c>
      <c r="Y565" s="161">
        <f>+[2]data1cf!X565</f>
        <v>0</v>
      </c>
      <c r="Z565" s="161">
        <f>+[2]data1cf!Y565</f>
        <v>0</v>
      </c>
      <c r="AA565" s="161">
        <f>+[2]data1cf!Z565</f>
        <v>0</v>
      </c>
      <c r="AB565" s="161"/>
      <c r="AC565" s="162">
        <f t="shared" si="64"/>
        <v>22326.497894451</v>
      </c>
      <c r="AD565" s="162">
        <f t="shared" si="66"/>
        <v>55293.007376018453</v>
      </c>
      <c r="AE565" s="163">
        <f t="shared" si="67"/>
        <v>54607.49310688064</v>
      </c>
      <c r="AF565" s="164">
        <f t="shared" si="65"/>
        <v>0.13902689814567568</v>
      </c>
      <c r="AG565" s="165">
        <f t="shared" si="71"/>
        <v>0.98456198275170015</v>
      </c>
    </row>
    <row r="566" spans="1:33">
      <c r="A566" s="157"/>
      <c r="B566" s="161">
        <f>+[2]data1cf!A566</f>
        <v>-108400.41516101007</v>
      </c>
      <c r="C566" s="161">
        <f>+[2]data1cf!B566</f>
        <v>15426.101783014041</v>
      </c>
      <c r="D566" s="161">
        <f>+[2]data1cf!C566</f>
        <v>17132.108932460986</v>
      </c>
      <c r="E566" s="161">
        <f>+[2]data1cf!D566</f>
        <v>16686.599260781593</v>
      </c>
      <c r="F566" s="161">
        <f>+[2]data1cf!E566</f>
        <v>16395.840580035001</v>
      </c>
      <c r="G566" s="161">
        <f>+[2]data1cf!F566</f>
        <v>15879.057932440983</v>
      </c>
      <c r="H566" s="161">
        <f>+[2]data1cf!G566</f>
        <v>15557.593020423017</v>
      </c>
      <c r="I566" s="161">
        <f>+[2]data1cf!H566</f>
        <v>15702.955112807578</v>
      </c>
      <c r="J566" s="161">
        <f>+[2]data1cf!I566</f>
        <v>15664.985248489982</v>
      </c>
      <c r="K566" s="161">
        <f>+[2]data1cf!J566</f>
        <v>15481.034848043606</v>
      </c>
      <c r="L566" s="161">
        <f>+[2]data1cf!K566</f>
        <v>15621.109329888353</v>
      </c>
      <c r="M566" s="161">
        <f>+[2]data1cf!L566</f>
        <v>15697.509929252612</v>
      </c>
      <c r="N566" s="161">
        <f>+[2]data1cf!M566</f>
        <v>15550.687974590463</v>
      </c>
      <c r="O566" s="161">
        <f>+[2]data1cf!N566</f>
        <v>15687.124501920969</v>
      </c>
      <c r="P566" s="161">
        <f>+[2]data1cf!O566</f>
        <v>15693.999997622865</v>
      </c>
      <c r="Q566" s="161">
        <f>+[2]data1cf!P566</f>
        <v>15657.131888585365</v>
      </c>
      <c r="R566" s="161">
        <f>+[2]data1cf!Q566</f>
        <v>1243.3094017307208</v>
      </c>
      <c r="S566" s="161">
        <f>+[2]data1cf!R566</f>
        <v>0</v>
      </c>
      <c r="T566" s="161">
        <f>+[2]data1cf!S566</f>
        <v>0</v>
      </c>
      <c r="U566" s="161">
        <f>+[2]data1cf!T566</f>
        <v>0</v>
      </c>
      <c r="V566" s="161">
        <f>+[2]data1cf!U566</f>
        <v>0</v>
      </c>
      <c r="W566" s="161">
        <f>+[2]data1cf!V566</f>
        <v>0</v>
      </c>
      <c r="X566" s="161">
        <f>+[2]data1cf!W566</f>
        <v>0</v>
      </c>
      <c r="Y566" s="161">
        <f>+[2]data1cf!X566</f>
        <v>0</v>
      </c>
      <c r="Z566" s="161">
        <f>+[2]data1cf!Y566</f>
        <v>0</v>
      </c>
      <c r="AA566" s="161">
        <f>+[2]data1cf!Z566</f>
        <v>0</v>
      </c>
      <c r="AB566" s="161"/>
      <c r="AC566" s="162">
        <f t="shared" si="64"/>
        <v>13211.894314524723</v>
      </c>
      <c r="AD566" s="162">
        <f t="shared" si="66"/>
        <v>46845.024704171796</v>
      </c>
      <c r="AE566" s="163">
        <f t="shared" si="67"/>
        <v>46145.632295254502</v>
      </c>
      <c r="AF566" s="164">
        <f t="shared" si="65"/>
        <v>0.12101079821586608</v>
      </c>
      <c r="AG566" s="165">
        <f t="shared" si="71"/>
        <v>0.97080228303954541</v>
      </c>
    </row>
    <row r="567" spans="1:33">
      <c r="A567" s="157"/>
      <c r="B567" s="161">
        <f>+[2]data1cf!A567</f>
        <v>-103803.28337755207</v>
      </c>
      <c r="C567" s="161">
        <f>+[2]data1cf!B567</f>
        <v>15558.881225186506</v>
      </c>
      <c r="D567" s="161">
        <f>+[2]data1cf!C567</f>
        <v>17060.121987781604</v>
      </c>
      <c r="E567" s="161">
        <f>+[2]data1cf!D567</f>
        <v>16362.583345743617</v>
      </c>
      <c r="F567" s="161">
        <f>+[2]data1cf!E567</f>
        <v>16109.705906441894</v>
      </c>
      <c r="G567" s="161">
        <f>+[2]data1cf!F567</f>
        <v>15831.240003462855</v>
      </c>
      <c r="H567" s="161">
        <f>+[2]data1cf!G567</f>
        <v>15568.275306410669</v>
      </c>
      <c r="I567" s="161">
        <f>+[2]data1cf!H567</f>
        <v>15360.30641377919</v>
      </c>
      <c r="J567" s="161">
        <f>+[2]data1cf!I567</f>
        <v>15361.948691188247</v>
      </c>
      <c r="K567" s="161">
        <f>+[2]data1cf!J567</f>
        <v>15412.400970968554</v>
      </c>
      <c r="L567" s="161">
        <f>+[2]data1cf!K567</f>
        <v>15428.293666437705</v>
      </c>
      <c r="M567" s="161">
        <f>+[2]data1cf!L567</f>
        <v>15347.624117700831</v>
      </c>
      <c r="N567" s="161">
        <f>+[2]data1cf!M567</f>
        <v>15483.479817631254</v>
      </c>
      <c r="O567" s="161">
        <f>+[2]data1cf!N567</f>
        <v>15421.84985215951</v>
      </c>
      <c r="P567" s="161">
        <f>+[2]data1cf!O567</f>
        <v>15424.498799895089</v>
      </c>
      <c r="Q567" s="161">
        <f>+[2]data1cf!P567</f>
        <v>15554.669198355088</v>
      </c>
      <c r="R567" s="161">
        <f>+[2]data1cf!Q567</f>
        <v>1190.5821390271713</v>
      </c>
      <c r="S567" s="161">
        <f>+[2]data1cf!R567</f>
        <v>0</v>
      </c>
      <c r="T567" s="161">
        <f>+[2]data1cf!S567</f>
        <v>0</v>
      </c>
      <c r="U567" s="161">
        <f>+[2]data1cf!T567</f>
        <v>0</v>
      </c>
      <c r="V567" s="161">
        <f>+[2]data1cf!U567</f>
        <v>0</v>
      </c>
      <c r="W567" s="161">
        <f>+[2]data1cf!V567</f>
        <v>0</v>
      </c>
      <c r="X567" s="161">
        <f>+[2]data1cf!W567</f>
        <v>0</v>
      </c>
      <c r="Y567" s="161">
        <f>+[2]data1cf!X567</f>
        <v>0</v>
      </c>
      <c r="Z567" s="161">
        <f>+[2]data1cf!Y567</f>
        <v>0</v>
      </c>
      <c r="AA567" s="161">
        <f>+[2]data1cf!Z567</f>
        <v>0</v>
      </c>
      <c r="AB567" s="161"/>
      <c r="AC567" s="162">
        <f t="shared" si="64"/>
        <v>16659.858762292111</v>
      </c>
      <c r="AD567" s="162">
        <f t="shared" si="66"/>
        <v>49885.61795931706</v>
      </c>
      <c r="AE567" s="163">
        <f t="shared" si="67"/>
        <v>49194.802282264129</v>
      </c>
      <c r="AF567" s="164">
        <f t="shared" si="65"/>
        <v>0.1275649607181549</v>
      </c>
      <c r="AG567" s="165">
        <f t="shared" si="71"/>
        <v>0.97678661182811211</v>
      </c>
    </row>
    <row r="568" spans="1:33">
      <c r="A568" s="157"/>
      <c r="B568" s="161">
        <f>+[2]data1cf!A568</f>
        <v>-104393.93977006615</v>
      </c>
      <c r="C568" s="161">
        <f>+[2]data1cf!B568</f>
        <v>15346.947253853272</v>
      </c>
      <c r="D568" s="161">
        <f>+[2]data1cf!C568</f>
        <v>16859.67272572195</v>
      </c>
      <c r="E568" s="161">
        <f>+[2]data1cf!D568</f>
        <v>16682.843606566541</v>
      </c>
      <c r="F568" s="161">
        <f>+[2]data1cf!E568</f>
        <v>16148.985860054121</v>
      </c>
      <c r="G568" s="161">
        <f>+[2]data1cf!F568</f>
        <v>15802.84134792756</v>
      </c>
      <c r="H568" s="161">
        <f>+[2]data1cf!G568</f>
        <v>15602.949286424799</v>
      </c>
      <c r="I568" s="161">
        <f>+[2]data1cf!H568</f>
        <v>15729.699482921902</v>
      </c>
      <c r="J568" s="161">
        <f>+[2]data1cf!I568</f>
        <v>15284.467489877657</v>
      </c>
      <c r="K568" s="161">
        <f>+[2]data1cf!J568</f>
        <v>15488.911034590499</v>
      </c>
      <c r="L568" s="161">
        <f>+[2]data1cf!K568</f>
        <v>15444.701434271748</v>
      </c>
      <c r="M568" s="161">
        <f>+[2]data1cf!L568</f>
        <v>15678.774896692265</v>
      </c>
      <c r="N568" s="161">
        <f>+[2]data1cf!M568</f>
        <v>15425.300607774312</v>
      </c>
      <c r="O568" s="161">
        <f>+[2]data1cf!N568</f>
        <v>15613.638778155233</v>
      </c>
      <c r="P568" s="161">
        <f>+[2]data1cf!O568</f>
        <v>15366.46604966353</v>
      </c>
      <c r="Q568" s="161">
        <f>+[2]data1cf!P568</f>
        <v>15462.405861113853</v>
      </c>
      <c r="R568" s="161">
        <f>+[2]data1cf!Q568</f>
        <v>1197.3567315867506</v>
      </c>
      <c r="S568" s="161">
        <f>+[2]data1cf!R568</f>
        <v>0</v>
      </c>
      <c r="T568" s="161">
        <f>+[2]data1cf!S568</f>
        <v>0</v>
      </c>
      <c r="U568" s="161">
        <f>+[2]data1cf!T568</f>
        <v>0</v>
      </c>
      <c r="V568" s="161">
        <f>+[2]data1cf!U568</f>
        <v>0</v>
      </c>
      <c r="W568" s="161">
        <f>+[2]data1cf!V568</f>
        <v>0</v>
      </c>
      <c r="X568" s="161">
        <f>+[2]data1cf!W568</f>
        <v>0</v>
      </c>
      <c r="Y568" s="161">
        <f>+[2]data1cf!X568</f>
        <v>0</v>
      </c>
      <c r="Z568" s="161">
        <f>+[2]data1cf!Y568</f>
        <v>0</v>
      </c>
      <c r="AA568" s="161">
        <f>+[2]data1cf!Z568</f>
        <v>0</v>
      </c>
      <c r="AB568" s="161"/>
      <c r="AC568" s="162">
        <f t="shared" si="64"/>
        <v>16289.415831215281</v>
      </c>
      <c r="AD568" s="162">
        <f t="shared" si="66"/>
        <v>49650.032853434925</v>
      </c>
      <c r="AE568" s="163">
        <f t="shared" si="67"/>
        <v>48956.481242473463</v>
      </c>
      <c r="AF568" s="164">
        <f t="shared" si="65"/>
        <v>0.12675419449806216</v>
      </c>
      <c r="AG568" s="165">
        <f t="shared" si="71"/>
        <v>0.97637040149712018</v>
      </c>
    </row>
    <row r="569" spans="1:33">
      <c r="A569" s="157"/>
      <c r="B569" s="161">
        <f>+[2]data1cf!A569</f>
        <v>-100396.76457153482</v>
      </c>
      <c r="C569" s="161">
        <f>+[2]data1cf!B569</f>
        <v>15082.748600896346</v>
      </c>
      <c r="D569" s="161">
        <f>+[2]data1cf!C569</f>
        <v>16760.410898507336</v>
      </c>
      <c r="E569" s="161">
        <f>+[2]data1cf!D569</f>
        <v>16290.280779099197</v>
      </c>
      <c r="F569" s="161">
        <f>+[2]data1cf!E569</f>
        <v>16094.02909446137</v>
      </c>
      <c r="G569" s="161">
        <f>+[2]data1cf!F569</f>
        <v>15826.594584454404</v>
      </c>
      <c r="H569" s="161">
        <f>+[2]data1cf!G569</f>
        <v>15349.781536146811</v>
      </c>
      <c r="I569" s="161">
        <f>+[2]data1cf!H569</f>
        <v>15245.031587501588</v>
      </c>
      <c r="J569" s="161">
        <f>+[2]data1cf!I569</f>
        <v>15402.16188956927</v>
      </c>
      <c r="K569" s="161">
        <f>+[2]data1cf!J569</f>
        <v>15331.17197201198</v>
      </c>
      <c r="L569" s="161">
        <f>+[2]data1cf!K569</f>
        <v>15235.510203537668</v>
      </c>
      <c r="M569" s="161">
        <f>+[2]data1cf!L569</f>
        <v>15286.318283554503</v>
      </c>
      <c r="N569" s="161">
        <f>+[2]data1cf!M569</f>
        <v>15302.998498201072</v>
      </c>
      <c r="O569" s="161">
        <f>+[2]data1cf!N569</f>
        <v>15200.555904957764</v>
      </c>
      <c r="P569" s="161">
        <f>+[2]data1cf!O569</f>
        <v>15416.63394034878</v>
      </c>
      <c r="Q569" s="161">
        <f>+[2]data1cf!P569</f>
        <v>15399.840105374717</v>
      </c>
      <c r="R569" s="161">
        <f>+[2]data1cf!Q569</f>
        <v>1151.5107309296757</v>
      </c>
      <c r="S569" s="161">
        <f>+[2]data1cf!R569</f>
        <v>0</v>
      </c>
      <c r="T569" s="161">
        <f>+[2]data1cf!S569</f>
        <v>0</v>
      </c>
      <c r="U569" s="161">
        <f>+[2]data1cf!T569</f>
        <v>0</v>
      </c>
      <c r="V569" s="161">
        <f>+[2]data1cf!U569</f>
        <v>0</v>
      </c>
      <c r="W569" s="161">
        <f>+[2]data1cf!V569</f>
        <v>0</v>
      </c>
      <c r="X569" s="161">
        <f>+[2]data1cf!W569</f>
        <v>0</v>
      </c>
      <c r="Y569" s="161">
        <f>+[2]data1cf!X569</f>
        <v>0</v>
      </c>
      <c r="Z569" s="161">
        <f>+[2]data1cf!Y569</f>
        <v>0</v>
      </c>
      <c r="AA569" s="161">
        <f>+[2]data1cf!Z569</f>
        <v>0</v>
      </c>
      <c r="AB569" s="161"/>
      <c r="AC569" s="162">
        <f t="shared" si="64"/>
        <v>18855.088481135866</v>
      </c>
      <c r="AD569" s="162">
        <f t="shared" si="66"/>
        <v>51832.291825826971</v>
      </c>
      <c r="AE569" s="163">
        <f t="shared" si="67"/>
        <v>51146.703040347951</v>
      </c>
      <c r="AF569" s="164">
        <f t="shared" si="65"/>
        <v>0.1320205271244049</v>
      </c>
      <c r="AG569" s="165">
        <f t="shared" si="71"/>
        <v>0.97995688762744648</v>
      </c>
    </row>
    <row r="570" spans="1:33">
      <c r="A570" s="157"/>
      <c r="B570" s="161">
        <f>+[2]data1cf!A570</f>
        <v>-109296.67621514604</v>
      </c>
      <c r="C570" s="161">
        <f>+[2]data1cf!B570</f>
        <v>15554.935952544913</v>
      </c>
      <c r="D570" s="161">
        <f>+[2]data1cf!C570</f>
        <v>17231.190500673154</v>
      </c>
      <c r="E570" s="161">
        <f>+[2]data1cf!D570</f>
        <v>16713.847890259374</v>
      </c>
      <c r="F570" s="161">
        <f>+[2]data1cf!E570</f>
        <v>16430.578088408227</v>
      </c>
      <c r="G570" s="161">
        <f>+[2]data1cf!F570</f>
        <v>15829.56433155082</v>
      </c>
      <c r="H570" s="161">
        <f>+[2]data1cf!G570</f>
        <v>15841.97742639914</v>
      </c>
      <c r="I570" s="161">
        <f>+[2]data1cf!H570</f>
        <v>15632.963931034865</v>
      </c>
      <c r="J570" s="161">
        <f>+[2]data1cf!I570</f>
        <v>15519.148524874263</v>
      </c>
      <c r="K570" s="161">
        <f>+[2]data1cf!J570</f>
        <v>15464.456767000585</v>
      </c>
      <c r="L570" s="161">
        <f>+[2]data1cf!K570</f>
        <v>15545.511068644675</v>
      </c>
      <c r="M570" s="161">
        <f>+[2]data1cf!L570</f>
        <v>15792.303079593094</v>
      </c>
      <c r="N570" s="161">
        <f>+[2]data1cf!M570</f>
        <v>15835.215060874179</v>
      </c>
      <c r="O570" s="161">
        <f>+[2]data1cf!N570</f>
        <v>15585.773010994031</v>
      </c>
      <c r="P570" s="161">
        <f>+[2]data1cf!O570</f>
        <v>15559.511074991937</v>
      </c>
      <c r="Q570" s="161">
        <f>+[2]data1cf!P570</f>
        <v>15763.12890453728</v>
      </c>
      <c r="R570" s="161">
        <f>+[2]data1cf!Q570</f>
        <v>1253.5891575172388</v>
      </c>
      <c r="S570" s="161">
        <f>+[2]data1cf!R570</f>
        <v>0</v>
      </c>
      <c r="T570" s="161">
        <f>+[2]data1cf!S570</f>
        <v>0</v>
      </c>
      <c r="U570" s="161">
        <f>+[2]data1cf!T570</f>
        <v>0</v>
      </c>
      <c r="V570" s="161">
        <f>+[2]data1cf!U570</f>
        <v>0</v>
      </c>
      <c r="W570" s="161">
        <f>+[2]data1cf!V570</f>
        <v>0</v>
      </c>
      <c r="X570" s="161">
        <f>+[2]data1cf!W570</f>
        <v>0</v>
      </c>
      <c r="Y570" s="161">
        <f>+[2]data1cf!X570</f>
        <v>0</v>
      </c>
      <c r="Z570" s="161">
        <f>+[2]data1cf!Y570</f>
        <v>0</v>
      </c>
      <c r="AA570" s="161">
        <f>+[2]data1cf!Z570</f>
        <v>0</v>
      </c>
      <c r="AB570" s="161"/>
      <c r="AC570" s="162">
        <f t="shared" si="64"/>
        <v>12635.136352168662</v>
      </c>
      <c r="AD570" s="162">
        <f t="shared" si="66"/>
        <v>46313.775015116713</v>
      </c>
      <c r="AE570" s="163">
        <f t="shared" si="67"/>
        <v>45613.448031605243</v>
      </c>
      <c r="AF570" s="164">
        <f t="shared" si="65"/>
        <v>0.11997616887092588</v>
      </c>
      <c r="AG570" s="165">
        <f t="shared" si="71"/>
        <v>0.96960845869318568</v>
      </c>
    </row>
    <row r="571" spans="1:33">
      <c r="A571" s="157"/>
      <c r="B571" s="161">
        <f>+[2]data1cf!A571</f>
        <v>-93641.46957509288</v>
      </c>
      <c r="C571" s="161">
        <f>+[2]data1cf!B571</f>
        <v>15087.136577645608</v>
      </c>
      <c r="D571" s="161">
        <f>+[2]data1cf!C571</f>
        <v>16523.618769088935</v>
      </c>
      <c r="E571" s="161">
        <f>+[2]data1cf!D571</f>
        <v>16231.962576988391</v>
      </c>
      <c r="F571" s="161">
        <f>+[2]data1cf!E571</f>
        <v>15855.409449034811</v>
      </c>
      <c r="G571" s="161">
        <f>+[2]data1cf!F571</f>
        <v>15285.187764913435</v>
      </c>
      <c r="H571" s="161">
        <f>+[2]data1cf!G571</f>
        <v>15331.468391552371</v>
      </c>
      <c r="I571" s="161">
        <f>+[2]data1cf!H571</f>
        <v>15383.662940077893</v>
      </c>
      <c r="J571" s="161">
        <f>+[2]data1cf!I571</f>
        <v>15306.016381489733</v>
      </c>
      <c r="K571" s="161">
        <f>+[2]data1cf!J571</f>
        <v>15209.622327888772</v>
      </c>
      <c r="L571" s="161">
        <f>+[2]data1cf!K571</f>
        <v>15125.152445443135</v>
      </c>
      <c r="M571" s="161">
        <f>+[2]data1cf!L571</f>
        <v>15134.015653917224</v>
      </c>
      <c r="N571" s="161">
        <f>+[2]data1cf!M571</f>
        <v>15444.717794795084</v>
      </c>
      <c r="O571" s="161">
        <f>+[2]data1cf!N571</f>
        <v>15172.130027120871</v>
      </c>
      <c r="P571" s="161">
        <f>+[2]data1cf!O571</f>
        <v>15127.093055711499</v>
      </c>
      <c r="Q571" s="161">
        <f>+[2]data1cf!P571</f>
        <v>15300.215126936993</v>
      </c>
      <c r="R571" s="161">
        <f>+[2]data1cf!Q571</f>
        <v>1074.0301994384852</v>
      </c>
      <c r="S571" s="161">
        <f>+[2]data1cf!R571</f>
        <v>0</v>
      </c>
      <c r="T571" s="161">
        <f>+[2]data1cf!S571</f>
        <v>0</v>
      </c>
      <c r="U571" s="161">
        <f>+[2]data1cf!T571</f>
        <v>0</v>
      </c>
      <c r="V571" s="161">
        <f>+[2]data1cf!U571</f>
        <v>0</v>
      </c>
      <c r="W571" s="161">
        <f>+[2]data1cf!V571</f>
        <v>0</v>
      </c>
      <c r="X571" s="161">
        <f>+[2]data1cf!W571</f>
        <v>0</v>
      </c>
      <c r="Y571" s="161">
        <f>+[2]data1cf!X571</f>
        <v>0</v>
      </c>
      <c r="Z571" s="161">
        <f>+[2]data1cf!Y571</f>
        <v>0</v>
      </c>
      <c r="AA571" s="161">
        <f>+[2]data1cf!Z571</f>
        <v>0</v>
      </c>
      <c r="AB571" s="161"/>
      <c r="AC571" s="162">
        <f t="shared" si="64"/>
        <v>24664.52725360464</v>
      </c>
      <c r="AD571" s="162">
        <f t="shared" si="66"/>
        <v>57400.409338373523</v>
      </c>
      <c r="AE571" s="163">
        <f t="shared" si="67"/>
        <v>56719.795316229131</v>
      </c>
      <c r="AF571" s="164">
        <f t="shared" si="65"/>
        <v>0.14435772299766544</v>
      </c>
      <c r="AG571" s="165">
        <f t="shared" si="71"/>
        <v>0.98683100389256728</v>
      </c>
    </row>
    <row r="572" spans="1:33">
      <c r="A572" s="157"/>
      <c r="B572" s="161">
        <f>+[2]data1cf!A572</f>
        <v>-94114.800568928389</v>
      </c>
      <c r="C572" s="161">
        <f>+[2]data1cf!B572</f>
        <v>15077.575303845577</v>
      </c>
      <c r="D572" s="161">
        <f>+[2]data1cf!C572</f>
        <v>16756.202841493214</v>
      </c>
      <c r="E572" s="161">
        <f>+[2]data1cf!D572</f>
        <v>16000.165993128503</v>
      </c>
      <c r="F572" s="161">
        <f>+[2]data1cf!E572</f>
        <v>15849.601166912404</v>
      </c>
      <c r="G572" s="161">
        <f>+[2]data1cf!F572</f>
        <v>15385.241915665072</v>
      </c>
      <c r="H572" s="161">
        <f>+[2]data1cf!G572</f>
        <v>15313.877399929936</v>
      </c>
      <c r="I572" s="161">
        <f>+[2]data1cf!H572</f>
        <v>15199.315839116996</v>
      </c>
      <c r="J572" s="161">
        <f>+[2]data1cf!I572</f>
        <v>15326.542280075191</v>
      </c>
      <c r="K572" s="161">
        <f>+[2]data1cf!J572</f>
        <v>15218.384434220563</v>
      </c>
      <c r="L572" s="161">
        <f>+[2]data1cf!K572</f>
        <v>15170.233221532955</v>
      </c>
      <c r="M572" s="161">
        <f>+[2]data1cf!L572</f>
        <v>15345.874397712174</v>
      </c>
      <c r="N572" s="161">
        <f>+[2]data1cf!M572</f>
        <v>15402.213028410664</v>
      </c>
      <c r="O572" s="161">
        <f>+[2]data1cf!N572</f>
        <v>15218.071091877311</v>
      </c>
      <c r="P572" s="161">
        <f>+[2]data1cf!O572</f>
        <v>15122.8218200419</v>
      </c>
      <c r="Q572" s="161">
        <f>+[2]data1cf!P572</f>
        <v>15368.365925645041</v>
      </c>
      <c r="R572" s="161">
        <f>+[2]data1cf!Q572</f>
        <v>1079.4591166053808</v>
      </c>
      <c r="S572" s="161">
        <f>+[2]data1cf!R572</f>
        <v>0</v>
      </c>
      <c r="T572" s="161">
        <f>+[2]data1cf!S572</f>
        <v>0</v>
      </c>
      <c r="U572" s="161">
        <f>+[2]data1cf!T572</f>
        <v>0</v>
      </c>
      <c r="V572" s="161">
        <f>+[2]data1cf!U572</f>
        <v>0</v>
      </c>
      <c r="W572" s="161">
        <f>+[2]data1cf!V572</f>
        <v>0</v>
      </c>
      <c r="X572" s="161">
        <f>+[2]data1cf!W572</f>
        <v>0</v>
      </c>
      <c r="Y572" s="161">
        <f>+[2]data1cf!X572</f>
        <v>0</v>
      </c>
      <c r="Z572" s="161">
        <f>+[2]data1cf!Y572</f>
        <v>0</v>
      </c>
      <c r="AA572" s="161">
        <f>+[2]data1cf!Z572</f>
        <v>0</v>
      </c>
      <c r="AB572" s="161"/>
      <c r="AC572" s="162">
        <f t="shared" si="64"/>
        <v>24275.201975993914</v>
      </c>
      <c r="AD572" s="162">
        <f t="shared" si="66"/>
        <v>57041.626467595008</v>
      </c>
      <c r="AE572" s="163">
        <f t="shared" si="67"/>
        <v>56360.191335305528</v>
      </c>
      <c r="AF572" s="164">
        <f t="shared" si="65"/>
        <v>0.14346066117286679</v>
      </c>
      <c r="AG572" s="165">
        <f t="shared" si="71"/>
        <v>0.98646973015542749</v>
      </c>
    </row>
    <row r="573" spans="1:33">
      <c r="A573" s="157"/>
      <c r="B573" s="161">
        <f>+[2]data1cf!A573</f>
        <v>-102318.73235216306</v>
      </c>
      <c r="C573" s="161">
        <f>+[2]data1cf!B573</f>
        <v>15463.029958505929</v>
      </c>
      <c r="D573" s="161">
        <f>+[2]data1cf!C573</f>
        <v>16984.940505969425</v>
      </c>
      <c r="E573" s="161">
        <f>+[2]data1cf!D573</f>
        <v>16441.304191277268</v>
      </c>
      <c r="F573" s="161">
        <f>+[2]data1cf!E573</f>
        <v>16013.758158162325</v>
      </c>
      <c r="G573" s="161">
        <f>+[2]data1cf!F573</f>
        <v>15899.200945682715</v>
      </c>
      <c r="H573" s="161">
        <f>+[2]data1cf!G573</f>
        <v>15465.289473262907</v>
      </c>
      <c r="I573" s="161">
        <f>+[2]data1cf!H573</f>
        <v>15371.511676736474</v>
      </c>
      <c r="J573" s="161">
        <f>+[2]data1cf!I573</f>
        <v>15276.887089487271</v>
      </c>
      <c r="K573" s="161">
        <f>+[2]data1cf!J573</f>
        <v>15417.156079758028</v>
      </c>
      <c r="L573" s="161">
        <f>+[2]data1cf!K573</f>
        <v>15463.999533493177</v>
      </c>
      <c r="M573" s="161">
        <f>+[2]data1cf!L573</f>
        <v>15718.806602395562</v>
      </c>
      <c r="N573" s="161">
        <f>+[2]data1cf!M573</f>
        <v>15319.184378419563</v>
      </c>
      <c r="O573" s="161">
        <f>+[2]data1cf!N573</f>
        <v>15418.089321960566</v>
      </c>
      <c r="P573" s="161">
        <f>+[2]data1cf!O573</f>
        <v>15282.792570203153</v>
      </c>
      <c r="Q573" s="161">
        <f>+[2]data1cf!P573</f>
        <v>15453.144887946692</v>
      </c>
      <c r="R573" s="161">
        <f>+[2]data1cf!Q573</f>
        <v>1173.5549325863694</v>
      </c>
      <c r="S573" s="161">
        <f>+[2]data1cf!R573</f>
        <v>0</v>
      </c>
      <c r="T573" s="161">
        <f>+[2]data1cf!S573</f>
        <v>0</v>
      </c>
      <c r="U573" s="161">
        <f>+[2]data1cf!T573</f>
        <v>0</v>
      </c>
      <c r="V573" s="161">
        <f>+[2]data1cf!U573</f>
        <v>0</v>
      </c>
      <c r="W573" s="161">
        <f>+[2]data1cf!V573</f>
        <v>0</v>
      </c>
      <c r="X573" s="161">
        <f>+[2]data1cf!W573</f>
        <v>0</v>
      </c>
      <c r="Y573" s="161">
        <f>+[2]data1cf!X573</f>
        <v>0</v>
      </c>
      <c r="Z573" s="161">
        <f>+[2]data1cf!Y573</f>
        <v>0</v>
      </c>
      <c r="AA573" s="161">
        <f>+[2]data1cf!Z573</f>
        <v>0</v>
      </c>
      <c r="AB573" s="161"/>
      <c r="AC573" s="162">
        <f t="shared" si="64"/>
        <v>17966.050107294821</v>
      </c>
      <c r="AD573" s="162">
        <f t="shared" si="66"/>
        <v>51159.941133376051</v>
      </c>
      <c r="AE573" s="163">
        <f t="shared" si="67"/>
        <v>50469.829391514257</v>
      </c>
      <c r="AF573" s="164">
        <f t="shared" si="65"/>
        <v>0.13006363511085509</v>
      </c>
      <c r="AG573" s="165">
        <f t="shared" si="71"/>
        <v>0.9789141318638388</v>
      </c>
    </row>
    <row r="574" spans="1:33">
      <c r="A574" s="157"/>
      <c r="B574" s="161">
        <f>+[2]data1cf!A574</f>
        <v>-101094.57728993827</v>
      </c>
      <c r="C574" s="161">
        <f>+[2]data1cf!B574</f>
        <v>15188.330311685479</v>
      </c>
      <c r="D574" s="161">
        <f>+[2]data1cf!C574</f>
        <v>16690.511596592631</v>
      </c>
      <c r="E574" s="161">
        <f>+[2]data1cf!D574</f>
        <v>16494.064578913632</v>
      </c>
      <c r="F574" s="161">
        <f>+[2]data1cf!E574</f>
        <v>16206.756349996478</v>
      </c>
      <c r="G574" s="161">
        <f>+[2]data1cf!F574</f>
        <v>15847.612036960585</v>
      </c>
      <c r="H574" s="161">
        <f>+[2]data1cf!G574</f>
        <v>15405.71167879365</v>
      </c>
      <c r="I574" s="161">
        <f>+[2]data1cf!H574</f>
        <v>15246.2692110957</v>
      </c>
      <c r="J574" s="161">
        <f>+[2]data1cf!I574</f>
        <v>15325.010035877143</v>
      </c>
      <c r="K574" s="161">
        <f>+[2]data1cf!J574</f>
        <v>15310.39582897475</v>
      </c>
      <c r="L574" s="161">
        <f>+[2]data1cf!K574</f>
        <v>15322.329511030413</v>
      </c>
      <c r="M574" s="161">
        <f>+[2]data1cf!L574</f>
        <v>15300.731887762162</v>
      </c>
      <c r="N574" s="161">
        <f>+[2]data1cf!M574</f>
        <v>15405.59374517236</v>
      </c>
      <c r="O574" s="161">
        <f>+[2]data1cf!N574</f>
        <v>15412.607957110853</v>
      </c>
      <c r="P574" s="161">
        <f>+[2]data1cf!O574</f>
        <v>15407.745452733076</v>
      </c>
      <c r="Q574" s="161">
        <f>+[2]data1cf!P574</f>
        <v>15285.62664770112</v>
      </c>
      <c r="R574" s="161">
        <f>+[2]data1cf!Q574</f>
        <v>1159.5143636846758</v>
      </c>
      <c r="S574" s="161">
        <f>+[2]data1cf!R574</f>
        <v>0</v>
      </c>
      <c r="T574" s="161">
        <f>+[2]data1cf!S574</f>
        <v>0</v>
      </c>
      <c r="U574" s="161">
        <f>+[2]data1cf!T574</f>
        <v>0</v>
      </c>
      <c r="V574" s="161">
        <f>+[2]data1cf!U574</f>
        <v>0</v>
      </c>
      <c r="W574" s="161">
        <f>+[2]data1cf!V574</f>
        <v>0</v>
      </c>
      <c r="X574" s="161">
        <f>+[2]data1cf!W574</f>
        <v>0</v>
      </c>
      <c r="Y574" s="161">
        <f>+[2]data1cf!X574</f>
        <v>0</v>
      </c>
      <c r="Z574" s="161">
        <f>+[2]data1cf!Y574</f>
        <v>0</v>
      </c>
      <c r="AA574" s="161">
        <f>+[2]data1cf!Z574</f>
        <v>0</v>
      </c>
      <c r="AB574" s="161"/>
      <c r="AC574" s="162">
        <f t="shared" si="64"/>
        <v>18530.625810294485</v>
      </c>
      <c r="AD574" s="162">
        <f t="shared" si="66"/>
        <v>51585.246053230388</v>
      </c>
      <c r="AE574" s="163">
        <f t="shared" si="67"/>
        <v>50898.073298785406</v>
      </c>
      <c r="AF574" s="164">
        <f t="shared" si="65"/>
        <v>0.13129886984825132</v>
      </c>
      <c r="AG574" s="165">
        <f t="shared" si="71"/>
        <v>0.97957987371523658</v>
      </c>
    </row>
    <row r="575" spans="1:33">
      <c r="A575" s="157"/>
      <c r="B575" s="161">
        <f>+[2]data1cf!A575</f>
        <v>-103625.13228963368</v>
      </c>
      <c r="C575" s="161">
        <f>+[2]data1cf!B575</f>
        <v>15172.494218165619</v>
      </c>
      <c r="D575" s="161">
        <f>+[2]data1cf!C575</f>
        <v>16727.961079450011</v>
      </c>
      <c r="E575" s="161">
        <f>+[2]data1cf!D575</f>
        <v>16377.022077150157</v>
      </c>
      <c r="F575" s="161">
        <f>+[2]data1cf!E575</f>
        <v>16071.752352997508</v>
      </c>
      <c r="G575" s="161">
        <f>+[2]data1cf!F575</f>
        <v>15709.044858347792</v>
      </c>
      <c r="H575" s="161">
        <f>+[2]data1cf!G575</f>
        <v>15568.242525806094</v>
      </c>
      <c r="I575" s="161">
        <f>+[2]data1cf!H575</f>
        <v>15374.94862189153</v>
      </c>
      <c r="J575" s="161">
        <f>+[2]data1cf!I575</f>
        <v>15354.305052084583</v>
      </c>
      <c r="K575" s="161">
        <f>+[2]data1cf!J575</f>
        <v>15580.4807644667</v>
      </c>
      <c r="L575" s="161">
        <f>+[2]data1cf!K575</f>
        <v>15322.803006493263</v>
      </c>
      <c r="M575" s="161">
        <f>+[2]data1cf!L575</f>
        <v>15474.685784655532</v>
      </c>
      <c r="N575" s="161">
        <f>+[2]data1cf!M575</f>
        <v>15460.180234950742</v>
      </c>
      <c r="O575" s="161">
        <f>+[2]data1cf!N575</f>
        <v>15443.427003942694</v>
      </c>
      <c r="P575" s="161">
        <f>+[2]data1cf!O575</f>
        <v>15692.776179767347</v>
      </c>
      <c r="Q575" s="161">
        <f>+[2]data1cf!P575</f>
        <v>15682.65295205931</v>
      </c>
      <c r="R575" s="161">
        <f>+[2]data1cf!Q575</f>
        <v>1188.5388173091824</v>
      </c>
      <c r="S575" s="161">
        <f>+[2]data1cf!R575</f>
        <v>0</v>
      </c>
      <c r="T575" s="161">
        <f>+[2]data1cf!S575</f>
        <v>0</v>
      </c>
      <c r="U575" s="161">
        <f>+[2]data1cf!T575</f>
        <v>0</v>
      </c>
      <c r="V575" s="161">
        <f>+[2]data1cf!U575</f>
        <v>0</v>
      </c>
      <c r="W575" s="161">
        <f>+[2]data1cf!V575</f>
        <v>0</v>
      </c>
      <c r="X575" s="161">
        <f>+[2]data1cf!W575</f>
        <v>0</v>
      </c>
      <c r="Y575" s="161">
        <f>+[2]data1cf!X575</f>
        <v>0</v>
      </c>
      <c r="Z575" s="161">
        <f>+[2]data1cf!Y575</f>
        <v>0</v>
      </c>
      <c r="AA575" s="161">
        <f>+[2]data1cf!Z575</f>
        <v>0</v>
      </c>
      <c r="AB575" s="161"/>
      <c r="AC575" s="162">
        <f t="shared" si="64"/>
        <v>16299.976639489383</v>
      </c>
      <c r="AD575" s="162">
        <f t="shared" si="66"/>
        <v>49556.801633466501</v>
      </c>
      <c r="AE575" s="163">
        <f t="shared" si="67"/>
        <v>48864.790875480197</v>
      </c>
      <c r="AF575" s="164">
        <f t="shared" si="65"/>
        <v>0.12686863541603091</v>
      </c>
      <c r="AG575" s="165">
        <f t="shared" si="71"/>
        <v>0.97620363545830335</v>
      </c>
    </row>
    <row r="576" spans="1:33">
      <c r="A576" s="157"/>
      <c r="B576" s="161">
        <f>+[2]data1cf!A576</f>
        <v>-98484.162601551114</v>
      </c>
      <c r="C576" s="161">
        <f>+[2]data1cf!B576</f>
        <v>15197.405455051536</v>
      </c>
      <c r="D576" s="161">
        <f>+[2]data1cf!C576</f>
        <v>16777.934851034672</v>
      </c>
      <c r="E576" s="161">
        <f>+[2]data1cf!D576</f>
        <v>16165.529169936128</v>
      </c>
      <c r="F576" s="161">
        <f>+[2]data1cf!E576</f>
        <v>16131.327647175043</v>
      </c>
      <c r="G576" s="161">
        <f>+[2]data1cf!F576</f>
        <v>15837.395216396773</v>
      </c>
      <c r="H576" s="161">
        <f>+[2]data1cf!G576</f>
        <v>15335.40828328005</v>
      </c>
      <c r="I576" s="161">
        <f>+[2]data1cf!H576</f>
        <v>15277.74788624272</v>
      </c>
      <c r="J576" s="161">
        <f>+[2]data1cf!I576</f>
        <v>15374.039203106375</v>
      </c>
      <c r="K576" s="161">
        <f>+[2]data1cf!J576</f>
        <v>15455.634025976913</v>
      </c>
      <c r="L576" s="161">
        <f>+[2]data1cf!K576</f>
        <v>15546.504072056436</v>
      </c>
      <c r="M576" s="161">
        <f>+[2]data1cf!L576</f>
        <v>15346.296538621462</v>
      </c>
      <c r="N576" s="161">
        <f>+[2]data1cf!M576</f>
        <v>15302.595684962713</v>
      </c>
      <c r="O576" s="161">
        <f>+[2]data1cf!N576</f>
        <v>15232.268962657865</v>
      </c>
      <c r="P576" s="161">
        <f>+[2]data1cf!O576</f>
        <v>15268.745196279659</v>
      </c>
      <c r="Q576" s="161">
        <f>+[2]data1cf!P576</f>
        <v>15329.444149170718</v>
      </c>
      <c r="R576" s="161">
        <f>+[2]data1cf!Q576</f>
        <v>1129.5739513747505</v>
      </c>
      <c r="S576" s="161">
        <f>+[2]data1cf!R576</f>
        <v>0</v>
      </c>
      <c r="T576" s="161">
        <f>+[2]data1cf!S576</f>
        <v>0</v>
      </c>
      <c r="U576" s="161">
        <f>+[2]data1cf!T576</f>
        <v>0</v>
      </c>
      <c r="V576" s="161">
        <f>+[2]data1cf!U576</f>
        <v>0</v>
      </c>
      <c r="W576" s="161">
        <f>+[2]data1cf!V576</f>
        <v>0</v>
      </c>
      <c r="X576" s="161">
        <f>+[2]data1cf!W576</f>
        <v>0</v>
      </c>
      <c r="Y576" s="161">
        <f>+[2]data1cf!X576</f>
        <v>0</v>
      </c>
      <c r="Z576" s="161">
        <f>+[2]data1cf!Y576</f>
        <v>0</v>
      </c>
      <c r="AA576" s="161">
        <f>+[2]data1cf!Z576</f>
        <v>0</v>
      </c>
      <c r="AB576" s="161"/>
      <c r="AC576" s="162">
        <f t="shared" si="64"/>
        <v>20962.544712445655</v>
      </c>
      <c r="AD576" s="162">
        <f t="shared" si="66"/>
        <v>53989.430948268338</v>
      </c>
      <c r="AE576" s="163">
        <f t="shared" si="67"/>
        <v>53302.882829416434</v>
      </c>
      <c r="AF576" s="164">
        <f t="shared" si="65"/>
        <v>0.1361500442028046</v>
      </c>
      <c r="AG576" s="165">
        <f t="shared" si="71"/>
        <v>0.98296677391627685</v>
      </c>
    </row>
    <row r="577" spans="1:33">
      <c r="A577" s="157"/>
      <c r="B577" s="161">
        <f>+[2]data1cf!A577</f>
        <v>-106080.03298351543</v>
      </c>
      <c r="C577" s="161">
        <f>+[2]data1cf!B577</f>
        <v>15310.556878479943</v>
      </c>
      <c r="D577" s="161">
        <f>+[2]data1cf!C577</f>
        <v>17004.790731301578</v>
      </c>
      <c r="E577" s="161">
        <f>+[2]data1cf!D577</f>
        <v>16593.031338734436</v>
      </c>
      <c r="F577" s="161">
        <f>+[2]data1cf!E577</f>
        <v>16245.988740063083</v>
      </c>
      <c r="G577" s="161">
        <f>+[2]data1cf!F577</f>
        <v>15901.468802562229</v>
      </c>
      <c r="H577" s="161">
        <f>+[2]data1cf!G577</f>
        <v>15609.997928686947</v>
      </c>
      <c r="I577" s="161">
        <f>+[2]data1cf!H577</f>
        <v>15444.313291769053</v>
      </c>
      <c r="J577" s="161">
        <f>+[2]data1cf!I577</f>
        <v>15405.282082437066</v>
      </c>
      <c r="K577" s="161">
        <f>+[2]data1cf!J577</f>
        <v>15652.1939756867</v>
      </c>
      <c r="L577" s="161">
        <f>+[2]data1cf!K577</f>
        <v>15491.129034300027</v>
      </c>
      <c r="M577" s="161">
        <f>+[2]data1cf!L577</f>
        <v>15449.003726850966</v>
      </c>
      <c r="N577" s="161">
        <f>+[2]data1cf!M577</f>
        <v>15281.26530876785</v>
      </c>
      <c r="O577" s="161">
        <f>+[2]data1cf!N577</f>
        <v>15511.645893471899</v>
      </c>
      <c r="P577" s="161">
        <f>+[2]data1cf!O577</f>
        <v>15498.211855439553</v>
      </c>
      <c r="Q577" s="161">
        <f>+[2]data1cf!P577</f>
        <v>15592.891726274785</v>
      </c>
      <c r="R577" s="161">
        <f>+[2]data1cf!Q577</f>
        <v>1216.6955463077284</v>
      </c>
      <c r="S577" s="161">
        <f>+[2]data1cf!R577</f>
        <v>0</v>
      </c>
      <c r="T577" s="161">
        <f>+[2]data1cf!S577</f>
        <v>0</v>
      </c>
      <c r="U577" s="161">
        <f>+[2]data1cf!T577</f>
        <v>0</v>
      </c>
      <c r="V577" s="161">
        <f>+[2]data1cf!U577</f>
        <v>0</v>
      </c>
      <c r="W577" s="161">
        <f>+[2]data1cf!V577</f>
        <v>0</v>
      </c>
      <c r="X577" s="161">
        <f>+[2]data1cf!W577</f>
        <v>0</v>
      </c>
      <c r="Y577" s="161">
        <f>+[2]data1cf!X577</f>
        <v>0</v>
      </c>
      <c r="Z577" s="161">
        <f>+[2]data1cf!Y577</f>
        <v>0</v>
      </c>
      <c r="AA577" s="161">
        <f>+[2]data1cf!Z577</f>
        <v>0</v>
      </c>
      <c r="AB577" s="161"/>
      <c r="AC577" s="162">
        <f t="shared" si="64"/>
        <v>14665.393049342103</v>
      </c>
      <c r="AD577" s="162">
        <f t="shared" si="66"/>
        <v>48025.926845764407</v>
      </c>
      <c r="AE577" s="163">
        <f t="shared" si="67"/>
        <v>47332.368943264133</v>
      </c>
      <c r="AF577" s="164">
        <f t="shared" si="65"/>
        <v>0.12378813624382021</v>
      </c>
      <c r="AG577" s="165">
        <f t="shared" si="71"/>
        <v>0.97329071046419524</v>
      </c>
    </row>
    <row r="578" spans="1:33">
      <c r="A578" s="157"/>
      <c r="B578" s="161">
        <f>+[2]data1cf!A578</f>
        <v>-95735.869862034859</v>
      </c>
      <c r="C578" s="161">
        <f>+[2]data1cf!B578</f>
        <v>15118.17359480726</v>
      </c>
      <c r="D578" s="161">
        <f>+[2]data1cf!C578</f>
        <v>16718.747160182367</v>
      </c>
      <c r="E578" s="161">
        <f>+[2]data1cf!D578</f>
        <v>16093.790291492576</v>
      </c>
      <c r="F578" s="161">
        <f>+[2]data1cf!E578</f>
        <v>15792.260472496162</v>
      </c>
      <c r="G578" s="161">
        <f>+[2]data1cf!F578</f>
        <v>15723.952701783393</v>
      </c>
      <c r="H578" s="161">
        <f>+[2]data1cf!G578</f>
        <v>15312.339368511608</v>
      </c>
      <c r="I578" s="161">
        <f>+[2]data1cf!H578</f>
        <v>15141.41593640294</v>
      </c>
      <c r="J578" s="161">
        <f>+[2]data1cf!I578</f>
        <v>15076.997342790724</v>
      </c>
      <c r="K578" s="161">
        <f>+[2]data1cf!J578</f>
        <v>15193.709306456298</v>
      </c>
      <c r="L578" s="161">
        <f>+[2]data1cf!K578</f>
        <v>15296.182644507184</v>
      </c>
      <c r="M578" s="161">
        <f>+[2]data1cf!L578</f>
        <v>15391.20347741327</v>
      </c>
      <c r="N578" s="161">
        <f>+[2]data1cf!M578</f>
        <v>15226.120982400113</v>
      </c>
      <c r="O578" s="161">
        <f>+[2]data1cf!N578</f>
        <v>15335.851882056075</v>
      </c>
      <c r="P578" s="161">
        <f>+[2]data1cf!O578</f>
        <v>15117.377011616252</v>
      </c>
      <c r="Q578" s="161">
        <f>+[2]data1cf!P578</f>
        <v>15189.872404827653</v>
      </c>
      <c r="R578" s="161">
        <f>+[2]data1cf!Q578</f>
        <v>1098.0521329695948</v>
      </c>
      <c r="S578" s="161">
        <f>+[2]data1cf!R578</f>
        <v>0</v>
      </c>
      <c r="T578" s="161">
        <f>+[2]data1cf!S578</f>
        <v>0</v>
      </c>
      <c r="U578" s="161">
        <f>+[2]data1cf!T578</f>
        <v>0</v>
      </c>
      <c r="V578" s="161">
        <f>+[2]data1cf!U578</f>
        <v>0</v>
      </c>
      <c r="W578" s="161">
        <f>+[2]data1cf!V578</f>
        <v>0</v>
      </c>
      <c r="X578" s="161">
        <f>+[2]data1cf!W578</f>
        <v>0</v>
      </c>
      <c r="Y578" s="161">
        <f>+[2]data1cf!X578</f>
        <v>0</v>
      </c>
      <c r="Z578" s="161">
        <f>+[2]data1cf!Y578</f>
        <v>0</v>
      </c>
      <c r="AA578" s="161">
        <f>+[2]data1cf!Z578</f>
        <v>0</v>
      </c>
      <c r="AB578" s="161"/>
      <c r="AC578" s="162">
        <f t="shared" ref="AC578:AC641" si="72">XNPV(0.1,B578:AA578,$B$1:$AA$1)</f>
        <v>22746.489124713356</v>
      </c>
      <c r="AD578" s="162">
        <f t="shared" si="66"/>
        <v>55494.838322113668</v>
      </c>
      <c r="AE578" s="163">
        <f t="shared" si="67"/>
        <v>54813.894267675256</v>
      </c>
      <c r="AF578" s="164">
        <f t="shared" ref="AF578:AF641" si="73">XIRR(B578:AA578,$B$1:$AA$1)</f>
        <v>0.14020978808403012</v>
      </c>
      <c r="AG578" s="165">
        <f t="shared" si="71"/>
        <v>0.98479524224984494</v>
      </c>
    </row>
    <row r="579" spans="1:33">
      <c r="A579" s="157"/>
      <c r="B579" s="161">
        <f>+[2]data1cf!A579</f>
        <v>-107318.07798951774</v>
      </c>
      <c r="C579" s="161">
        <f>+[2]data1cf!B579</f>
        <v>15401.211315234021</v>
      </c>
      <c r="D579" s="161">
        <f>+[2]data1cf!C579</f>
        <v>16953.903193686721</v>
      </c>
      <c r="E579" s="161">
        <f>+[2]data1cf!D579</f>
        <v>16443.752985141109</v>
      </c>
      <c r="F579" s="161">
        <f>+[2]data1cf!E579</f>
        <v>16060.584777953274</v>
      </c>
      <c r="G579" s="161">
        <f>+[2]data1cf!F579</f>
        <v>15865.055752139309</v>
      </c>
      <c r="H579" s="161">
        <f>+[2]data1cf!G579</f>
        <v>15679.052909304584</v>
      </c>
      <c r="I579" s="161">
        <f>+[2]data1cf!H579</f>
        <v>15381.592246614793</v>
      </c>
      <c r="J579" s="161">
        <f>+[2]data1cf!I579</f>
        <v>15481.649117262543</v>
      </c>
      <c r="K579" s="161">
        <f>+[2]data1cf!J579</f>
        <v>15773.374772148167</v>
      </c>
      <c r="L579" s="161">
        <f>+[2]data1cf!K579</f>
        <v>15498.346682981952</v>
      </c>
      <c r="M579" s="161">
        <f>+[2]data1cf!L579</f>
        <v>15605.802607210486</v>
      </c>
      <c r="N579" s="161">
        <f>+[2]data1cf!M579</f>
        <v>15816.966810218393</v>
      </c>
      <c r="O579" s="161">
        <f>+[2]data1cf!N579</f>
        <v>15517.250457672599</v>
      </c>
      <c r="P579" s="161">
        <f>+[2]data1cf!O579</f>
        <v>15686.162066656067</v>
      </c>
      <c r="Q579" s="161">
        <f>+[2]data1cf!P579</f>
        <v>15454.849242897079</v>
      </c>
      <c r="R579" s="161">
        <f>+[2]data1cf!Q579</f>
        <v>1230.8954273085724</v>
      </c>
      <c r="S579" s="161">
        <f>+[2]data1cf!R579</f>
        <v>0</v>
      </c>
      <c r="T579" s="161">
        <f>+[2]data1cf!S579</f>
        <v>0</v>
      </c>
      <c r="U579" s="161">
        <f>+[2]data1cf!T579</f>
        <v>0</v>
      </c>
      <c r="V579" s="161">
        <f>+[2]data1cf!U579</f>
        <v>0</v>
      </c>
      <c r="W579" s="161">
        <f>+[2]data1cf!V579</f>
        <v>0</v>
      </c>
      <c r="X579" s="161">
        <f>+[2]data1cf!W579</f>
        <v>0</v>
      </c>
      <c r="Y579" s="161">
        <f>+[2]data1cf!X579</f>
        <v>0</v>
      </c>
      <c r="Z579" s="161">
        <f>+[2]data1cf!Y579</f>
        <v>0</v>
      </c>
      <c r="AA579" s="161">
        <f>+[2]data1cf!Z579</f>
        <v>0</v>
      </c>
      <c r="AB579" s="161"/>
      <c r="AC579" s="162">
        <f t="shared" si="72"/>
        <v>13549.54059192874</v>
      </c>
      <c r="AD579" s="162">
        <f t="shared" ref="AD579:AD642" si="74">SUMPRODUCT(B579:AA579,$B$1010:$AA$1010)</f>
        <v>47025.914842992221</v>
      </c>
      <c r="AE579" s="163">
        <f t="shared" ref="AE579:AE642" si="75">SUMPRODUCT(B579:AA579,$B$1012:$AA$1012)</f>
        <v>46329.496070998779</v>
      </c>
      <c r="AF579" s="164">
        <f t="shared" si="73"/>
        <v>0.12171049714088439</v>
      </c>
      <c r="AG579" s="165">
        <f t="shared" ref="AG579:AG594" si="76">1-EXP(-(1/0.25)*(AD579/ABS($AD$1010)))</f>
        <v>0.97119798302327953</v>
      </c>
    </row>
    <row r="580" spans="1:33">
      <c r="A580" s="157"/>
      <c r="B580" s="161">
        <f>+[2]data1cf!A580</f>
        <v>-90914.470165183055</v>
      </c>
      <c r="C580" s="161">
        <f>+[2]data1cf!B580</f>
        <v>14969.911717805768</v>
      </c>
      <c r="D580" s="161">
        <f>+[2]data1cf!C580</f>
        <v>16332.344811696143</v>
      </c>
      <c r="E580" s="161">
        <f>+[2]data1cf!D580</f>
        <v>16035.747924302941</v>
      </c>
      <c r="F580" s="161">
        <f>+[2]data1cf!E580</f>
        <v>15785.944864291845</v>
      </c>
      <c r="G580" s="161">
        <f>+[2]data1cf!F580</f>
        <v>15435.864494243189</v>
      </c>
      <c r="H580" s="161">
        <f>+[2]data1cf!G580</f>
        <v>15348.642750264085</v>
      </c>
      <c r="I580" s="161">
        <f>+[2]data1cf!H580</f>
        <v>15176.210585444633</v>
      </c>
      <c r="J580" s="161">
        <f>+[2]data1cf!I580</f>
        <v>15247.745402689652</v>
      </c>
      <c r="K580" s="161">
        <f>+[2]data1cf!J580</f>
        <v>15169.155256649172</v>
      </c>
      <c r="L580" s="161">
        <f>+[2]data1cf!K580</f>
        <v>15298.116588003504</v>
      </c>
      <c r="M580" s="161">
        <f>+[2]data1cf!L580</f>
        <v>15312.22350980125</v>
      </c>
      <c r="N580" s="161">
        <f>+[2]data1cf!M580</f>
        <v>15105.724033009501</v>
      </c>
      <c r="O580" s="161">
        <f>+[2]data1cf!N580</f>
        <v>15137.421170496902</v>
      </c>
      <c r="P580" s="161">
        <f>+[2]data1cf!O580</f>
        <v>15186.759847192305</v>
      </c>
      <c r="Q580" s="161">
        <f>+[2]data1cf!P580</f>
        <v>15296.786998835832</v>
      </c>
      <c r="R580" s="161">
        <f>+[2]data1cf!Q580</f>
        <v>1042.7526070065835</v>
      </c>
      <c r="S580" s="161">
        <f>+[2]data1cf!R580</f>
        <v>0</v>
      </c>
      <c r="T580" s="161">
        <f>+[2]data1cf!S580</f>
        <v>0</v>
      </c>
      <c r="U580" s="161">
        <f>+[2]data1cf!T580</f>
        <v>0</v>
      </c>
      <c r="V580" s="161">
        <f>+[2]data1cf!U580</f>
        <v>0</v>
      </c>
      <c r="W580" s="161">
        <f>+[2]data1cf!V580</f>
        <v>0</v>
      </c>
      <c r="X580" s="161">
        <f>+[2]data1cf!W580</f>
        <v>0</v>
      </c>
      <c r="Y580" s="161">
        <f>+[2]data1cf!X580</f>
        <v>0</v>
      </c>
      <c r="Z580" s="161">
        <f>+[2]data1cf!Y580</f>
        <v>0</v>
      </c>
      <c r="AA580" s="161">
        <f>+[2]data1cf!Z580</f>
        <v>0</v>
      </c>
      <c r="AB580" s="161"/>
      <c r="AC580" s="162">
        <f t="shared" si="72"/>
        <v>26903.754903491157</v>
      </c>
      <c r="AD580" s="162">
        <f t="shared" si="74"/>
        <v>59564.599661452608</v>
      </c>
      <c r="AE580" s="163">
        <f t="shared" si="75"/>
        <v>58885.38083389341</v>
      </c>
      <c r="AF580" s="164">
        <f t="shared" si="73"/>
        <v>0.14948678612709046</v>
      </c>
      <c r="AG580" s="165">
        <f t="shared" si="76"/>
        <v>0.98881455104436422</v>
      </c>
    </row>
    <row r="581" spans="1:33">
      <c r="A581" s="157"/>
      <c r="B581" s="161">
        <f>+[2]data1cf!A581</f>
        <v>-98231.69505355494</v>
      </c>
      <c r="C581" s="161">
        <f>+[2]data1cf!B581</f>
        <v>15180.186363802444</v>
      </c>
      <c r="D581" s="161">
        <f>+[2]data1cf!C581</f>
        <v>16800.827367618149</v>
      </c>
      <c r="E581" s="161">
        <f>+[2]data1cf!D581</f>
        <v>16211.654982420536</v>
      </c>
      <c r="F581" s="161">
        <f>+[2]data1cf!E581</f>
        <v>15894.941817940715</v>
      </c>
      <c r="G581" s="161">
        <f>+[2]data1cf!F581</f>
        <v>15842.08500668512</v>
      </c>
      <c r="H581" s="161">
        <f>+[2]data1cf!G581</f>
        <v>15706.554947949939</v>
      </c>
      <c r="I581" s="161">
        <f>+[2]data1cf!H581</f>
        <v>15390.545870598504</v>
      </c>
      <c r="J581" s="161">
        <f>+[2]data1cf!I581</f>
        <v>15278.825885031543</v>
      </c>
      <c r="K581" s="161">
        <f>+[2]data1cf!J581</f>
        <v>15406.41300731555</v>
      </c>
      <c r="L581" s="161">
        <f>+[2]data1cf!K581</f>
        <v>15334.028951177654</v>
      </c>
      <c r="M581" s="161">
        <f>+[2]data1cf!L581</f>
        <v>15359.292583822236</v>
      </c>
      <c r="N581" s="161">
        <f>+[2]data1cf!M581</f>
        <v>15212.384711805884</v>
      </c>
      <c r="O581" s="161">
        <f>+[2]data1cf!N581</f>
        <v>15371.957063401658</v>
      </c>
      <c r="P581" s="161">
        <f>+[2]data1cf!O581</f>
        <v>15617.286499753911</v>
      </c>
      <c r="Q581" s="161">
        <f>+[2]data1cf!P581</f>
        <v>15401.097505853675</v>
      </c>
      <c r="R581" s="161">
        <f>+[2]data1cf!Q581</f>
        <v>1126.6782495862535</v>
      </c>
      <c r="S581" s="161">
        <f>+[2]data1cf!R581</f>
        <v>0</v>
      </c>
      <c r="T581" s="161">
        <f>+[2]data1cf!S581</f>
        <v>0</v>
      </c>
      <c r="U581" s="161">
        <f>+[2]data1cf!T581</f>
        <v>0</v>
      </c>
      <c r="V581" s="161">
        <f>+[2]data1cf!U581</f>
        <v>0</v>
      </c>
      <c r="W581" s="161">
        <f>+[2]data1cf!V581</f>
        <v>0</v>
      </c>
      <c r="X581" s="161">
        <f>+[2]data1cf!W581</f>
        <v>0</v>
      </c>
      <c r="Y581" s="161">
        <f>+[2]data1cf!X581</f>
        <v>0</v>
      </c>
      <c r="Z581" s="161">
        <f>+[2]data1cf!Y581</f>
        <v>0</v>
      </c>
      <c r="AA581" s="161">
        <f>+[2]data1cf!Z581</f>
        <v>0</v>
      </c>
      <c r="AB581" s="161"/>
      <c r="AC581" s="162">
        <f t="shared" si="72"/>
        <v>21339.004308015323</v>
      </c>
      <c r="AD581" s="162">
        <f t="shared" si="74"/>
        <v>54431.534077048607</v>
      </c>
      <c r="AE581" s="163">
        <f t="shared" si="75"/>
        <v>53743.403144757911</v>
      </c>
      <c r="AF581" s="164">
        <f t="shared" si="73"/>
        <v>0.13682845234870911</v>
      </c>
      <c r="AG581" s="165">
        <f t="shared" si="76"/>
        <v>0.98352545093903543</v>
      </c>
    </row>
    <row r="582" spans="1:33">
      <c r="A582" s="157"/>
      <c r="B582" s="161">
        <f>+[2]data1cf!A582</f>
        <v>-104196.08492962834</v>
      </c>
      <c r="C582" s="161">
        <f>+[2]data1cf!B582</f>
        <v>15332.013568292321</v>
      </c>
      <c r="D582" s="161">
        <f>+[2]data1cf!C582</f>
        <v>16962.073484790417</v>
      </c>
      <c r="E582" s="161">
        <f>+[2]data1cf!D582</f>
        <v>16468.134317712887</v>
      </c>
      <c r="F582" s="161">
        <f>+[2]data1cf!E582</f>
        <v>16128.777790992281</v>
      </c>
      <c r="G582" s="161">
        <f>+[2]data1cf!F582</f>
        <v>15742.681011292938</v>
      </c>
      <c r="H582" s="161">
        <f>+[2]data1cf!G582</f>
        <v>15479.010808258769</v>
      </c>
      <c r="I582" s="161">
        <f>+[2]data1cf!H582</f>
        <v>15271.491039266206</v>
      </c>
      <c r="J582" s="161">
        <f>+[2]data1cf!I582</f>
        <v>15386.86801746009</v>
      </c>
      <c r="K582" s="161">
        <f>+[2]data1cf!J582</f>
        <v>15464.095350569194</v>
      </c>
      <c r="L582" s="161">
        <f>+[2]data1cf!K582</f>
        <v>15348.399566088472</v>
      </c>
      <c r="M582" s="161">
        <f>+[2]data1cf!L582</f>
        <v>15437.010612080136</v>
      </c>
      <c r="N582" s="161">
        <f>+[2]data1cf!M582</f>
        <v>15312.088859639165</v>
      </c>
      <c r="O582" s="161">
        <f>+[2]data1cf!N582</f>
        <v>15393.406872291775</v>
      </c>
      <c r="P582" s="161">
        <f>+[2]data1cf!O582</f>
        <v>15578.39829303771</v>
      </c>
      <c r="Q582" s="161">
        <f>+[2]data1cf!P582</f>
        <v>15683.1661928545</v>
      </c>
      <c r="R582" s="161">
        <f>+[2]data1cf!Q582</f>
        <v>1195.0874157088651</v>
      </c>
      <c r="S582" s="161">
        <f>+[2]data1cf!R582</f>
        <v>0</v>
      </c>
      <c r="T582" s="161">
        <f>+[2]data1cf!S582</f>
        <v>0</v>
      </c>
      <c r="U582" s="161">
        <f>+[2]data1cf!T582</f>
        <v>0</v>
      </c>
      <c r="V582" s="161">
        <f>+[2]data1cf!U582</f>
        <v>0</v>
      </c>
      <c r="W582" s="161">
        <f>+[2]data1cf!V582</f>
        <v>0</v>
      </c>
      <c r="X582" s="161">
        <f>+[2]data1cf!W582</f>
        <v>0</v>
      </c>
      <c r="Y582" s="161">
        <f>+[2]data1cf!X582</f>
        <v>0</v>
      </c>
      <c r="Z582" s="161">
        <f>+[2]data1cf!Y582</f>
        <v>0</v>
      </c>
      <c r="AA582" s="161">
        <f>+[2]data1cf!Z582</f>
        <v>0</v>
      </c>
      <c r="AB582" s="161"/>
      <c r="AC582" s="162">
        <f t="shared" si="72"/>
        <v>15964.66992592554</v>
      </c>
      <c r="AD582" s="162">
        <f t="shared" si="74"/>
        <v>49170.609725946742</v>
      </c>
      <c r="AE582" s="163">
        <f t="shared" si="75"/>
        <v>48479.952786013433</v>
      </c>
      <c r="AF582" s="164">
        <f t="shared" si="73"/>
        <v>0.12629036307334898</v>
      </c>
      <c r="AG582" s="165">
        <f t="shared" si="76"/>
        <v>0.97550021196491699</v>
      </c>
    </row>
    <row r="583" spans="1:33">
      <c r="A583" s="157"/>
      <c r="B583" s="161">
        <f>+[2]data1cf!A583</f>
        <v>-93467.251898528659</v>
      </c>
      <c r="C583" s="161">
        <f>+[2]data1cf!B583</f>
        <v>15182.925224391154</v>
      </c>
      <c r="D583" s="161">
        <f>+[2]data1cf!C583</f>
        <v>16652.452756140505</v>
      </c>
      <c r="E583" s="161">
        <f>+[2]data1cf!D583</f>
        <v>16207.267521306083</v>
      </c>
      <c r="F583" s="161">
        <f>+[2]data1cf!E583</f>
        <v>15921.487743510768</v>
      </c>
      <c r="G583" s="161">
        <f>+[2]data1cf!F583</f>
        <v>15634.625044376982</v>
      </c>
      <c r="H583" s="161">
        <f>+[2]data1cf!G583</f>
        <v>15341.524918481009</v>
      </c>
      <c r="I583" s="161">
        <f>+[2]data1cf!H583</f>
        <v>15182.013183562609</v>
      </c>
      <c r="J583" s="161">
        <f>+[2]data1cf!I583</f>
        <v>15018.907348627399</v>
      </c>
      <c r="K583" s="161">
        <f>+[2]data1cf!J583</f>
        <v>15201.999798802444</v>
      </c>
      <c r="L583" s="161">
        <f>+[2]data1cf!K583</f>
        <v>15276.982887985319</v>
      </c>
      <c r="M583" s="161">
        <f>+[2]data1cf!L583</f>
        <v>15122.732825417163</v>
      </c>
      <c r="N583" s="161">
        <f>+[2]data1cf!M583</f>
        <v>15418.132708902893</v>
      </c>
      <c r="O583" s="161">
        <f>+[2]data1cf!N583</f>
        <v>15226.589110057797</v>
      </c>
      <c r="P583" s="161">
        <f>+[2]data1cf!O583</f>
        <v>15264.48806305254</v>
      </c>
      <c r="Q583" s="161">
        <f>+[2]data1cf!P583</f>
        <v>15429.642839238997</v>
      </c>
      <c r="R583" s="161">
        <f>+[2]data1cf!Q583</f>
        <v>1072.0319923753641</v>
      </c>
      <c r="S583" s="161">
        <f>+[2]data1cf!R583</f>
        <v>0</v>
      </c>
      <c r="T583" s="161">
        <f>+[2]data1cf!S583</f>
        <v>0</v>
      </c>
      <c r="U583" s="161">
        <f>+[2]data1cf!T583</f>
        <v>0</v>
      </c>
      <c r="V583" s="161">
        <f>+[2]data1cf!U583</f>
        <v>0</v>
      </c>
      <c r="W583" s="161">
        <f>+[2]data1cf!V583</f>
        <v>0</v>
      </c>
      <c r="X583" s="161">
        <f>+[2]data1cf!W583</f>
        <v>0</v>
      </c>
      <c r="Y583" s="161">
        <f>+[2]data1cf!X583</f>
        <v>0</v>
      </c>
      <c r="Z583" s="161">
        <f>+[2]data1cf!Y583</f>
        <v>0</v>
      </c>
      <c r="AA583" s="161">
        <f>+[2]data1cf!Z583</f>
        <v>0</v>
      </c>
      <c r="AB583" s="161"/>
      <c r="AC583" s="162">
        <f t="shared" si="72"/>
        <v>25169.408148921051</v>
      </c>
      <c r="AD583" s="162">
        <f t="shared" si="74"/>
        <v>57953.189802791618</v>
      </c>
      <c r="AE583" s="163">
        <f t="shared" si="75"/>
        <v>57271.379233054256</v>
      </c>
      <c r="AF583" s="164">
        <f t="shared" si="73"/>
        <v>0.14536659121513365</v>
      </c>
      <c r="AG583" s="165">
        <f t="shared" si="76"/>
        <v>0.98736883274862675</v>
      </c>
    </row>
    <row r="584" spans="1:33">
      <c r="A584" s="157"/>
      <c r="B584" s="161">
        <f>+[2]data1cf!A584</f>
        <v>-101105.82405452887</v>
      </c>
      <c r="C584" s="161">
        <f>+[2]data1cf!B584</f>
        <v>15175.580430125796</v>
      </c>
      <c r="D584" s="161">
        <f>+[2]data1cf!C584</f>
        <v>16853.596890906301</v>
      </c>
      <c r="E584" s="161">
        <f>+[2]data1cf!D584</f>
        <v>16444.790535381821</v>
      </c>
      <c r="F584" s="161">
        <f>+[2]data1cf!E584</f>
        <v>16149.25992675115</v>
      </c>
      <c r="G584" s="161">
        <f>+[2]data1cf!F584</f>
        <v>15848.595860578611</v>
      </c>
      <c r="H584" s="161">
        <f>+[2]data1cf!G584</f>
        <v>15362.306001591638</v>
      </c>
      <c r="I584" s="161">
        <f>+[2]data1cf!H584</f>
        <v>15342.294829678889</v>
      </c>
      <c r="J584" s="161">
        <f>+[2]data1cf!I584</f>
        <v>15231.761889946505</v>
      </c>
      <c r="K584" s="161">
        <f>+[2]data1cf!J584</f>
        <v>15358.219363724982</v>
      </c>
      <c r="L584" s="161">
        <f>+[2]data1cf!K584</f>
        <v>15439.925543026049</v>
      </c>
      <c r="M584" s="161">
        <f>+[2]data1cf!L584</f>
        <v>15421.648442408386</v>
      </c>
      <c r="N584" s="161">
        <f>+[2]data1cf!M584</f>
        <v>15594.320853834568</v>
      </c>
      <c r="O584" s="161">
        <f>+[2]data1cf!N584</f>
        <v>15434.112408849958</v>
      </c>
      <c r="P584" s="161">
        <f>+[2]data1cf!O584</f>
        <v>15565.144491093513</v>
      </c>
      <c r="Q584" s="161">
        <f>+[2]data1cf!P584</f>
        <v>15471.613583609247</v>
      </c>
      <c r="R584" s="161">
        <f>+[2]data1cf!Q584</f>
        <v>1159.6433595758242</v>
      </c>
      <c r="S584" s="161">
        <f>+[2]data1cf!R584</f>
        <v>0</v>
      </c>
      <c r="T584" s="161">
        <f>+[2]data1cf!S584</f>
        <v>0</v>
      </c>
      <c r="U584" s="161">
        <f>+[2]data1cf!T584</f>
        <v>0</v>
      </c>
      <c r="V584" s="161">
        <f>+[2]data1cf!U584</f>
        <v>0</v>
      </c>
      <c r="W584" s="161">
        <f>+[2]data1cf!V584</f>
        <v>0</v>
      </c>
      <c r="X584" s="161">
        <f>+[2]data1cf!W584</f>
        <v>0</v>
      </c>
      <c r="Y584" s="161">
        <f>+[2]data1cf!X584</f>
        <v>0</v>
      </c>
      <c r="Z584" s="161">
        <f>+[2]data1cf!Y584</f>
        <v>0</v>
      </c>
      <c r="AA584" s="161">
        <f>+[2]data1cf!Z584</f>
        <v>0</v>
      </c>
      <c r="AB584" s="161"/>
      <c r="AC584" s="162">
        <f t="shared" si="72"/>
        <v>18808.300555499132</v>
      </c>
      <c r="AD584" s="162">
        <f t="shared" si="74"/>
        <v>51988.543014916075</v>
      </c>
      <c r="AE584" s="163">
        <f t="shared" si="75"/>
        <v>51298.356658530662</v>
      </c>
      <c r="AF584" s="164">
        <f t="shared" si="73"/>
        <v>0.13169897198677064</v>
      </c>
      <c r="AG584" s="165">
        <f t="shared" si="76"/>
        <v>0.98019173919935287</v>
      </c>
    </row>
    <row r="585" spans="1:33">
      <c r="A585" s="157"/>
      <c r="B585" s="161">
        <f>+[2]data1cf!A585</f>
        <v>-93427.423607533521</v>
      </c>
      <c r="C585" s="161">
        <f>+[2]data1cf!B585</f>
        <v>15230.8150664641</v>
      </c>
      <c r="D585" s="161">
        <f>+[2]data1cf!C585</f>
        <v>16513.402111887866</v>
      </c>
      <c r="E585" s="161">
        <f>+[2]data1cf!D585</f>
        <v>16133.313376933245</v>
      </c>
      <c r="F585" s="161">
        <f>+[2]data1cf!E585</f>
        <v>15949.635127626834</v>
      </c>
      <c r="G585" s="161">
        <f>+[2]data1cf!F585</f>
        <v>15394.773243574646</v>
      </c>
      <c r="H585" s="161">
        <f>+[2]data1cf!G585</f>
        <v>15167.57120016975</v>
      </c>
      <c r="I585" s="161">
        <f>+[2]data1cf!H585</f>
        <v>15212.508279303065</v>
      </c>
      <c r="J585" s="161">
        <f>+[2]data1cf!I585</f>
        <v>15069.452565540036</v>
      </c>
      <c r="K585" s="161">
        <f>+[2]data1cf!J585</f>
        <v>15168.61217322134</v>
      </c>
      <c r="L585" s="161">
        <f>+[2]data1cf!K585</f>
        <v>15202.057783270038</v>
      </c>
      <c r="M585" s="161">
        <f>+[2]data1cf!L585</f>
        <v>15324.48893344693</v>
      </c>
      <c r="N585" s="161">
        <f>+[2]data1cf!M585</f>
        <v>15229.99469983915</v>
      </c>
      <c r="O585" s="161">
        <f>+[2]data1cf!N585</f>
        <v>15495.741268316291</v>
      </c>
      <c r="P585" s="161">
        <f>+[2]data1cf!O585</f>
        <v>15159.798713578535</v>
      </c>
      <c r="Q585" s="161">
        <f>+[2]data1cf!P585</f>
        <v>15256.425802556794</v>
      </c>
      <c r="R585" s="161">
        <f>+[2]data1cf!Q585</f>
        <v>1071.5751778089664</v>
      </c>
      <c r="S585" s="161">
        <f>+[2]data1cf!R585</f>
        <v>0</v>
      </c>
      <c r="T585" s="161">
        <f>+[2]data1cf!S585</f>
        <v>0</v>
      </c>
      <c r="U585" s="161">
        <f>+[2]data1cf!T585</f>
        <v>0</v>
      </c>
      <c r="V585" s="161">
        <f>+[2]data1cf!U585</f>
        <v>0</v>
      </c>
      <c r="W585" s="161">
        <f>+[2]data1cf!V585</f>
        <v>0</v>
      </c>
      <c r="X585" s="161">
        <f>+[2]data1cf!W585</f>
        <v>0</v>
      </c>
      <c r="Y585" s="161">
        <f>+[2]data1cf!X585</f>
        <v>0</v>
      </c>
      <c r="Z585" s="161">
        <f>+[2]data1cf!Y585</f>
        <v>0</v>
      </c>
      <c r="AA585" s="161">
        <f>+[2]data1cf!Z585</f>
        <v>0</v>
      </c>
      <c r="AB585" s="161"/>
      <c r="AC585" s="162">
        <f t="shared" si="72"/>
        <v>24870.316772525388</v>
      </c>
      <c r="AD585" s="162">
        <f t="shared" si="74"/>
        <v>57580.699705522034</v>
      </c>
      <c r="AE585" s="163">
        <f t="shared" si="75"/>
        <v>56900.316689823616</v>
      </c>
      <c r="AF585" s="164">
        <f t="shared" si="73"/>
        <v>0.14483955502510074</v>
      </c>
      <c r="AG585" s="165">
        <f t="shared" si="76"/>
        <v>0.98700888803751285</v>
      </c>
    </row>
    <row r="586" spans="1:33">
      <c r="A586" s="157"/>
      <c r="B586" s="161">
        <f>+[2]data1cf!A586</f>
        <v>-103352.69245898011</v>
      </c>
      <c r="C586" s="161">
        <f>+[2]data1cf!B586</f>
        <v>15388.886132893578</v>
      </c>
      <c r="D586" s="161">
        <f>+[2]data1cf!C586</f>
        <v>17005.138324343781</v>
      </c>
      <c r="E586" s="161">
        <f>+[2]data1cf!D586</f>
        <v>16573.811775177437</v>
      </c>
      <c r="F586" s="161">
        <f>+[2]data1cf!E586</f>
        <v>16140.136922066609</v>
      </c>
      <c r="G586" s="161">
        <f>+[2]data1cf!F586</f>
        <v>15798.309490947893</v>
      </c>
      <c r="H586" s="161">
        <f>+[2]data1cf!G586</f>
        <v>15511.422461675164</v>
      </c>
      <c r="I586" s="161">
        <f>+[2]data1cf!H586</f>
        <v>15457.451514344191</v>
      </c>
      <c r="J586" s="161">
        <f>+[2]data1cf!I586</f>
        <v>15641.108648594636</v>
      </c>
      <c r="K586" s="161">
        <f>+[2]data1cf!J586</f>
        <v>15363.430187128415</v>
      </c>
      <c r="L586" s="161">
        <f>+[2]data1cf!K586</f>
        <v>15423.105863948422</v>
      </c>
      <c r="M586" s="161">
        <f>+[2]data1cf!L586</f>
        <v>15503.197884799691</v>
      </c>
      <c r="N586" s="161">
        <f>+[2]data1cf!M586</f>
        <v>15427.333127389284</v>
      </c>
      <c r="O586" s="161">
        <f>+[2]data1cf!N586</f>
        <v>15577.857677784372</v>
      </c>
      <c r="P586" s="161">
        <f>+[2]data1cf!O586</f>
        <v>15515.287609967945</v>
      </c>
      <c r="Q586" s="161">
        <f>+[2]data1cf!P586</f>
        <v>15625.200973944891</v>
      </c>
      <c r="R586" s="161">
        <f>+[2]data1cf!Q586</f>
        <v>1185.414041427518</v>
      </c>
      <c r="S586" s="161">
        <f>+[2]data1cf!R586</f>
        <v>0</v>
      </c>
      <c r="T586" s="161">
        <f>+[2]data1cf!S586</f>
        <v>0</v>
      </c>
      <c r="U586" s="161">
        <f>+[2]data1cf!T586</f>
        <v>0</v>
      </c>
      <c r="V586" s="161">
        <f>+[2]data1cf!U586</f>
        <v>0</v>
      </c>
      <c r="W586" s="161">
        <f>+[2]data1cf!V586</f>
        <v>0</v>
      </c>
      <c r="X586" s="161">
        <f>+[2]data1cf!W586</f>
        <v>0</v>
      </c>
      <c r="Y586" s="161">
        <f>+[2]data1cf!X586</f>
        <v>0</v>
      </c>
      <c r="Z586" s="161">
        <f>+[2]data1cf!Y586</f>
        <v>0</v>
      </c>
      <c r="AA586" s="161">
        <f>+[2]data1cf!Z586</f>
        <v>0</v>
      </c>
      <c r="AB586" s="161"/>
      <c r="AC586" s="162">
        <f t="shared" si="72"/>
        <v>17316.01978486211</v>
      </c>
      <c r="AD586" s="162">
        <f t="shared" si="74"/>
        <v>50666.565814077956</v>
      </c>
      <c r="AE586" s="163">
        <f t="shared" si="75"/>
        <v>49973.090120293309</v>
      </c>
      <c r="AF586" s="164">
        <f t="shared" si="73"/>
        <v>0.12868065237998963</v>
      </c>
      <c r="AG586" s="165">
        <f t="shared" si="76"/>
        <v>0.97811459705903914</v>
      </c>
    </row>
    <row r="587" spans="1:33">
      <c r="A587" s="157"/>
      <c r="B587" s="161">
        <f>+[2]data1cf!A587</f>
        <v>-92702.70732128188</v>
      </c>
      <c r="C587" s="161">
        <f>+[2]data1cf!B587</f>
        <v>15000.862456768062</v>
      </c>
      <c r="D587" s="161">
        <f>+[2]data1cf!C587</f>
        <v>16642.10095078839</v>
      </c>
      <c r="E587" s="161">
        <f>+[2]data1cf!D587</f>
        <v>16155.78380287003</v>
      </c>
      <c r="F587" s="161">
        <f>+[2]data1cf!E587</f>
        <v>15705.108981632126</v>
      </c>
      <c r="G587" s="161">
        <f>+[2]data1cf!F587</f>
        <v>15481.435269927271</v>
      </c>
      <c r="H587" s="161">
        <f>+[2]data1cf!G587</f>
        <v>15279.59710003484</v>
      </c>
      <c r="I587" s="161">
        <f>+[2]data1cf!H587</f>
        <v>15223.604574987039</v>
      </c>
      <c r="J587" s="161">
        <f>+[2]data1cf!I587</f>
        <v>15162.030628794586</v>
      </c>
      <c r="K587" s="161">
        <f>+[2]data1cf!J587</f>
        <v>15177.581146683995</v>
      </c>
      <c r="L587" s="161">
        <f>+[2]data1cf!K587</f>
        <v>15096.000346914974</v>
      </c>
      <c r="M587" s="161">
        <f>+[2]data1cf!L587</f>
        <v>15370.088177126214</v>
      </c>
      <c r="N587" s="161">
        <f>+[2]data1cf!M587</f>
        <v>15523.62893672505</v>
      </c>
      <c r="O587" s="161">
        <f>+[2]data1cf!N587</f>
        <v>15303.781339411682</v>
      </c>
      <c r="P587" s="161">
        <f>+[2]data1cf!O587</f>
        <v>15338.830441147535</v>
      </c>
      <c r="Q587" s="161">
        <f>+[2]data1cf!P587</f>
        <v>15290.229911609422</v>
      </c>
      <c r="R587" s="161">
        <f>+[2]data1cf!Q587</f>
        <v>1063.2629718921746</v>
      </c>
      <c r="S587" s="161">
        <f>+[2]data1cf!R587</f>
        <v>0</v>
      </c>
      <c r="T587" s="161">
        <f>+[2]data1cf!S587</f>
        <v>0</v>
      </c>
      <c r="U587" s="161">
        <f>+[2]data1cf!T587</f>
        <v>0</v>
      </c>
      <c r="V587" s="161">
        <f>+[2]data1cf!U587</f>
        <v>0</v>
      </c>
      <c r="W587" s="161">
        <f>+[2]data1cf!V587</f>
        <v>0</v>
      </c>
      <c r="X587" s="161">
        <f>+[2]data1cf!W587</f>
        <v>0</v>
      </c>
      <c r="Y587" s="161">
        <f>+[2]data1cf!X587</f>
        <v>0</v>
      </c>
      <c r="Z587" s="161">
        <f>+[2]data1cf!Y587</f>
        <v>0</v>
      </c>
      <c r="AA587" s="161">
        <f>+[2]data1cf!Z587</f>
        <v>0</v>
      </c>
      <c r="AB587" s="161"/>
      <c r="AC587" s="162">
        <f t="shared" si="72"/>
        <v>25578.296301260696</v>
      </c>
      <c r="AD587" s="162">
        <f t="shared" si="74"/>
        <v>58349.128033830901</v>
      </c>
      <c r="AE587" s="163">
        <f t="shared" si="75"/>
        <v>57667.345031542318</v>
      </c>
      <c r="AF587" s="164">
        <f t="shared" si="73"/>
        <v>0.14630376696586611</v>
      </c>
      <c r="AG587" s="165">
        <f t="shared" si="76"/>
        <v>0.9877405078225</v>
      </c>
    </row>
    <row r="588" spans="1:33">
      <c r="A588" s="157"/>
      <c r="B588" s="161">
        <f>+[2]data1cf!A588</f>
        <v>-105614.51957552438</v>
      </c>
      <c r="C588" s="161">
        <f>+[2]data1cf!B588</f>
        <v>15278.640544212285</v>
      </c>
      <c r="D588" s="161">
        <f>+[2]data1cf!C588</f>
        <v>16969.944040778049</v>
      </c>
      <c r="E588" s="161">
        <f>+[2]data1cf!D588</f>
        <v>16749.995171330309</v>
      </c>
      <c r="F588" s="161">
        <f>+[2]data1cf!E588</f>
        <v>16048.596503854205</v>
      </c>
      <c r="G588" s="161">
        <f>+[2]data1cf!F588</f>
        <v>15760.633933589099</v>
      </c>
      <c r="H588" s="161">
        <f>+[2]data1cf!G588</f>
        <v>15522.701853697785</v>
      </c>
      <c r="I588" s="161">
        <f>+[2]data1cf!H588</f>
        <v>15501.211981791086</v>
      </c>
      <c r="J588" s="161">
        <f>+[2]data1cf!I588</f>
        <v>15399.917839699003</v>
      </c>
      <c r="K588" s="161">
        <f>+[2]data1cf!J588</f>
        <v>15380.03178853126</v>
      </c>
      <c r="L588" s="161">
        <f>+[2]data1cf!K588</f>
        <v>15533.123057172317</v>
      </c>
      <c r="M588" s="161">
        <f>+[2]data1cf!L588</f>
        <v>15640.883010260586</v>
      </c>
      <c r="N588" s="161">
        <f>+[2]data1cf!M588</f>
        <v>15676.999555167225</v>
      </c>
      <c r="O588" s="161">
        <f>+[2]data1cf!N588</f>
        <v>15540.65114800266</v>
      </c>
      <c r="P588" s="161">
        <f>+[2]data1cf!O588</f>
        <v>15762.975645628789</v>
      </c>
      <c r="Q588" s="161">
        <f>+[2]data1cf!P588</f>
        <v>15721.654533307563</v>
      </c>
      <c r="R588" s="161">
        <f>+[2]data1cf!Q588</f>
        <v>1211.3562937234342</v>
      </c>
      <c r="S588" s="161">
        <f>+[2]data1cf!R588</f>
        <v>0</v>
      </c>
      <c r="T588" s="161">
        <f>+[2]data1cf!S588</f>
        <v>0</v>
      </c>
      <c r="U588" s="161">
        <f>+[2]data1cf!T588</f>
        <v>0</v>
      </c>
      <c r="V588" s="161">
        <f>+[2]data1cf!U588</f>
        <v>0</v>
      </c>
      <c r="W588" s="161">
        <f>+[2]data1cf!V588</f>
        <v>0</v>
      </c>
      <c r="X588" s="161">
        <f>+[2]data1cf!W588</f>
        <v>0</v>
      </c>
      <c r="Y588" s="161">
        <f>+[2]data1cf!X588</f>
        <v>0</v>
      </c>
      <c r="Z588" s="161">
        <f>+[2]data1cf!Y588</f>
        <v>0</v>
      </c>
      <c r="AA588" s="161">
        <f>+[2]data1cf!Z588</f>
        <v>0</v>
      </c>
      <c r="AB588" s="161"/>
      <c r="AC588" s="162">
        <f t="shared" si="72"/>
        <v>15147.902634041615</v>
      </c>
      <c r="AD588" s="162">
        <f t="shared" si="74"/>
        <v>48591.477970340755</v>
      </c>
      <c r="AE588" s="163">
        <f t="shared" si="75"/>
        <v>47895.567920041431</v>
      </c>
      <c r="AF588" s="164">
        <f t="shared" si="73"/>
        <v>0.12459205985069274</v>
      </c>
      <c r="AG588" s="165">
        <f t="shared" si="76"/>
        <v>0.97440619932093497</v>
      </c>
    </row>
    <row r="589" spans="1:33">
      <c r="A589" s="157"/>
      <c r="B589" s="161">
        <f>+[2]data1cf!A589</f>
        <v>-90818.597253253029</v>
      </c>
      <c r="C589" s="161">
        <f>+[2]data1cf!B589</f>
        <v>14910.607686501429</v>
      </c>
      <c r="D589" s="161">
        <f>+[2]data1cf!C589</f>
        <v>16359.615177180744</v>
      </c>
      <c r="E589" s="161">
        <f>+[2]data1cf!D589</f>
        <v>15980.379815465958</v>
      </c>
      <c r="F589" s="161">
        <f>+[2]data1cf!E589</f>
        <v>15682.235904725545</v>
      </c>
      <c r="G589" s="161">
        <f>+[2]data1cf!F589</f>
        <v>15544.367869718997</v>
      </c>
      <c r="H589" s="161">
        <f>+[2]data1cf!G589</f>
        <v>15249.555624577568</v>
      </c>
      <c r="I589" s="161">
        <f>+[2]data1cf!H589</f>
        <v>15255.428100163794</v>
      </c>
      <c r="J589" s="161">
        <f>+[2]data1cf!I589</f>
        <v>15076.304480412142</v>
      </c>
      <c r="K589" s="161">
        <f>+[2]data1cf!J589</f>
        <v>15364.465529030091</v>
      </c>
      <c r="L589" s="161">
        <f>+[2]data1cf!K589</f>
        <v>15027.297973668286</v>
      </c>
      <c r="M589" s="161">
        <f>+[2]data1cf!L589</f>
        <v>15187.127622437714</v>
      </c>
      <c r="N589" s="161">
        <f>+[2]data1cf!M589</f>
        <v>15151.196168485791</v>
      </c>
      <c r="O589" s="161">
        <f>+[2]data1cf!N589</f>
        <v>15249.770933615662</v>
      </c>
      <c r="P589" s="161">
        <f>+[2]data1cf!O589</f>
        <v>15084.239979962771</v>
      </c>
      <c r="Q589" s="161">
        <f>+[2]data1cf!P589</f>
        <v>15137.054037055028</v>
      </c>
      <c r="R589" s="161">
        <f>+[2]data1cf!Q589</f>
        <v>1041.6529830559107</v>
      </c>
      <c r="S589" s="161">
        <f>+[2]data1cf!R589</f>
        <v>0</v>
      </c>
      <c r="T589" s="161">
        <f>+[2]data1cf!S589</f>
        <v>0</v>
      </c>
      <c r="U589" s="161">
        <f>+[2]data1cf!T589</f>
        <v>0</v>
      </c>
      <c r="V589" s="161">
        <f>+[2]data1cf!U589</f>
        <v>0</v>
      </c>
      <c r="W589" s="161">
        <f>+[2]data1cf!V589</f>
        <v>0</v>
      </c>
      <c r="X589" s="161">
        <f>+[2]data1cf!W589</f>
        <v>0</v>
      </c>
      <c r="Y589" s="161">
        <f>+[2]data1cf!X589</f>
        <v>0</v>
      </c>
      <c r="Z589" s="161">
        <f>+[2]data1cf!Y589</f>
        <v>0</v>
      </c>
      <c r="AA589" s="161">
        <f>+[2]data1cf!Z589</f>
        <v>0</v>
      </c>
      <c r="AB589" s="161"/>
      <c r="AC589" s="162">
        <f t="shared" si="72"/>
        <v>26744.222389220966</v>
      </c>
      <c r="AD589" s="162">
        <f t="shared" si="74"/>
        <v>59320.038128738764</v>
      </c>
      <c r="AE589" s="163">
        <f t="shared" si="75"/>
        <v>58642.672438720314</v>
      </c>
      <c r="AF589" s="164">
        <f t="shared" si="73"/>
        <v>0.14927635788917543</v>
      </c>
      <c r="AG589" s="165">
        <f t="shared" si="76"/>
        <v>0.9886062864051508</v>
      </c>
    </row>
    <row r="590" spans="1:33">
      <c r="A590" s="157"/>
      <c r="B590" s="161">
        <f>+[2]data1cf!A590</f>
        <v>-104065.03262167099</v>
      </c>
      <c r="C590" s="161">
        <f>+[2]data1cf!B590</f>
        <v>15312.898510916046</v>
      </c>
      <c r="D590" s="161">
        <f>+[2]data1cf!C590</f>
        <v>16991.453332877052</v>
      </c>
      <c r="E590" s="161">
        <f>+[2]data1cf!D590</f>
        <v>16465.889391098579</v>
      </c>
      <c r="F590" s="161">
        <f>+[2]data1cf!E590</f>
        <v>16216.144924561828</v>
      </c>
      <c r="G590" s="161">
        <f>+[2]data1cf!F590</f>
        <v>15917.631976608815</v>
      </c>
      <c r="H590" s="161">
        <f>+[2]data1cf!G590</f>
        <v>15555.955164202904</v>
      </c>
      <c r="I590" s="161">
        <f>+[2]data1cf!H590</f>
        <v>15530.332759054279</v>
      </c>
      <c r="J590" s="161">
        <f>+[2]data1cf!I590</f>
        <v>15484.370210043682</v>
      </c>
      <c r="K590" s="161">
        <f>+[2]data1cf!J590</f>
        <v>15581.209856599899</v>
      </c>
      <c r="L590" s="161">
        <f>+[2]data1cf!K590</f>
        <v>15544.538725606793</v>
      </c>
      <c r="M590" s="161">
        <f>+[2]data1cf!L590</f>
        <v>15432.72051525061</v>
      </c>
      <c r="N590" s="161">
        <f>+[2]data1cf!M590</f>
        <v>15425.770015835802</v>
      </c>
      <c r="O590" s="161">
        <f>+[2]data1cf!N590</f>
        <v>15497.141365106518</v>
      </c>
      <c r="P590" s="161">
        <f>+[2]data1cf!O590</f>
        <v>15527.063929316362</v>
      </c>
      <c r="Q590" s="161">
        <f>+[2]data1cf!P590</f>
        <v>15538.865796069036</v>
      </c>
      <c r="R590" s="161">
        <f>+[2]data1cf!Q590</f>
        <v>1193.5842981575177</v>
      </c>
      <c r="S590" s="161">
        <f>+[2]data1cf!R590</f>
        <v>0</v>
      </c>
      <c r="T590" s="161">
        <f>+[2]data1cf!S590</f>
        <v>0</v>
      </c>
      <c r="U590" s="161">
        <f>+[2]data1cf!T590</f>
        <v>0</v>
      </c>
      <c r="V590" s="161">
        <f>+[2]data1cf!U590</f>
        <v>0</v>
      </c>
      <c r="W590" s="161">
        <f>+[2]data1cf!V590</f>
        <v>0</v>
      </c>
      <c r="X590" s="161">
        <f>+[2]data1cf!W590</f>
        <v>0</v>
      </c>
      <c r="Y590" s="161">
        <f>+[2]data1cf!X590</f>
        <v>0</v>
      </c>
      <c r="Z590" s="161">
        <f>+[2]data1cf!Y590</f>
        <v>0</v>
      </c>
      <c r="AA590" s="161">
        <f>+[2]data1cf!Z590</f>
        <v>0</v>
      </c>
      <c r="AB590" s="161"/>
      <c r="AC590" s="162">
        <f t="shared" si="72"/>
        <v>16632.40272321985</v>
      </c>
      <c r="AD590" s="162">
        <f t="shared" si="74"/>
        <v>50007.358501238072</v>
      </c>
      <c r="AE590" s="163">
        <f t="shared" si="75"/>
        <v>49313.467957440698</v>
      </c>
      <c r="AF590" s="164">
        <f t="shared" si="73"/>
        <v>0.12737800478935238</v>
      </c>
      <c r="AG590" s="165">
        <f t="shared" si="76"/>
        <v>0.9769988106863613</v>
      </c>
    </row>
    <row r="591" spans="1:33">
      <c r="A591" s="157"/>
      <c r="B591" s="161">
        <f>+[2]data1cf!A591</f>
        <v>-95032.21363322447</v>
      </c>
      <c r="C591" s="161">
        <f>+[2]data1cf!B591</f>
        <v>15080.535866132635</v>
      </c>
      <c r="D591" s="161">
        <f>+[2]data1cf!C591</f>
        <v>16562.707474111816</v>
      </c>
      <c r="E591" s="161">
        <f>+[2]data1cf!D591</f>
        <v>16166.982053982078</v>
      </c>
      <c r="F591" s="161">
        <f>+[2]data1cf!E591</f>
        <v>15767.923769052666</v>
      </c>
      <c r="G591" s="161">
        <f>+[2]data1cf!F591</f>
        <v>15349.878641888965</v>
      </c>
      <c r="H591" s="161">
        <f>+[2]data1cf!G591</f>
        <v>15261.112251808796</v>
      </c>
      <c r="I591" s="161">
        <f>+[2]data1cf!H591</f>
        <v>15194.315092059873</v>
      </c>
      <c r="J591" s="161">
        <f>+[2]data1cf!I591</f>
        <v>15310.068925867021</v>
      </c>
      <c r="K591" s="161">
        <f>+[2]data1cf!J591</f>
        <v>15260.56833457418</v>
      </c>
      <c r="L591" s="161">
        <f>+[2]data1cf!K591</f>
        <v>15200.980047675152</v>
      </c>
      <c r="M591" s="161">
        <f>+[2]data1cf!L591</f>
        <v>15178.471686795658</v>
      </c>
      <c r="N591" s="161">
        <f>+[2]data1cf!M591</f>
        <v>15163.327347822033</v>
      </c>
      <c r="O591" s="161">
        <f>+[2]data1cf!N591</f>
        <v>15063.052713175242</v>
      </c>
      <c r="P591" s="161">
        <f>+[2]data1cf!O591</f>
        <v>15440.533753563461</v>
      </c>
      <c r="Q591" s="161">
        <f>+[2]data1cf!P591</f>
        <v>15302.440648731768</v>
      </c>
      <c r="R591" s="161">
        <f>+[2]data1cf!Q591</f>
        <v>1089.9814774876311</v>
      </c>
      <c r="S591" s="161">
        <f>+[2]data1cf!R591</f>
        <v>0</v>
      </c>
      <c r="T591" s="161">
        <f>+[2]data1cf!S591</f>
        <v>0</v>
      </c>
      <c r="U591" s="161">
        <f>+[2]data1cf!T591</f>
        <v>0</v>
      </c>
      <c r="V591" s="161">
        <f>+[2]data1cf!U591</f>
        <v>0</v>
      </c>
      <c r="W591" s="161">
        <f>+[2]data1cf!V591</f>
        <v>0</v>
      </c>
      <c r="X591" s="161">
        <f>+[2]data1cf!W591</f>
        <v>0</v>
      </c>
      <c r="Y591" s="161">
        <f>+[2]data1cf!X591</f>
        <v>0</v>
      </c>
      <c r="Z591" s="161">
        <f>+[2]data1cf!Y591</f>
        <v>0</v>
      </c>
      <c r="AA591" s="161">
        <f>+[2]data1cf!Z591</f>
        <v>0</v>
      </c>
      <c r="AB591" s="161"/>
      <c r="AC591" s="162">
        <f t="shared" si="72"/>
        <v>23128.439525684094</v>
      </c>
      <c r="AD591" s="162">
        <f t="shared" si="74"/>
        <v>55831.268071788028</v>
      </c>
      <c r="AE591" s="163">
        <f t="shared" si="75"/>
        <v>55151.140087693224</v>
      </c>
      <c r="AF591" s="164">
        <f t="shared" si="73"/>
        <v>0.14109845757484438</v>
      </c>
      <c r="AG591" s="165">
        <f t="shared" si="76"/>
        <v>0.98517625251489815</v>
      </c>
    </row>
    <row r="592" spans="1:33">
      <c r="A592" s="157"/>
      <c r="B592" s="161">
        <f>+[2]data1cf!A592</f>
        <v>-106424.44326012603</v>
      </c>
      <c r="C592" s="161">
        <f>+[2]data1cf!B592</f>
        <v>15250.362293066211</v>
      </c>
      <c r="D592" s="161">
        <f>+[2]data1cf!C592</f>
        <v>16886.753172158809</v>
      </c>
      <c r="E592" s="161">
        <f>+[2]data1cf!D592</f>
        <v>16743.547285524524</v>
      </c>
      <c r="F592" s="161">
        <f>+[2]data1cf!E592</f>
        <v>16193.424042369095</v>
      </c>
      <c r="G592" s="161">
        <f>+[2]data1cf!F592</f>
        <v>15869.607356716699</v>
      </c>
      <c r="H592" s="161">
        <f>+[2]data1cf!G592</f>
        <v>15432.162530939328</v>
      </c>
      <c r="I592" s="161">
        <f>+[2]data1cf!H592</f>
        <v>15287.309620111406</v>
      </c>
      <c r="J592" s="161">
        <f>+[2]data1cf!I592</f>
        <v>15380.461872880314</v>
      </c>
      <c r="K592" s="161">
        <f>+[2]data1cf!J592</f>
        <v>15393.411953804443</v>
      </c>
      <c r="L592" s="161">
        <f>+[2]data1cf!K592</f>
        <v>15513.452575070747</v>
      </c>
      <c r="M592" s="161">
        <f>+[2]data1cf!L592</f>
        <v>15452.635104375295</v>
      </c>
      <c r="N592" s="161">
        <f>+[2]data1cf!M592</f>
        <v>15658.193185864904</v>
      </c>
      <c r="O592" s="161">
        <f>+[2]data1cf!N592</f>
        <v>15579.604629724869</v>
      </c>
      <c r="P592" s="161">
        <f>+[2]data1cf!O592</f>
        <v>15576.637236647322</v>
      </c>
      <c r="Q592" s="161">
        <f>+[2]data1cf!P592</f>
        <v>15411.094236105137</v>
      </c>
      <c r="R592" s="161">
        <f>+[2]data1cf!Q592</f>
        <v>1220.6457944163415</v>
      </c>
      <c r="S592" s="161">
        <f>+[2]data1cf!R592</f>
        <v>0</v>
      </c>
      <c r="T592" s="161">
        <f>+[2]data1cf!S592</f>
        <v>0</v>
      </c>
      <c r="U592" s="161">
        <f>+[2]data1cf!T592</f>
        <v>0</v>
      </c>
      <c r="V592" s="161">
        <f>+[2]data1cf!U592</f>
        <v>0</v>
      </c>
      <c r="W592" s="161">
        <f>+[2]data1cf!V592</f>
        <v>0</v>
      </c>
      <c r="X592" s="161">
        <f>+[2]data1cf!W592</f>
        <v>0</v>
      </c>
      <c r="Y592" s="161">
        <f>+[2]data1cf!X592</f>
        <v>0</v>
      </c>
      <c r="Z592" s="161">
        <f>+[2]data1cf!Y592</f>
        <v>0</v>
      </c>
      <c r="AA592" s="161">
        <f>+[2]data1cf!Z592</f>
        <v>0</v>
      </c>
      <c r="AB592" s="161"/>
      <c r="AC592" s="162">
        <f t="shared" si="72"/>
        <v>14051.559212303257</v>
      </c>
      <c r="AD592" s="162">
        <f t="shared" si="74"/>
        <v>47362.954777366729</v>
      </c>
      <c r="AE592" s="163">
        <f t="shared" si="75"/>
        <v>46670.124145679627</v>
      </c>
      <c r="AF592" s="164">
        <f t="shared" si="73"/>
        <v>0.12272097468376159</v>
      </c>
      <c r="AG592" s="165">
        <f t="shared" si="76"/>
        <v>0.97192101430930644</v>
      </c>
    </row>
    <row r="593" spans="1:33">
      <c r="A593" s="157"/>
      <c r="B593" s="161">
        <f>+[2]data1cf!A593</f>
        <v>-107821.69399579134</v>
      </c>
      <c r="C593" s="161">
        <f>+[2]data1cf!B593</f>
        <v>15354.034675218441</v>
      </c>
      <c r="D593" s="161">
        <f>+[2]data1cf!C593</f>
        <v>17036.602015040586</v>
      </c>
      <c r="E593" s="161">
        <f>+[2]data1cf!D593</f>
        <v>16505.998470280367</v>
      </c>
      <c r="F593" s="161">
        <f>+[2]data1cf!E593</f>
        <v>16240.476195186384</v>
      </c>
      <c r="G593" s="161">
        <f>+[2]data1cf!F593</f>
        <v>16010.53291719281</v>
      </c>
      <c r="H593" s="161">
        <f>+[2]data1cf!G593</f>
        <v>15669.82703284192</v>
      </c>
      <c r="I593" s="161">
        <f>+[2]data1cf!H593</f>
        <v>15415.257665871155</v>
      </c>
      <c r="J593" s="161">
        <f>+[2]data1cf!I593</f>
        <v>15472.776549516817</v>
      </c>
      <c r="K593" s="161">
        <f>+[2]data1cf!J593</f>
        <v>15507.578749738961</v>
      </c>
      <c r="L593" s="161">
        <f>+[2]data1cf!K593</f>
        <v>15703.294096081121</v>
      </c>
      <c r="M593" s="161">
        <f>+[2]data1cf!L593</f>
        <v>15711.163795792032</v>
      </c>
      <c r="N593" s="161">
        <f>+[2]data1cf!M593</f>
        <v>15577.261192530521</v>
      </c>
      <c r="O593" s="161">
        <f>+[2]data1cf!N593</f>
        <v>15466.726666592287</v>
      </c>
      <c r="P593" s="161">
        <f>+[2]data1cf!O593</f>
        <v>15503.182326251972</v>
      </c>
      <c r="Q593" s="161">
        <f>+[2]data1cf!P593</f>
        <v>15592.722943952471</v>
      </c>
      <c r="R593" s="161">
        <f>+[2]data1cf!Q593</f>
        <v>1236.6717014541284</v>
      </c>
      <c r="S593" s="161">
        <f>+[2]data1cf!R593</f>
        <v>0</v>
      </c>
      <c r="T593" s="161">
        <f>+[2]data1cf!S593</f>
        <v>0</v>
      </c>
      <c r="U593" s="161">
        <f>+[2]data1cf!T593</f>
        <v>0</v>
      </c>
      <c r="V593" s="161">
        <f>+[2]data1cf!U593</f>
        <v>0</v>
      </c>
      <c r="W593" s="161">
        <f>+[2]data1cf!V593</f>
        <v>0</v>
      </c>
      <c r="X593" s="161">
        <f>+[2]data1cf!W593</f>
        <v>0</v>
      </c>
      <c r="Y593" s="161">
        <f>+[2]data1cf!X593</f>
        <v>0</v>
      </c>
      <c r="Z593" s="161">
        <f>+[2]data1cf!Y593</f>
        <v>0</v>
      </c>
      <c r="AA593" s="161">
        <f>+[2]data1cf!Z593</f>
        <v>0</v>
      </c>
      <c r="AB593" s="161"/>
      <c r="AC593" s="162">
        <f t="shared" si="72"/>
        <v>13237.52697779632</v>
      </c>
      <c r="AD593" s="162">
        <f t="shared" si="74"/>
        <v>46724.280460762595</v>
      </c>
      <c r="AE593" s="163">
        <f t="shared" si="75"/>
        <v>46027.924588520291</v>
      </c>
      <c r="AF593" s="164">
        <f t="shared" si="73"/>
        <v>0.12115418314933776</v>
      </c>
      <c r="AG593" s="165">
        <f t="shared" si="76"/>
        <v>0.97053513222412047</v>
      </c>
    </row>
    <row r="594" spans="1:33">
      <c r="A594" s="157"/>
      <c r="B594" s="161">
        <f>+[2]data1cf!A594</f>
        <v>-91242.652034537241</v>
      </c>
      <c r="C594" s="161">
        <f>+[2]data1cf!B594</f>
        <v>15027.144693072129</v>
      </c>
      <c r="D594" s="161">
        <f>+[2]data1cf!C594</f>
        <v>16640.646380645638</v>
      </c>
      <c r="E594" s="161">
        <f>+[2]data1cf!D594</f>
        <v>16412.090954480787</v>
      </c>
      <c r="F594" s="161">
        <f>+[2]data1cf!E594</f>
        <v>15710.441899716327</v>
      </c>
      <c r="G594" s="161">
        <f>+[2]data1cf!F594</f>
        <v>15426.406391480034</v>
      </c>
      <c r="H594" s="161">
        <f>+[2]data1cf!G594</f>
        <v>15287.735676563116</v>
      </c>
      <c r="I594" s="161">
        <f>+[2]data1cf!H594</f>
        <v>15131.493204582714</v>
      </c>
      <c r="J594" s="161">
        <f>+[2]data1cf!I594</f>
        <v>15010.969429200157</v>
      </c>
      <c r="K594" s="161">
        <f>+[2]data1cf!J594</f>
        <v>14996.577898073296</v>
      </c>
      <c r="L594" s="161">
        <f>+[2]data1cf!K594</f>
        <v>15276.424812296642</v>
      </c>
      <c r="M594" s="161">
        <f>+[2]data1cf!L594</f>
        <v>15115.277118030161</v>
      </c>
      <c r="N594" s="161">
        <f>+[2]data1cf!M594</f>
        <v>15283.811652260883</v>
      </c>
      <c r="O594" s="161">
        <f>+[2]data1cf!N594</f>
        <v>15306.184996540227</v>
      </c>
      <c r="P594" s="161">
        <f>+[2]data1cf!O594</f>
        <v>15154.024535653025</v>
      </c>
      <c r="Q594" s="161">
        <f>+[2]data1cf!P594</f>
        <v>15162.6748542062</v>
      </c>
      <c r="R594" s="161">
        <f>+[2]data1cf!Q594</f>
        <v>1046.5167217753281</v>
      </c>
      <c r="S594" s="161">
        <f>+[2]data1cf!R594</f>
        <v>0</v>
      </c>
      <c r="T594" s="161">
        <f>+[2]data1cf!S594</f>
        <v>0</v>
      </c>
      <c r="U594" s="161">
        <f>+[2]data1cf!T594</f>
        <v>0</v>
      </c>
      <c r="V594" s="161">
        <f>+[2]data1cf!U594</f>
        <v>0</v>
      </c>
      <c r="W594" s="161">
        <f>+[2]data1cf!V594</f>
        <v>0</v>
      </c>
      <c r="X594" s="161">
        <f>+[2]data1cf!W594</f>
        <v>0</v>
      </c>
      <c r="Y594" s="161">
        <f>+[2]data1cf!X594</f>
        <v>0</v>
      </c>
      <c r="Z594" s="161">
        <f>+[2]data1cf!Y594</f>
        <v>0</v>
      </c>
      <c r="AA594" s="161">
        <f>+[2]data1cf!Z594</f>
        <v>0</v>
      </c>
      <c r="AB594" s="161"/>
      <c r="AC594" s="162">
        <f t="shared" si="72"/>
        <v>26855.083607527784</v>
      </c>
      <c r="AD594" s="162">
        <f t="shared" si="74"/>
        <v>59472.441410112471</v>
      </c>
      <c r="AE594" s="163">
        <f t="shared" si="75"/>
        <v>58794.231959009885</v>
      </c>
      <c r="AF594" s="164">
        <f t="shared" si="73"/>
        <v>0.14943390488624575</v>
      </c>
      <c r="AG594" s="165">
        <f t="shared" si="76"/>
        <v>0.9887365213414262</v>
      </c>
    </row>
    <row r="595" spans="1:33">
      <c r="A595" s="157"/>
      <c r="B595" s="161">
        <f>+[2]data1cf!A595</f>
        <v>-98936.856856242215</v>
      </c>
      <c r="C595" s="161">
        <f>+[2]data1cf!B595</f>
        <v>15413.681468308618</v>
      </c>
      <c r="D595" s="161">
        <f>+[2]data1cf!C595</f>
        <v>16711.37589348698</v>
      </c>
      <c r="E595" s="161">
        <f>+[2]data1cf!D595</f>
        <v>16246.262784258986</v>
      </c>
      <c r="F595" s="161">
        <f>+[2]data1cf!E595</f>
        <v>16080.662536035783</v>
      </c>
      <c r="G595" s="161">
        <f>+[2]data1cf!F595</f>
        <v>15782.010025457002</v>
      </c>
      <c r="H595" s="161">
        <f>+[2]data1cf!G595</f>
        <v>15457.808061052998</v>
      </c>
      <c r="I595" s="161">
        <f>+[2]data1cf!H595</f>
        <v>15271.290659141643</v>
      </c>
      <c r="J595" s="161">
        <f>+[2]data1cf!I595</f>
        <v>15486.522152598598</v>
      </c>
      <c r="K595" s="161">
        <f>+[2]data1cf!J595</f>
        <v>15497.169059882341</v>
      </c>
      <c r="L595" s="161">
        <f>+[2]data1cf!K595</f>
        <v>15377.327080036219</v>
      </c>
      <c r="M595" s="161">
        <f>+[2]data1cf!L595</f>
        <v>15408.667799609246</v>
      </c>
      <c r="N595" s="161">
        <f>+[2]data1cf!M595</f>
        <v>15333.862455263219</v>
      </c>
      <c r="O595" s="161">
        <f>+[2]data1cf!N595</f>
        <v>15210.502255311099</v>
      </c>
      <c r="P595" s="161">
        <f>+[2]data1cf!O595</f>
        <v>15209.278996641779</v>
      </c>
      <c r="Q595" s="161">
        <f>+[2]data1cf!P595</f>
        <v>15336.42218790597</v>
      </c>
      <c r="R595" s="161">
        <f>+[2]data1cf!Q595</f>
        <v>1134.7661733983557</v>
      </c>
      <c r="S595" s="161">
        <f>+[2]data1cf!R595</f>
        <v>0</v>
      </c>
      <c r="T595" s="161">
        <f>+[2]data1cf!S595</f>
        <v>0</v>
      </c>
      <c r="U595" s="161">
        <f>+[2]data1cf!T595</f>
        <v>0</v>
      </c>
      <c r="V595" s="161">
        <f>+[2]data1cf!U595</f>
        <v>0</v>
      </c>
      <c r="W595" s="161">
        <f>+[2]data1cf!V595</f>
        <v>0</v>
      </c>
      <c r="X595" s="161">
        <f>+[2]data1cf!W595</f>
        <v>0</v>
      </c>
      <c r="Y595" s="161">
        <f>+[2]data1cf!X595</f>
        <v>0</v>
      </c>
      <c r="Z595" s="161">
        <f>+[2]data1cf!Y595</f>
        <v>0</v>
      </c>
      <c r="AA595" s="161">
        <f>+[2]data1cf!Z595</f>
        <v>0</v>
      </c>
      <c r="AB595" s="161"/>
      <c r="AC595" s="162">
        <f t="shared" si="72"/>
        <v>20726.410597564685</v>
      </c>
      <c r="AD595" s="162">
        <f t="shared" si="74"/>
        <v>53773.498345534259</v>
      </c>
      <c r="AE595" s="163">
        <f t="shared" si="75"/>
        <v>53086.665390959512</v>
      </c>
      <c r="AF595" s="164">
        <f t="shared" si="73"/>
        <v>0.13564996123313905</v>
      </c>
      <c r="AG595" s="165">
        <f t="shared" ref="AG595:AG610" si="77">1-EXP(-(1/0.25)*(AD595/ABS($AD$1010)))</f>
        <v>0.98268705695657999</v>
      </c>
    </row>
    <row r="596" spans="1:33">
      <c r="A596" s="157"/>
      <c r="B596" s="161">
        <f>+[2]data1cf!A596</f>
        <v>-106611.9772543069</v>
      </c>
      <c r="C596" s="161">
        <f>+[2]data1cf!B596</f>
        <v>15343.302842697472</v>
      </c>
      <c r="D596" s="161">
        <f>+[2]data1cf!C596</f>
        <v>16901.758748871958</v>
      </c>
      <c r="E596" s="161">
        <f>+[2]data1cf!D596</f>
        <v>16689.157019818904</v>
      </c>
      <c r="F596" s="161">
        <f>+[2]data1cf!E596</f>
        <v>16319.65645606732</v>
      </c>
      <c r="G596" s="161">
        <f>+[2]data1cf!F596</f>
        <v>15965.674020277285</v>
      </c>
      <c r="H596" s="161">
        <f>+[2]data1cf!G596</f>
        <v>15577.727357254636</v>
      </c>
      <c r="I596" s="161">
        <f>+[2]data1cf!H596</f>
        <v>15541.817463996216</v>
      </c>
      <c r="J596" s="161">
        <f>+[2]data1cf!I596</f>
        <v>15487.332724802271</v>
      </c>
      <c r="K596" s="161">
        <f>+[2]data1cf!J596</f>
        <v>15521.430252812004</v>
      </c>
      <c r="L596" s="161">
        <f>+[2]data1cf!K596</f>
        <v>15610.237275764588</v>
      </c>
      <c r="M596" s="161">
        <f>+[2]data1cf!L596</f>
        <v>15412.356874761446</v>
      </c>
      <c r="N596" s="161">
        <f>+[2]data1cf!M596</f>
        <v>15594.36100788634</v>
      </c>
      <c r="O596" s="161">
        <f>+[2]data1cf!N596</f>
        <v>15750.386800090117</v>
      </c>
      <c r="P596" s="161">
        <f>+[2]data1cf!O596</f>
        <v>15443.736770655723</v>
      </c>
      <c r="Q596" s="161">
        <f>+[2]data1cf!P596</f>
        <v>15545.914614506291</v>
      </c>
      <c r="R596" s="161">
        <f>+[2]data1cf!Q596</f>
        <v>1222.7967343159983</v>
      </c>
      <c r="S596" s="161">
        <f>+[2]data1cf!R596</f>
        <v>0</v>
      </c>
      <c r="T596" s="161">
        <f>+[2]data1cf!S596</f>
        <v>0</v>
      </c>
      <c r="U596" s="161">
        <f>+[2]data1cf!T596</f>
        <v>0</v>
      </c>
      <c r="V596" s="161">
        <f>+[2]data1cf!U596</f>
        <v>0</v>
      </c>
      <c r="W596" s="161">
        <f>+[2]data1cf!V596</f>
        <v>0</v>
      </c>
      <c r="X596" s="161">
        <f>+[2]data1cf!W596</f>
        <v>0</v>
      </c>
      <c r="Y596" s="161">
        <f>+[2]data1cf!X596</f>
        <v>0</v>
      </c>
      <c r="Z596" s="161">
        <f>+[2]data1cf!Y596</f>
        <v>0</v>
      </c>
      <c r="AA596" s="161">
        <f>+[2]data1cf!Z596</f>
        <v>0</v>
      </c>
      <c r="AB596" s="161"/>
      <c r="AC596" s="162">
        <f t="shared" si="72"/>
        <v>14432.680082402125</v>
      </c>
      <c r="AD596" s="162">
        <f t="shared" si="74"/>
        <v>47907.768449456598</v>
      </c>
      <c r="AE596" s="163">
        <f t="shared" si="75"/>
        <v>47211.744239614425</v>
      </c>
      <c r="AF596" s="164">
        <f t="shared" si="73"/>
        <v>0.12328148484230042</v>
      </c>
      <c r="AG596" s="165">
        <f t="shared" si="77"/>
        <v>0.97305158508085843</v>
      </c>
    </row>
    <row r="597" spans="1:33">
      <c r="A597" s="157"/>
      <c r="B597" s="161">
        <f>+[2]data1cf!A597</f>
        <v>-101489.56271212993</v>
      </c>
      <c r="C597" s="161">
        <f>+[2]data1cf!B597</f>
        <v>15369.140919007979</v>
      </c>
      <c r="D597" s="161">
        <f>+[2]data1cf!C597</f>
        <v>16957.086360858906</v>
      </c>
      <c r="E597" s="161">
        <f>+[2]data1cf!D597</f>
        <v>16385.515738598795</v>
      </c>
      <c r="F597" s="161">
        <f>+[2]data1cf!E597</f>
        <v>16101.927250319502</v>
      </c>
      <c r="G597" s="161">
        <f>+[2]data1cf!F597</f>
        <v>15737.689883279701</v>
      </c>
      <c r="H597" s="161">
        <f>+[2]data1cf!G597</f>
        <v>15345.00941823348</v>
      </c>
      <c r="I597" s="161">
        <f>+[2]data1cf!H597</f>
        <v>15345.604364896913</v>
      </c>
      <c r="J597" s="161">
        <f>+[2]data1cf!I597</f>
        <v>15401.700006988314</v>
      </c>
      <c r="K597" s="161">
        <f>+[2]data1cf!J597</f>
        <v>15316.459684361904</v>
      </c>
      <c r="L597" s="161">
        <f>+[2]data1cf!K597</f>
        <v>15300.227434402985</v>
      </c>
      <c r="M597" s="161">
        <f>+[2]data1cf!L597</f>
        <v>15316.281807472333</v>
      </c>
      <c r="N597" s="161">
        <f>+[2]data1cf!M597</f>
        <v>15344.240019229004</v>
      </c>
      <c r="O597" s="161">
        <f>+[2]data1cf!N597</f>
        <v>15545.983264141549</v>
      </c>
      <c r="P597" s="161">
        <f>+[2]data1cf!O597</f>
        <v>15334.389749152844</v>
      </c>
      <c r="Q597" s="161">
        <f>+[2]data1cf!P597</f>
        <v>15304.217189304429</v>
      </c>
      <c r="R597" s="161">
        <f>+[2]data1cf!Q597</f>
        <v>1164.0446884830453</v>
      </c>
      <c r="S597" s="161">
        <f>+[2]data1cf!R597</f>
        <v>0</v>
      </c>
      <c r="T597" s="161">
        <f>+[2]data1cf!S597</f>
        <v>0</v>
      </c>
      <c r="U597" s="161">
        <f>+[2]data1cf!T597</f>
        <v>0</v>
      </c>
      <c r="V597" s="161">
        <f>+[2]data1cf!U597</f>
        <v>0</v>
      </c>
      <c r="W597" s="161">
        <f>+[2]data1cf!V597</f>
        <v>0</v>
      </c>
      <c r="X597" s="161">
        <f>+[2]data1cf!W597</f>
        <v>0</v>
      </c>
      <c r="Y597" s="161">
        <f>+[2]data1cf!X597</f>
        <v>0</v>
      </c>
      <c r="Z597" s="161">
        <f>+[2]data1cf!Y597</f>
        <v>0</v>
      </c>
      <c r="AA597" s="161">
        <f>+[2]data1cf!Z597</f>
        <v>0</v>
      </c>
      <c r="AB597" s="161"/>
      <c r="AC597" s="162">
        <f t="shared" si="72"/>
        <v>18356.080978515212</v>
      </c>
      <c r="AD597" s="162">
        <f t="shared" si="74"/>
        <v>51423.560425102274</v>
      </c>
      <c r="AE597" s="163">
        <f t="shared" si="75"/>
        <v>50736.147324807054</v>
      </c>
      <c r="AF597" s="164">
        <f t="shared" si="73"/>
        <v>0.13094906210899351</v>
      </c>
      <c r="AG597" s="165">
        <f t="shared" si="77"/>
        <v>0.97932929577724381</v>
      </c>
    </row>
    <row r="598" spans="1:33">
      <c r="A598" s="157"/>
      <c r="B598" s="161">
        <f>+[2]data1cf!A598</f>
        <v>-103474.57500397906</v>
      </c>
      <c r="C598" s="161">
        <f>+[2]data1cf!B598</f>
        <v>15356.544699260441</v>
      </c>
      <c r="D598" s="161">
        <f>+[2]data1cf!C598</f>
        <v>17022.207234965936</v>
      </c>
      <c r="E598" s="161">
        <f>+[2]data1cf!D598</f>
        <v>16709.952745589988</v>
      </c>
      <c r="F598" s="161">
        <f>+[2]data1cf!E598</f>
        <v>16163.12239004525</v>
      </c>
      <c r="G598" s="161">
        <f>+[2]data1cf!F598</f>
        <v>15709.737971755358</v>
      </c>
      <c r="H598" s="161">
        <f>+[2]data1cf!G598</f>
        <v>15428.483566159119</v>
      </c>
      <c r="I598" s="161">
        <f>+[2]data1cf!H598</f>
        <v>15371.523875519015</v>
      </c>
      <c r="J598" s="161">
        <f>+[2]data1cf!I598</f>
        <v>15540.461602893422</v>
      </c>
      <c r="K598" s="161">
        <f>+[2]data1cf!J598</f>
        <v>15471.522100979433</v>
      </c>
      <c r="L598" s="161">
        <f>+[2]data1cf!K598</f>
        <v>15304.367423931091</v>
      </c>
      <c r="M598" s="161">
        <f>+[2]data1cf!L598</f>
        <v>15264.352079925651</v>
      </c>
      <c r="N598" s="161">
        <f>+[2]data1cf!M598</f>
        <v>15570.297028593943</v>
      </c>
      <c r="O598" s="161">
        <f>+[2]data1cf!N598</f>
        <v>15472.652555305505</v>
      </c>
      <c r="P598" s="161">
        <f>+[2]data1cf!O598</f>
        <v>15600.861500524717</v>
      </c>
      <c r="Q598" s="161">
        <f>+[2]data1cf!P598</f>
        <v>15518.087887660142</v>
      </c>
      <c r="R598" s="161">
        <f>+[2]data1cf!Q598</f>
        <v>1186.8119854656381</v>
      </c>
      <c r="S598" s="161">
        <f>+[2]data1cf!R598</f>
        <v>0</v>
      </c>
      <c r="T598" s="161">
        <f>+[2]data1cf!S598</f>
        <v>0</v>
      </c>
      <c r="U598" s="161">
        <f>+[2]data1cf!T598</f>
        <v>0</v>
      </c>
      <c r="V598" s="161">
        <f>+[2]data1cf!U598</f>
        <v>0</v>
      </c>
      <c r="W598" s="161">
        <f>+[2]data1cf!V598</f>
        <v>0</v>
      </c>
      <c r="X598" s="161">
        <f>+[2]data1cf!W598</f>
        <v>0</v>
      </c>
      <c r="Y598" s="161">
        <f>+[2]data1cf!X598</f>
        <v>0</v>
      </c>
      <c r="Z598" s="161">
        <f>+[2]data1cf!Y598</f>
        <v>0</v>
      </c>
      <c r="AA598" s="161">
        <f>+[2]data1cf!Z598</f>
        <v>0</v>
      </c>
      <c r="AB598" s="161"/>
      <c r="AC598" s="162">
        <f t="shared" si="72"/>
        <v>17032.710914980526</v>
      </c>
      <c r="AD598" s="162">
        <f t="shared" si="74"/>
        <v>50302.985118507953</v>
      </c>
      <c r="AE598" s="163">
        <f t="shared" si="75"/>
        <v>49611.204918705</v>
      </c>
      <c r="AF598" s="164">
        <f t="shared" si="73"/>
        <v>0.12822237610816956</v>
      </c>
      <c r="AG598" s="165">
        <f t="shared" si="77"/>
        <v>0.97750606098184656</v>
      </c>
    </row>
    <row r="599" spans="1:33">
      <c r="A599" s="157"/>
      <c r="B599" s="161">
        <f>+[2]data1cf!A599</f>
        <v>-98690.26243683428</v>
      </c>
      <c r="C599" s="161">
        <f>+[2]data1cf!B599</f>
        <v>15388.845156617768</v>
      </c>
      <c r="D599" s="161">
        <f>+[2]data1cf!C599</f>
        <v>16663.784178637674</v>
      </c>
      <c r="E599" s="161">
        <f>+[2]data1cf!D599</f>
        <v>16253.066484732688</v>
      </c>
      <c r="F599" s="161">
        <f>+[2]data1cf!E599</f>
        <v>15896.65985021698</v>
      </c>
      <c r="G599" s="161">
        <f>+[2]data1cf!F599</f>
        <v>15586.094010301013</v>
      </c>
      <c r="H599" s="161">
        <f>+[2]data1cf!G599</f>
        <v>15415.051927697539</v>
      </c>
      <c r="I599" s="161">
        <f>+[2]data1cf!H599</f>
        <v>15274.108438224235</v>
      </c>
      <c r="J599" s="161">
        <f>+[2]data1cf!I599</f>
        <v>15361.689580883398</v>
      </c>
      <c r="K599" s="161">
        <f>+[2]data1cf!J599</f>
        <v>15388.38227259049</v>
      </c>
      <c r="L599" s="161">
        <f>+[2]data1cf!K599</f>
        <v>15347.741862003675</v>
      </c>
      <c r="M599" s="161">
        <f>+[2]data1cf!L599</f>
        <v>15312.377570676977</v>
      </c>
      <c r="N599" s="161">
        <f>+[2]data1cf!M599</f>
        <v>15443.415092542964</v>
      </c>
      <c r="O599" s="161">
        <f>+[2]data1cf!N599</f>
        <v>15565.579748247701</v>
      </c>
      <c r="P599" s="161">
        <f>+[2]data1cf!O599</f>
        <v>15601.29172344662</v>
      </c>
      <c r="Q599" s="161">
        <f>+[2]data1cf!P599</f>
        <v>15359.096751016412</v>
      </c>
      <c r="R599" s="161">
        <f>+[2]data1cf!Q599</f>
        <v>1131.9378340455144</v>
      </c>
      <c r="S599" s="161">
        <f>+[2]data1cf!R599</f>
        <v>0</v>
      </c>
      <c r="T599" s="161">
        <f>+[2]data1cf!S599</f>
        <v>0</v>
      </c>
      <c r="U599" s="161">
        <f>+[2]data1cf!T599</f>
        <v>0</v>
      </c>
      <c r="V599" s="161">
        <f>+[2]data1cf!U599</f>
        <v>0</v>
      </c>
      <c r="W599" s="161">
        <f>+[2]data1cf!V599</f>
        <v>0</v>
      </c>
      <c r="X599" s="161">
        <f>+[2]data1cf!W599</f>
        <v>0</v>
      </c>
      <c r="Y599" s="161">
        <f>+[2]data1cf!X599</f>
        <v>0</v>
      </c>
      <c r="Z599" s="161">
        <f>+[2]data1cf!Y599</f>
        <v>0</v>
      </c>
      <c r="AA599" s="161">
        <f>+[2]data1cf!Z599</f>
        <v>0</v>
      </c>
      <c r="AB599" s="161"/>
      <c r="AC599" s="162">
        <f t="shared" si="72"/>
        <v>20742.422200214241</v>
      </c>
      <c r="AD599" s="162">
        <f t="shared" si="74"/>
        <v>53802.333383358324</v>
      </c>
      <c r="AE599" s="163">
        <f t="shared" si="75"/>
        <v>53114.506777209433</v>
      </c>
      <c r="AF599" s="164">
        <f t="shared" si="73"/>
        <v>0.13566674590110778</v>
      </c>
      <c r="AG599" s="165">
        <f t="shared" si="77"/>
        <v>0.98272467368866201</v>
      </c>
    </row>
    <row r="600" spans="1:33">
      <c r="A600" s="157"/>
      <c r="B600" s="161">
        <f>+[2]data1cf!A600</f>
        <v>-109033.7293501728</v>
      </c>
      <c r="C600" s="161">
        <f>+[2]data1cf!B600</f>
        <v>15608.85537641562</v>
      </c>
      <c r="D600" s="161">
        <f>+[2]data1cf!C600</f>
        <v>17211.615884407194</v>
      </c>
      <c r="E600" s="161">
        <f>+[2]data1cf!D600</f>
        <v>16603.597146327527</v>
      </c>
      <c r="F600" s="161">
        <f>+[2]data1cf!E600</f>
        <v>16346.074924376484</v>
      </c>
      <c r="G600" s="161">
        <f>+[2]data1cf!F600</f>
        <v>15992.391655744817</v>
      </c>
      <c r="H600" s="161">
        <f>+[2]data1cf!G600</f>
        <v>15709.886308870102</v>
      </c>
      <c r="I600" s="161">
        <f>+[2]data1cf!H600</f>
        <v>15543.578209095411</v>
      </c>
      <c r="J600" s="161">
        <f>+[2]data1cf!I600</f>
        <v>15668.758375826939</v>
      </c>
      <c r="K600" s="161">
        <f>+[2]data1cf!J600</f>
        <v>15574.396003964855</v>
      </c>
      <c r="L600" s="161">
        <f>+[2]data1cf!K600</f>
        <v>15572.789701680398</v>
      </c>
      <c r="M600" s="161">
        <f>+[2]data1cf!L600</f>
        <v>15577.837064801412</v>
      </c>
      <c r="N600" s="161">
        <f>+[2]data1cf!M600</f>
        <v>15687.403574878708</v>
      </c>
      <c r="O600" s="161">
        <f>+[2]data1cf!N600</f>
        <v>15904.949045101326</v>
      </c>
      <c r="P600" s="161">
        <f>+[2]data1cf!O600</f>
        <v>15711.046631433346</v>
      </c>
      <c r="Q600" s="161">
        <f>+[2]data1cf!P600</f>
        <v>15648.804672021804</v>
      </c>
      <c r="R600" s="161">
        <f>+[2]data1cf!Q600</f>
        <v>1250.5732621547418</v>
      </c>
      <c r="S600" s="161">
        <f>+[2]data1cf!R600</f>
        <v>0</v>
      </c>
      <c r="T600" s="161">
        <f>+[2]data1cf!S600</f>
        <v>0</v>
      </c>
      <c r="U600" s="161">
        <f>+[2]data1cf!T600</f>
        <v>0</v>
      </c>
      <c r="V600" s="161">
        <f>+[2]data1cf!U600</f>
        <v>0</v>
      </c>
      <c r="W600" s="161">
        <f>+[2]data1cf!V600</f>
        <v>0</v>
      </c>
      <c r="X600" s="161">
        <f>+[2]data1cf!W600</f>
        <v>0</v>
      </c>
      <c r="Y600" s="161">
        <f>+[2]data1cf!X600</f>
        <v>0</v>
      </c>
      <c r="Z600" s="161">
        <f>+[2]data1cf!Y600</f>
        <v>0</v>
      </c>
      <c r="AA600" s="161">
        <f>+[2]data1cf!Z600</f>
        <v>0</v>
      </c>
      <c r="AB600" s="161"/>
      <c r="AC600" s="162">
        <f t="shared" si="72"/>
        <v>12880.068129339434</v>
      </c>
      <c r="AD600" s="162">
        <f t="shared" si="74"/>
        <v>46571.169592369435</v>
      </c>
      <c r="AE600" s="163">
        <f t="shared" si="75"/>
        <v>45870.466022087676</v>
      </c>
      <c r="AF600" s="164">
        <f t="shared" si="73"/>
        <v>0.12039224505424495</v>
      </c>
      <c r="AG600" s="165">
        <f t="shared" si="77"/>
        <v>0.97019285123974242</v>
      </c>
    </row>
    <row r="601" spans="1:33">
      <c r="A601" s="157"/>
      <c r="B601" s="161">
        <f>+[2]data1cf!A601</f>
        <v>-98320.2413568833</v>
      </c>
      <c r="C601" s="161">
        <f>+[2]data1cf!B601</f>
        <v>15014.214175907644</v>
      </c>
      <c r="D601" s="161">
        <f>+[2]data1cf!C601</f>
        <v>16722.74604856396</v>
      </c>
      <c r="E601" s="161">
        <f>+[2]data1cf!D601</f>
        <v>16219.293429943871</v>
      </c>
      <c r="F601" s="161">
        <f>+[2]data1cf!E601</f>
        <v>15884.49418508925</v>
      </c>
      <c r="G601" s="161">
        <f>+[2]data1cf!F601</f>
        <v>15581.29889159817</v>
      </c>
      <c r="H601" s="161">
        <f>+[2]data1cf!G601</f>
        <v>15592.717525884245</v>
      </c>
      <c r="I601" s="161">
        <f>+[2]data1cf!H601</f>
        <v>15412.474451562848</v>
      </c>
      <c r="J601" s="161">
        <f>+[2]data1cf!I601</f>
        <v>15267.98096979788</v>
      </c>
      <c r="K601" s="161">
        <f>+[2]data1cf!J601</f>
        <v>15266.719537199964</v>
      </c>
      <c r="L601" s="161">
        <f>+[2]data1cf!K601</f>
        <v>15377.314355613362</v>
      </c>
      <c r="M601" s="161">
        <f>+[2]data1cf!L601</f>
        <v>15265.812640013368</v>
      </c>
      <c r="N601" s="161">
        <f>+[2]data1cf!M601</f>
        <v>15400.732065053948</v>
      </c>
      <c r="O601" s="161">
        <f>+[2]data1cf!N601</f>
        <v>15383.286086143096</v>
      </c>
      <c r="P601" s="161">
        <f>+[2]data1cf!O601</f>
        <v>15399.677664764009</v>
      </c>
      <c r="Q601" s="161">
        <f>+[2]data1cf!P601</f>
        <v>15366.313997657016</v>
      </c>
      <c r="R601" s="161">
        <f>+[2]data1cf!Q601</f>
        <v>1127.6938402669086</v>
      </c>
      <c r="S601" s="161">
        <f>+[2]data1cf!R601</f>
        <v>0</v>
      </c>
      <c r="T601" s="161">
        <f>+[2]data1cf!S601</f>
        <v>0</v>
      </c>
      <c r="U601" s="161">
        <f>+[2]data1cf!T601</f>
        <v>0</v>
      </c>
      <c r="V601" s="161">
        <f>+[2]data1cf!U601</f>
        <v>0</v>
      </c>
      <c r="W601" s="161">
        <f>+[2]data1cf!V601</f>
        <v>0</v>
      </c>
      <c r="X601" s="161">
        <f>+[2]data1cf!W601</f>
        <v>0</v>
      </c>
      <c r="Y601" s="161">
        <f>+[2]data1cf!X601</f>
        <v>0</v>
      </c>
      <c r="Z601" s="161">
        <f>+[2]data1cf!Y601</f>
        <v>0</v>
      </c>
      <c r="AA601" s="161">
        <f>+[2]data1cf!Z601</f>
        <v>0</v>
      </c>
      <c r="AB601" s="161"/>
      <c r="AC601" s="162">
        <f t="shared" si="72"/>
        <v>20736.373297081002</v>
      </c>
      <c r="AD601" s="162">
        <f t="shared" si="74"/>
        <v>53725.790197789938</v>
      </c>
      <c r="AE601" s="163">
        <f t="shared" si="75"/>
        <v>53039.712350624657</v>
      </c>
      <c r="AF601" s="164">
        <f t="shared" si="73"/>
        <v>0.13574582934379575</v>
      </c>
      <c r="AG601" s="165">
        <f t="shared" si="77"/>
        <v>0.98262463936217925</v>
      </c>
    </row>
    <row r="602" spans="1:33">
      <c r="A602" s="157"/>
      <c r="B602" s="161">
        <f>+[2]data1cf!A602</f>
        <v>-97958.664677365989</v>
      </c>
      <c r="C602" s="161">
        <f>+[2]data1cf!B602</f>
        <v>15157.582024770218</v>
      </c>
      <c r="D602" s="161">
        <f>+[2]data1cf!C602</f>
        <v>16886.540941823412</v>
      </c>
      <c r="E602" s="161">
        <f>+[2]data1cf!D602</f>
        <v>16309.168415640876</v>
      </c>
      <c r="F602" s="161">
        <f>+[2]data1cf!E602</f>
        <v>15844.946776364559</v>
      </c>
      <c r="G602" s="161">
        <f>+[2]data1cf!F602</f>
        <v>15890.15457365297</v>
      </c>
      <c r="H602" s="161">
        <f>+[2]data1cf!G602</f>
        <v>15463.835400692613</v>
      </c>
      <c r="I602" s="161">
        <f>+[2]data1cf!H602</f>
        <v>15116.291412607879</v>
      </c>
      <c r="J602" s="161">
        <f>+[2]data1cf!I602</f>
        <v>15292.904288218444</v>
      </c>
      <c r="K602" s="161">
        <f>+[2]data1cf!J602</f>
        <v>15533.773410477213</v>
      </c>
      <c r="L602" s="161">
        <f>+[2]data1cf!K602</f>
        <v>15335.764533963633</v>
      </c>
      <c r="M602" s="161">
        <f>+[2]data1cf!L602</f>
        <v>15469.111893649353</v>
      </c>
      <c r="N602" s="161">
        <f>+[2]data1cf!M602</f>
        <v>15101.667235329893</v>
      </c>
      <c r="O602" s="161">
        <f>+[2]data1cf!N602</f>
        <v>15197.270280194894</v>
      </c>
      <c r="P602" s="161">
        <f>+[2]data1cf!O602</f>
        <v>15269.10485304768</v>
      </c>
      <c r="Q602" s="161">
        <f>+[2]data1cf!P602</f>
        <v>15378.39210220617</v>
      </c>
      <c r="R602" s="161">
        <f>+[2]data1cf!Q602</f>
        <v>1123.546700383517</v>
      </c>
      <c r="S602" s="161">
        <f>+[2]data1cf!R602</f>
        <v>0</v>
      </c>
      <c r="T602" s="161">
        <f>+[2]data1cf!S602</f>
        <v>0</v>
      </c>
      <c r="U602" s="161">
        <f>+[2]data1cf!T602</f>
        <v>0</v>
      </c>
      <c r="V602" s="161">
        <f>+[2]data1cf!U602</f>
        <v>0</v>
      </c>
      <c r="W602" s="161">
        <f>+[2]data1cf!V602</f>
        <v>0</v>
      </c>
      <c r="X602" s="161">
        <f>+[2]data1cf!W602</f>
        <v>0</v>
      </c>
      <c r="Y602" s="161">
        <f>+[2]data1cf!X602</f>
        <v>0</v>
      </c>
      <c r="Z602" s="161">
        <f>+[2]data1cf!Y602</f>
        <v>0</v>
      </c>
      <c r="AA602" s="161">
        <f>+[2]data1cf!Z602</f>
        <v>0</v>
      </c>
      <c r="AB602" s="161"/>
      <c r="AC602" s="162">
        <f t="shared" si="72"/>
        <v>21369.815584351545</v>
      </c>
      <c r="AD602" s="162">
        <f t="shared" si="74"/>
        <v>54332.819115515529</v>
      </c>
      <c r="AE602" s="163">
        <f t="shared" si="75"/>
        <v>53647.601778950229</v>
      </c>
      <c r="AF602" s="164">
        <f t="shared" si="73"/>
        <v>0.13705553412437441</v>
      </c>
      <c r="AG602" s="165">
        <f t="shared" si="77"/>
        <v>0.98340231740263651</v>
      </c>
    </row>
    <row r="603" spans="1:33">
      <c r="A603" s="157"/>
      <c r="B603" s="161">
        <f>+[2]data1cf!A603</f>
        <v>-91659.266418860891</v>
      </c>
      <c r="C603" s="161">
        <f>+[2]data1cf!B603</f>
        <v>14915.446214144857</v>
      </c>
      <c r="D603" s="161">
        <f>+[2]data1cf!C603</f>
        <v>16452.765157429109</v>
      </c>
      <c r="E603" s="161">
        <f>+[2]data1cf!D603</f>
        <v>16209.316329649941</v>
      </c>
      <c r="F603" s="161">
        <f>+[2]data1cf!E603</f>
        <v>15701.222463423217</v>
      </c>
      <c r="G603" s="161">
        <f>+[2]data1cf!F603</f>
        <v>15429.202532037451</v>
      </c>
      <c r="H603" s="161">
        <f>+[2]data1cf!G603</f>
        <v>15074.193854369214</v>
      </c>
      <c r="I603" s="161">
        <f>+[2]data1cf!H603</f>
        <v>15040.372729484498</v>
      </c>
      <c r="J603" s="161">
        <f>+[2]data1cf!I603</f>
        <v>15149.671888963145</v>
      </c>
      <c r="K603" s="161">
        <f>+[2]data1cf!J603</f>
        <v>15197.457395265666</v>
      </c>
      <c r="L603" s="161">
        <f>+[2]data1cf!K603</f>
        <v>15190.623846189526</v>
      </c>
      <c r="M603" s="161">
        <f>+[2]data1cf!L603</f>
        <v>15237.470423477893</v>
      </c>
      <c r="N603" s="161">
        <f>+[2]data1cf!M603</f>
        <v>14973.399908432633</v>
      </c>
      <c r="O603" s="161">
        <f>+[2]data1cf!N603</f>
        <v>15256.968792121557</v>
      </c>
      <c r="P603" s="161">
        <f>+[2]data1cf!O603</f>
        <v>15206.51828169225</v>
      </c>
      <c r="Q603" s="161">
        <f>+[2]data1cf!P603</f>
        <v>15304.096456543404</v>
      </c>
      <c r="R603" s="161">
        <f>+[2]data1cf!Q603</f>
        <v>1051.2951221177666</v>
      </c>
      <c r="S603" s="161">
        <f>+[2]data1cf!R603</f>
        <v>0</v>
      </c>
      <c r="T603" s="161">
        <f>+[2]data1cf!S603</f>
        <v>0</v>
      </c>
      <c r="U603" s="161">
        <f>+[2]data1cf!T603</f>
        <v>0</v>
      </c>
      <c r="V603" s="161">
        <f>+[2]data1cf!U603</f>
        <v>0</v>
      </c>
      <c r="W603" s="161">
        <f>+[2]data1cf!V603</f>
        <v>0</v>
      </c>
      <c r="X603" s="161">
        <f>+[2]data1cf!W603</f>
        <v>0</v>
      </c>
      <c r="Y603" s="161">
        <f>+[2]data1cf!X603</f>
        <v>0</v>
      </c>
      <c r="Z603" s="161">
        <f>+[2]data1cf!Y603</f>
        <v>0</v>
      </c>
      <c r="AA603" s="161">
        <f>+[2]data1cf!Z603</f>
        <v>0</v>
      </c>
      <c r="AB603" s="161"/>
      <c r="AC603" s="162">
        <f t="shared" si="72"/>
        <v>25952.767430781154</v>
      </c>
      <c r="AD603" s="162">
        <f t="shared" si="74"/>
        <v>58518.273649710354</v>
      </c>
      <c r="AE603" s="163">
        <f t="shared" si="75"/>
        <v>57840.900498221657</v>
      </c>
      <c r="AF603" s="164">
        <f t="shared" si="73"/>
        <v>0.14749856591224678</v>
      </c>
      <c r="AG603" s="165">
        <f t="shared" si="77"/>
        <v>0.98789593516649798</v>
      </c>
    </row>
    <row r="604" spans="1:33">
      <c r="A604" s="157"/>
      <c r="B604" s="161">
        <f>+[2]data1cf!A604</f>
        <v>-99383.840219110178</v>
      </c>
      <c r="C604" s="161">
        <f>+[2]data1cf!B604</f>
        <v>15072.344860246343</v>
      </c>
      <c r="D604" s="161">
        <f>+[2]data1cf!C604</f>
        <v>16797.450701567715</v>
      </c>
      <c r="E604" s="161">
        <f>+[2]data1cf!D604</f>
        <v>16277.711650024738</v>
      </c>
      <c r="F604" s="161">
        <f>+[2]data1cf!E604</f>
        <v>16016.689244091474</v>
      </c>
      <c r="G604" s="161">
        <f>+[2]data1cf!F604</f>
        <v>15627.34521093428</v>
      </c>
      <c r="H604" s="161">
        <f>+[2]data1cf!G604</f>
        <v>15452.10475478332</v>
      </c>
      <c r="I604" s="161">
        <f>+[2]data1cf!H604</f>
        <v>15447.877737984451</v>
      </c>
      <c r="J604" s="161">
        <f>+[2]data1cf!I604</f>
        <v>15415.781701537675</v>
      </c>
      <c r="K604" s="161">
        <f>+[2]data1cf!J604</f>
        <v>15381.152670326515</v>
      </c>
      <c r="L604" s="161">
        <f>+[2]data1cf!K604</f>
        <v>15338.126357007995</v>
      </c>
      <c r="M604" s="161">
        <f>+[2]data1cf!L604</f>
        <v>15392.434753520929</v>
      </c>
      <c r="N604" s="161">
        <f>+[2]data1cf!M604</f>
        <v>15467.509571481503</v>
      </c>
      <c r="O604" s="161">
        <f>+[2]data1cf!N604</f>
        <v>15423.24099995807</v>
      </c>
      <c r="P604" s="161">
        <f>+[2]data1cf!O604</f>
        <v>15398.12637935567</v>
      </c>
      <c r="Q604" s="161">
        <f>+[2]data1cf!P604</f>
        <v>15343.096220727923</v>
      </c>
      <c r="R604" s="161">
        <f>+[2]data1cf!Q604</f>
        <v>1139.8928937771061</v>
      </c>
      <c r="S604" s="161">
        <f>+[2]data1cf!R604</f>
        <v>0</v>
      </c>
      <c r="T604" s="161">
        <f>+[2]data1cf!S604</f>
        <v>0</v>
      </c>
      <c r="U604" s="161">
        <f>+[2]data1cf!T604</f>
        <v>0</v>
      </c>
      <c r="V604" s="161">
        <f>+[2]data1cf!U604</f>
        <v>0</v>
      </c>
      <c r="W604" s="161">
        <f>+[2]data1cf!V604</f>
        <v>0</v>
      </c>
      <c r="X604" s="161">
        <f>+[2]data1cf!W604</f>
        <v>0</v>
      </c>
      <c r="Y604" s="161">
        <f>+[2]data1cf!X604</f>
        <v>0</v>
      </c>
      <c r="Z604" s="161">
        <f>+[2]data1cf!Y604</f>
        <v>0</v>
      </c>
      <c r="AA604" s="161">
        <f>+[2]data1cf!Z604</f>
        <v>0</v>
      </c>
      <c r="AB604" s="161"/>
      <c r="AC604" s="162">
        <f t="shared" si="72"/>
        <v>20065.08622760767</v>
      </c>
      <c r="AD604" s="162">
        <f t="shared" si="74"/>
        <v>53151.48856115462</v>
      </c>
      <c r="AE604" s="163">
        <f t="shared" si="75"/>
        <v>52463.465117113694</v>
      </c>
      <c r="AF604" s="164">
        <f t="shared" si="73"/>
        <v>0.13428272604942323</v>
      </c>
      <c r="AG604" s="165">
        <f t="shared" si="77"/>
        <v>0.981855372853638</v>
      </c>
    </row>
    <row r="605" spans="1:33">
      <c r="A605" s="157"/>
      <c r="B605" s="161">
        <f>+[2]data1cf!A605</f>
        <v>-91702.193812384357</v>
      </c>
      <c r="C605" s="161">
        <f>+[2]data1cf!B605</f>
        <v>14998.519426886973</v>
      </c>
      <c r="D605" s="161">
        <f>+[2]data1cf!C605</f>
        <v>16479.146308757918</v>
      </c>
      <c r="E605" s="161">
        <f>+[2]data1cf!D605</f>
        <v>15911.979129947464</v>
      </c>
      <c r="F605" s="161">
        <f>+[2]data1cf!E605</f>
        <v>15810.945509913558</v>
      </c>
      <c r="G605" s="161">
        <f>+[2]data1cf!F605</f>
        <v>15806.759740496238</v>
      </c>
      <c r="H605" s="161">
        <f>+[2]data1cf!G605</f>
        <v>15163.454448883007</v>
      </c>
      <c r="I605" s="161">
        <f>+[2]data1cf!H605</f>
        <v>15050.38615104631</v>
      </c>
      <c r="J605" s="161">
        <f>+[2]data1cf!I605</f>
        <v>14959.16376110694</v>
      </c>
      <c r="K605" s="161">
        <f>+[2]data1cf!J605</f>
        <v>15277.494899763868</v>
      </c>
      <c r="L605" s="161">
        <f>+[2]data1cf!K605</f>
        <v>15145.947178415739</v>
      </c>
      <c r="M605" s="161">
        <f>+[2]data1cf!L605</f>
        <v>15238.759781910185</v>
      </c>
      <c r="N605" s="161">
        <f>+[2]data1cf!M605</f>
        <v>15176.043145595459</v>
      </c>
      <c r="O605" s="161">
        <f>+[2]data1cf!N605</f>
        <v>15122.836985028178</v>
      </c>
      <c r="P605" s="161">
        <f>+[2]data1cf!O605</f>
        <v>15250.621018414104</v>
      </c>
      <c r="Q605" s="161">
        <f>+[2]data1cf!P605</f>
        <v>15301.390975832204</v>
      </c>
      <c r="R605" s="161">
        <f>+[2]data1cf!Q605</f>
        <v>1051.7874821505234</v>
      </c>
      <c r="S605" s="161">
        <f>+[2]data1cf!R605</f>
        <v>0</v>
      </c>
      <c r="T605" s="161">
        <f>+[2]data1cf!S605</f>
        <v>0</v>
      </c>
      <c r="U605" s="161">
        <f>+[2]data1cf!T605</f>
        <v>0</v>
      </c>
      <c r="V605" s="161">
        <f>+[2]data1cf!U605</f>
        <v>0</v>
      </c>
      <c r="W605" s="161">
        <f>+[2]data1cf!V605</f>
        <v>0</v>
      </c>
      <c r="X605" s="161">
        <f>+[2]data1cf!W605</f>
        <v>0</v>
      </c>
      <c r="Y605" s="161">
        <f>+[2]data1cf!X605</f>
        <v>0</v>
      </c>
      <c r="Z605" s="161">
        <f>+[2]data1cf!Y605</f>
        <v>0</v>
      </c>
      <c r="AA605" s="161">
        <f>+[2]data1cf!Z605</f>
        <v>0</v>
      </c>
      <c r="AB605" s="161"/>
      <c r="AC605" s="162">
        <f t="shared" si="72"/>
        <v>26113.707951292541</v>
      </c>
      <c r="AD605" s="162">
        <f t="shared" si="74"/>
        <v>58726.154290967024</v>
      </c>
      <c r="AE605" s="163">
        <f t="shared" si="75"/>
        <v>58047.839254455874</v>
      </c>
      <c r="AF605" s="164">
        <f t="shared" si="73"/>
        <v>0.14776863455772407</v>
      </c>
      <c r="AG605" s="165">
        <f t="shared" si="77"/>
        <v>0.98808425953025791</v>
      </c>
    </row>
    <row r="606" spans="1:33">
      <c r="A606" s="157"/>
      <c r="B606" s="161">
        <f>+[2]data1cf!A606</f>
        <v>-102165.08516574516</v>
      </c>
      <c r="C606" s="161">
        <f>+[2]data1cf!B606</f>
        <v>15385.081242209017</v>
      </c>
      <c r="D606" s="161">
        <f>+[2]data1cf!C606</f>
        <v>16763.827427289409</v>
      </c>
      <c r="E606" s="161">
        <f>+[2]data1cf!D606</f>
        <v>16356.368074245964</v>
      </c>
      <c r="F606" s="161">
        <f>+[2]data1cf!E606</f>
        <v>16150.400341364653</v>
      </c>
      <c r="G606" s="161">
        <f>+[2]data1cf!F606</f>
        <v>15610.002982664064</v>
      </c>
      <c r="H606" s="161">
        <f>+[2]data1cf!G606</f>
        <v>15521.606994867001</v>
      </c>
      <c r="I606" s="161">
        <f>+[2]data1cf!H606</f>
        <v>15414.974395311028</v>
      </c>
      <c r="J606" s="161">
        <f>+[2]data1cf!I606</f>
        <v>15454.426391734818</v>
      </c>
      <c r="K606" s="161">
        <f>+[2]data1cf!J606</f>
        <v>15546.633898047337</v>
      </c>
      <c r="L606" s="161">
        <f>+[2]data1cf!K606</f>
        <v>15342.677378020613</v>
      </c>
      <c r="M606" s="161">
        <f>+[2]data1cf!L606</f>
        <v>15442.100152890584</v>
      </c>
      <c r="N606" s="161">
        <f>+[2]data1cf!M606</f>
        <v>15375.122315593155</v>
      </c>
      <c r="O606" s="161">
        <f>+[2]data1cf!N606</f>
        <v>15358.54118555481</v>
      </c>
      <c r="P606" s="161">
        <f>+[2]data1cf!O606</f>
        <v>15348.736602672983</v>
      </c>
      <c r="Q606" s="161">
        <f>+[2]data1cf!P606</f>
        <v>15365.932227185936</v>
      </c>
      <c r="R606" s="161">
        <f>+[2]data1cf!Q606</f>
        <v>1171.7926608170305</v>
      </c>
      <c r="S606" s="161">
        <f>+[2]data1cf!R606</f>
        <v>0</v>
      </c>
      <c r="T606" s="161">
        <f>+[2]data1cf!S606</f>
        <v>0</v>
      </c>
      <c r="U606" s="161">
        <f>+[2]data1cf!T606</f>
        <v>0</v>
      </c>
      <c r="V606" s="161">
        <f>+[2]data1cf!U606</f>
        <v>0</v>
      </c>
      <c r="W606" s="161">
        <f>+[2]data1cf!V606</f>
        <v>0</v>
      </c>
      <c r="X606" s="161">
        <f>+[2]data1cf!W606</f>
        <v>0</v>
      </c>
      <c r="Y606" s="161">
        <f>+[2]data1cf!X606</f>
        <v>0</v>
      </c>
      <c r="Z606" s="161">
        <f>+[2]data1cf!Y606</f>
        <v>0</v>
      </c>
      <c r="AA606" s="161">
        <f>+[2]data1cf!Z606</f>
        <v>0</v>
      </c>
      <c r="AB606" s="161"/>
      <c r="AC606" s="162">
        <f t="shared" si="72"/>
        <v>17760.89211791621</v>
      </c>
      <c r="AD606" s="162">
        <f t="shared" si="74"/>
        <v>50904.271528987643</v>
      </c>
      <c r="AE606" s="163">
        <f t="shared" si="75"/>
        <v>50215.272230387884</v>
      </c>
      <c r="AF606" s="164">
        <f t="shared" si="73"/>
        <v>0.12973037362098697</v>
      </c>
      <c r="AG606" s="165">
        <f t="shared" si="77"/>
        <v>0.97850352417307562</v>
      </c>
    </row>
    <row r="607" spans="1:33">
      <c r="A607" s="157"/>
      <c r="B607" s="161">
        <f>+[2]data1cf!A607</f>
        <v>-104865.47171679582</v>
      </c>
      <c r="C607" s="161">
        <f>+[2]data1cf!B607</f>
        <v>15336.637837339906</v>
      </c>
      <c r="D607" s="161">
        <f>+[2]data1cf!C607</f>
        <v>16908.599435515338</v>
      </c>
      <c r="E607" s="161">
        <f>+[2]data1cf!D607</f>
        <v>16436.456946047896</v>
      </c>
      <c r="F607" s="161">
        <f>+[2]data1cf!E607</f>
        <v>16081.748261817675</v>
      </c>
      <c r="G607" s="161">
        <f>+[2]data1cf!F607</f>
        <v>15887.678407228366</v>
      </c>
      <c r="H607" s="161">
        <f>+[2]data1cf!G607</f>
        <v>15617.953198553436</v>
      </c>
      <c r="I607" s="161">
        <f>+[2]data1cf!H607</f>
        <v>15524.277907937136</v>
      </c>
      <c r="J607" s="161">
        <f>+[2]data1cf!I607</f>
        <v>15572.047588689244</v>
      </c>
      <c r="K607" s="161">
        <f>+[2]data1cf!J607</f>
        <v>15715.397050406895</v>
      </c>
      <c r="L607" s="161">
        <f>+[2]data1cf!K607</f>
        <v>15482.932122998545</v>
      </c>
      <c r="M607" s="161">
        <f>+[2]data1cf!L607</f>
        <v>15653.781740008204</v>
      </c>
      <c r="N607" s="161">
        <f>+[2]data1cf!M607</f>
        <v>15399.389826688745</v>
      </c>
      <c r="O607" s="161">
        <f>+[2]data1cf!N607</f>
        <v>15401.780867310834</v>
      </c>
      <c r="P607" s="161">
        <f>+[2]data1cf!O607</f>
        <v>15441.344039647451</v>
      </c>
      <c r="Q607" s="161">
        <f>+[2]data1cf!P607</f>
        <v>15533.268782728381</v>
      </c>
      <c r="R607" s="161">
        <f>+[2]data1cf!Q607</f>
        <v>1202.7650144029612</v>
      </c>
      <c r="S607" s="161">
        <f>+[2]data1cf!R607</f>
        <v>0</v>
      </c>
      <c r="T607" s="161">
        <f>+[2]data1cf!S607</f>
        <v>0</v>
      </c>
      <c r="U607" s="161">
        <f>+[2]data1cf!T607</f>
        <v>0</v>
      </c>
      <c r="V607" s="161">
        <f>+[2]data1cf!U607</f>
        <v>0</v>
      </c>
      <c r="W607" s="161">
        <f>+[2]data1cf!V607</f>
        <v>0</v>
      </c>
      <c r="X607" s="161">
        <f>+[2]data1cf!W607</f>
        <v>0</v>
      </c>
      <c r="Y607" s="161">
        <f>+[2]data1cf!X607</f>
        <v>0</v>
      </c>
      <c r="Z607" s="161">
        <f>+[2]data1cf!Y607</f>
        <v>0</v>
      </c>
      <c r="AA607" s="161">
        <f>+[2]data1cf!Z607</f>
        <v>0</v>
      </c>
      <c r="AB607" s="161"/>
      <c r="AC607" s="162">
        <f t="shared" si="72"/>
        <v>15778.043435680347</v>
      </c>
      <c r="AD607" s="162">
        <f t="shared" si="74"/>
        <v>49166.0544024224</v>
      </c>
      <c r="AE607" s="163">
        <f t="shared" si="75"/>
        <v>48471.901289260997</v>
      </c>
      <c r="AF607" s="164">
        <f t="shared" si="73"/>
        <v>0.12579252123832702</v>
      </c>
      <c r="AG607" s="165">
        <f t="shared" si="77"/>
        <v>0.97549179184948631</v>
      </c>
    </row>
    <row r="608" spans="1:33">
      <c r="A608" s="157"/>
      <c r="B608" s="161">
        <f>+[2]data1cf!A608</f>
        <v>-106467.68602745034</v>
      </c>
      <c r="C608" s="161">
        <f>+[2]data1cf!B608</f>
        <v>15312.068018726841</v>
      </c>
      <c r="D608" s="161">
        <f>+[2]data1cf!C608</f>
        <v>16904.794225629426</v>
      </c>
      <c r="E608" s="161">
        <f>+[2]data1cf!D608</f>
        <v>16588.541504893121</v>
      </c>
      <c r="F608" s="161">
        <f>+[2]data1cf!E608</f>
        <v>16159.645683514487</v>
      </c>
      <c r="G608" s="161">
        <f>+[2]data1cf!F608</f>
        <v>16084.939226780556</v>
      </c>
      <c r="H608" s="161">
        <f>+[2]data1cf!G608</f>
        <v>15762.761131960404</v>
      </c>
      <c r="I608" s="161">
        <f>+[2]data1cf!H608</f>
        <v>15277.223221162003</v>
      </c>
      <c r="J608" s="161">
        <f>+[2]data1cf!I608</f>
        <v>15442.23917179013</v>
      </c>
      <c r="K608" s="161">
        <f>+[2]data1cf!J608</f>
        <v>15466.111366076217</v>
      </c>
      <c r="L608" s="161">
        <f>+[2]data1cf!K608</f>
        <v>15374.106574779413</v>
      </c>
      <c r="M608" s="161">
        <f>+[2]data1cf!L608</f>
        <v>15225.980967805461</v>
      </c>
      <c r="N608" s="161">
        <f>+[2]data1cf!M608</f>
        <v>15596.062529447227</v>
      </c>
      <c r="O608" s="161">
        <f>+[2]data1cf!N608</f>
        <v>15758.052283503701</v>
      </c>
      <c r="P608" s="161">
        <f>+[2]data1cf!O608</f>
        <v>15699.412711591072</v>
      </c>
      <c r="Q608" s="161">
        <f>+[2]data1cf!P608</f>
        <v>15467.695972483336</v>
      </c>
      <c r="R608" s="161">
        <f>+[2]data1cf!Q608</f>
        <v>1221.1417716604444</v>
      </c>
      <c r="S608" s="161">
        <f>+[2]data1cf!R608</f>
        <v>0</v>
      </c>
      <c r="T608" s="161">
        <f>+[2]data1cf!S608</f>
        <v>0</v>
      </c>
      <c r="U608" s="161">
        <f>+[2]data1cf!T608</f>
        <v>0</v>
      </c>
      <c r="V608" s="161">
        <f>+[2]data1cf!U608</f>
        <v>0</v>
      </c>
      <c r="W608" s="161">
        <f>+[2]data1cf!V608</f>
        <v>0</v>
      </c>
      <c r="X608" s="161">
        <f>+[2]data1cf!W608</f>
        <v>0</v>
      </c>
      <c r="Y608" s="161">
        <f>+[2]data1cf!X608</f>
        <v>0</v>
      </c>
      <c r="Z608" s="161">
        <f>+[2]data1cf!Y608</f>
        <v>0</v>
      </c>
      <c r="AA608" s="161">
        <f>+[2]data1cf!Z608</f>
        <v>0</v>
      </c>
      <c r="AB608" s="161"/>
      <c r="AC608" s="162">
        <f t="shared" si="72"/>
        <v>14259.207036268583</v>
      </c>
      <c r="AD608" s="162">
        <f t="shared" si="74"/>
        <v>47642.833978309849</v>
      </c>
      <c r="AE608" s="163">
        <f t="shared" si="75"/>
        <v>46948.566826605253</v>
      </c>
      <c r="AF608" s="164">
        <f t="shared" si="73"/>
        <v>0.12303877472877503</v>
      </c>
      <c r="AG608" s="165">
        <f t="shared" si="77"/>
        <v>0.97250760819789783</v>
      </c>
    </row>
    <row r="609" spans="1:33">
      <c r="A609" s="157"/>
      <c r="B609" s="161">
        <f>+[2]data1cf!A609</f>
        <v>-91077.444499990641</v>
      </c>
      <c r="C609" s="161">
        <f>+[2]data1cf!B609</f>
        <v>14986.143166360844</v>
      </c>
      <c r="D609" s="161">
        <f>+[2]data1cf!C609</f>
        <v>16495.179585784601</v>
      </c>
      <c r="E609" s="161">
        <f>+[2]data1cf!D609</f>
        <v>16035.442288022667</v>
      </c>
      <c r="F609" s="161">
        <f>+[2]data1cf!E609</f>
        <v>15798.347950386724</v>
      </c>
      <c r="G609" s="161">
        <f>+[2]data1cf!F609</f>
        <v>15465.836240833276</v>
      </c>
      <c r="H609" s="161">
        <f>+[2]data1cf!G609</f>
        <v>15226.404631532841</v>
      </c>
      <c r="I609" s="161">
        <f>+[2]data1cf!H609</f>
        <v>15291.656876801313</v>
      </c>
      <c r="J609" s="161">
        <f>+[2]data1cf!I609</f>
        <v>15084.001677949369</v>
      </c>
      <c r="K609" s="161">
        <f>+[2]data1cf!J609</f>
        <v>15431.142064117268</v>
      </c>
      <c r="L609" s="161">
        <f>+[2]data1cf!K609</f>
        <v>15105.801623321131</v>
      </c>
      <c r="M609" s="161">
        <f>+[2]data1cf!L609</f>
        <v>15249.3709107826</v>
      </c>
      <c r="N609" s="161">
        <f>+[2]data1cf!M609</f>
        <v>15284.631707277536</v>
      </c>
      <c r="O609" s="161">
        <f>+[2]data1cf!N609</f>
        <v>15351.359953640789</v>
      </c>
      <c r="P609" s="161">
        <f>+[2]data1cf!O609</f>
        <v>15391.214102578426</v>
      </c>
      <c r="Q609" s="161">
        <f>+[2]data1cf!P609</f>
        <v>15210.826475536634</v>
      </c>
      <c r="R609" s="161">
        <f>+[2]data1cf!Q609</f>
        <v>1044.6218574370926</v>
      </c>
      <c r="S609" s="161">
        <f>+[2]data1cf!R609</f>
        <v>0</v>
      </c>
      <c r="T609" s="161">
        <f>+[2]data1cf!S609</f>
        <v>0</v>
      </c>
      <c r="U609" s="161">
        <f>+[2]data1cf!T609</f>
        <v>0</v>
      </c>
      <c r="V609" s="161">
        <f>+[2]data1cf!U609</f>
        <v>0</v>
      </c>
      <c r="W609" s="161">
        <f>+[2]data1cf!V609</f>
        <v>0</v>
      </c>
      <c r="X609" s="161">
        <f>+[2]data1cf!W609</f>
        <v>0</v>
      </c>
      <c r="Y609" s="161">
        <f>+[2]data1cf!X609</f>
        <v>0</v>
      </c>
      <c r="Z609" s="161">
        <f>+[2]data1cf!Y609</f>
        <v>0</v>
      </c>
      <c r="AA609" s="161">
        <f>+[2]data1cf!Z609</f>
        <v>0</v>
      </c>
      <c r="AB609" s="161"/>
      <c r="AC609" s="162">
        <f t="shared" si="72"/>
        <v>26998.285160246112</v>
      </c>
      <c r="AD609" s="162">
        <f t="shared" si="74"/>
        <v>59730.320669160785</v>
      </c>
      <c r="AE609" s="163">
        <f t="shared" si="75"/>
        <v>59049.400286173972</v>
      </c>
      <c r="AF609" s="164">
        <f t="shared" si="73"/>
        <v>0.14956334233284002</v>
      </c>
      <c r="AG609" s="165">
        <f t="shared" si="77"/>
        <v>0.98895350827882278</v>
      </c>
    </row>
    <row r="610" spans="1:33">
      <c r="A610" s="157"/>
      <c r="B610" s="161">
        <f>+[2]data1cf!A610</f>
        <v>-94864.708078440613</v>
      </c>
      <c r="C610" s="161">
        <f>+[2]data1cf!B610</f>
        <v>15076.091933685155</v>
      </c>
      <c r="D610" s="161">
        <f>+[2]data1cf!C610</f>
        <v>16758.429192630127</v>
      </c>
      <c r="E610" s="161">
        <f>+[2]data1cf!D610</f>
        <v>16338.407325410604</v>
      </c>
      <c r="F610" s="161">
        <f>+[2]data1cf!E610</f>
        <v>15960.6199820274</v>
      </c>
      <c r="G610" s="161">
        <f>+[2]data1cf!F610</f>
        <v>15584.576204871937</v>
      </c>
      <c r="H610" s="161">
        <f>+[2]data1cf!G610</f>
        <v>15376.745240109201</v>
      </c>
      <c r="I610" s="161">
        <f>+[2]data1cf!H610</f>
        <v>15183.626968365899</v>
      </c>
      <c r="J610" s="161">
        <f>+[2]data1cf!I610</f>
        <v>15329.055058019392</v>
      </c>
      <c r="K610" s="161">
        <f>+[2]data1cf!J610</f>
        <v>15113.923890012378</v>
      </c>
      <c r="L610" s="161">
        <f>+[2]data1cf!K610</f>
        <v>15169.075166734867</v>
      </c>
      <c r="M610" s="161">
        <f>+[2]data1cf!L610</f>
        <v>15260.240896335978</v>
      </c>
      <c r="N610" s="161">
        <f>+[2]data1cf!M610</f>
        <v>15275.80946779648</v>
      </c>
      <c r="O610" s="161">
        <f>+[2]data1cf!N610</f>
        <v>15133.576332807266</v>
      </c>
      <c r="P610" s="161">
        <f>+[2]data1cf!O610</f>
        <v>15336.841454805566</v>
      </c>
      <c r="Q610" s="161">
        <f>+[2]data1cf!P610</f>
        <v>15220.62202996105</v>
      </c>
      <c r="R610" s="161">
        <f>+[2]data1cf!Q610</f>
        <v>1088.0602557764823</v>
      </c>
      <c r="S610" s="161">
        <f>+[2]data1cf!R610</f>
        <v>0</v>
      </c>
      <c r="T610" s="161">
        <f>+[2]data1cf!S610</f>
        <v>0</v>
      </c>
      <c r="U610" s="161">
        <f>+[2]data1cf!T610</f>
        <v>0</v>
      </c>
      <c r="V610" s="161">
        <f>+[2]data1cf!U610</f>
        <v>0</v>
      </c>
      <c r="W610" s="161">
        <f>+[2]data1cf!V610</f>
        <v>0</v>
      </c>
      <c r="X610" s="161">
        <f>+[2]data1cf!W610</f>
        <v>0</v>
      </c>
      <c r="Y610" s="161">
        <f>+[2]data1cf!X610</f>
        <v>0</v>
      </c>
      <c r="Z610" s="161">
        <f>+[2]data1cf!Y610</f>
        <v>0</v>
      </c>
      <c r="AA610" s="161">
        <f>+[2]data1cf!Z610</f>
        <v>0</v>
      </c>
      <c r="AB610" s="161"/>
      <c r="AC610" s="162">
        <f t="shared" si="72"/>
        <v>23891.406481740134</v>
      </c>
      <c r="AD610" s="162">
        <f t="shared" si="74"/>
        <v>56687.184367615948</v>
      </c>
      <c r="AE610" s="163">
        <f t="shared" si="75"/>
        <v>56005.50237418653</v>
      </c>
      <c r="AF610" s="164">
        <f t="shared" si="73"/>
        <v>0.14257578253746037</v>
      </c>
      <c r="AG610" s="165">
        <f t="shared" si="77"/>
        <v>0.98610309647377303</v>
      </c>
    </row>
    <row r="611" spans="1:33">
      <c r="A611" s="157"/>
      <c r="B611" s="161">
        <f>+[2]data1cf!A611</f>
        <v>-98323.040632141303</v>
      </c>
      <c r="C611" s="161">
        <f>+[2]data1cf!B611</f>
        <v>15405.384349313696</v>
      </c>
      <c r="D611" s="161">
        <f>+[2]data1cf!C611</f>
        <v>16926.046264712546</v>
      </c>
      <c r="E611" s="161">
        <f>+[2]data1cf!D611</f>
        <v>16444.683063908611</v>
      </c>
      <c r="F611" s="161">
        <f>+[2]data1cf!E611</f>
        <v>15995.787537628474</v>
      </c>
      <c r="G611" s="161">
        <f>+[2]data1cf!F611</f>
        <v>15734.666294790853</v>
      </c>
      <c r="H611" s="161">
        <f>+[2]data1cf!G611</f>
        <v>15192.973944653051</v>
      </c>
      <c r="I611" s="161">
        <f>+[2]data1cf!H611</f>
        <v>15234.175367065891</v>
      </c>
      <c r="J611" s="161">
        <f>+[2]data1cf!I611</f>
        <v>15335.199102545215</v>
      </c>
      <c r="K611" s="161">
        <f>+[2]data1cf!J611</f>
        <v>15355.336232111769</v>
      </c>
      <c r="L611" s="161">
        <f>+[2]data1cf!K611</f>
        <v>15208.731704116191</v>
      </c>
      <c r="M611" s="161">
        <f>+[2]data1cf!L611</f>
        <v>15165.342437077368</v>
      </c>
      <c r="N611" s="161">
        <f>+[2]data1cf!M611</f>
        <v>15479.932307359755</v>
      </c>
      <c r="O611" s="161">
        <f>+[2]data1cf!N611</f>
        <v>15255.765437628406</v>
      </c>
      <c r="P611" s="161">
        <f>+[2]data1cf!O611</f>
        <v>15457.086518406335</v>
      </c>
      <c r="Q611" s="161">
        <f>+[2]data1cf!P611</f>
        <v>15355.039227218449</v>
      </c>
      <c r="R611" s="161">
        <f>+[2]data1cf!Q611</f>
        <v>1127.7259468344078</v>
      </c>
      <c r="S611" s="161">
        <f>+[2]data1cf!R611</f>
        <v>0</v>
      </c>
      <c r="T611" s="161">
        <f>+[2]data1cf!S611</f>
        <v>0</v>
      </c>
      <c r="U611" s="161">
        <f>+[2]data1cf!T611</f>
        <v>0</v>
      </c>
      <c r="V611" s="161">
        <f>+[2]data1cf!U611</f>
        <v>0</v>
      </c>
      <c r="W611" s="161">
        <f>+[2]data1cf!V611</f>
        <v>0</v>
      </c>
      <c r="X611" s="161">
        <f>+[2]data1cf!W611</f>
        <v>0</v>
      </c>
      <c r="Y611" s="161">
        <f>+[2]data1cf!X611</f>
        <v>0</v>
      </c>
      <c r="Z611" s="161">
        <f>+[2]data1cf!Y611</f>
        <v>0</v>
      </c>
      <c r="AA611" s="161">
        <f>+[2]data1cf!Z611</f>
        <v>0</v>
      </c>
      <c r="AB611" s="161"/>
      <c r="AC611" s="162">
        <f t="shared" si="72"/>
        <v>21250.16617451124</v>
      </c>
      <c r="AD611" s="162">
        <f t="shared" si="74"/>
        <v>54216.854146932194</v>
      </c>
      <c r="AE611" s="163">
        <f t="shared" si="75"/>
        <v>53531.453035275736</v>
      </c>
      <c r="AF611" s="164">
        <f t="shared" si="73"/>
        <v>0.13680593371391292</v>
      </c>
      <c r="AG611" s="165">
        <f t="shared" ref="AG611:AG626" si="78">1-EXP(-(1/0.25)*(AD611/ABS($AD$1010)))</f>
        <v>0.98325649070405641</v>
      </c>
    </row>
    <row r="612" spans="1:33">
      <c r="A612" s="157"/>
      <c r="B612" s="161">
        <f>+[2]data1cf!A612</f>
        <v>-102512.24754001586</v>
      </c>
      <c r="C612" s="161">
        <f>+[2]data1cf!B612</f>
        <v>15299.094057266379</v>
      </c>
      <c r="D612" s="161">
        <f>+[2]data1cf!C612</f>
        <v>17050.578502154996</v>
      </c>
      <c r="E612" s="161">
        <f>+[2]data1cf!D612</f>
        <v>16369.520013402143</v>
      </c>
      <c r="F612" s="161">
        <f>+[2]data1cf!E612</f>
        <v>16157.935147449367</v>
      </c>
      <c r="G612" s="161">
        <f>+[2]data1cf!F612</f>
        <v>15727.209047508717</v>
      </c>
      <c r="H612" s="161">
        <f>+[2]data1cf!G612</f>
        <v>15448.653914112463</v>
      </c>
      <c r="I612" s="161">
        <f>+[2]data1cf!H612</f>
        <v>15425.969443345792</v>
      </c>
      <c r="J612" s="161">
        <f>+[2]data1cf!I612</f>
        <v>15153.674417651881</v>
      </c>
      <c r="K612" s="161">
        <f>+[2]data1cf!J612</f>
        <v>15324.303034454204</v>
      </c>
      <c r="L612" s="161">
        <f>+[2]data1cf!K612</f>
        <v>15326.26648412706</v>
      </c>
      <c r="M612" s="161">
        <f>+[2]data1cf!L612</f>
        <v>15347.116059536123</v>
      </c>
      <c r="N612" s="161">
        <f>+[2]data1cf!M612</f>
        <v>15387.30497997105</v>
      </c>
      <c r="O612" s="161">
        <f>+[2]data1cf!N612</f>
        <v>15570.275354971816</v>
      </c>
      <c r="P612" s="161">
        <f>+[2]data1cf!O612</f>
        <v>15446.996482175287</v>
      </c>
      <c r="Q612" s="161">
        <f>+[2]data1cf!P612</f>
        <v>15260.417565686501</v>
      </c>
      <c r="R612" s="161">
        <f>+[2]data1cf!Q612</f>
        <v>1175.7744743849657</v>
      </c>
      <c r="S612" s="161">
        <f>+[2]data1cf!R612</f>
        <v>0</v>
      </c>
      <c r="T612" s="161">
        <f>+[2]data1cf!S612</f>
        <v>0</v>
      </c>
      <c r="U612" s="161">
        <f>+[2]data1cf!T612</f>
        <v>0</v>
      </c>
      <c r="V612" s="161">
        <f>+[2]data1cf!U612</f>
        <v>0</v>
      </c>
      <c r="W612" s="161">
        <f>+[2]data1cf!V612</f>
        <v>0</v>
      </c>
      <c r="X612" s="161">
        <f>+[2]data1cf!W612</f>
        <v>0</v>
      </c>
      <c r="Y612" s="161">
        <f>+[2]data1cf!X612</f>
        <v>0</v>
      </c>
      <c r="Z612" s="161">
        <f>+[2]data1cf!Y612</f>
        <v>0</v>
      </c>
      <c r="AA612" s="161">
        <f>+[2]data1cf!Z612</f>
        <v>0</v>
      </c>
      <c r="AB612" s="161"/>
      <c r="AC612" s="162">
        <f t="shared" si="72"/>
        <v>17417.328279502279</v>
      </c>
      <c r="AD612" s="162">
        <f t="shared" si="74"/>
        <v>50510.848970004277</v>
      </c>
      <c r="AE612" s="163">
        <f t="shared" si="75"/>
        <v>49822.803093188937</v>
      </c>
      <c r="AF612" s="164">
        <f t="shared" si="73"/>
        <v>0.12911829352378842</v>
      </c>
      <c r="AG612" s="165">
        <f t="shared" si="78"/>
        <v>0.97785601096548669</v>
      </c>
    </row>
    <row r="613" spans="1:33">
      <c r="A613" s="157"/>
      <c r="B613" s="161">
        <f>+[2]data1cf!A613</f>
        <v>-98211.930534137384</v>
      </c>
      <c r="C613" s="161">
        <f>+[2]data1cf!B613</f>
        <v>15494.761051890353</v>
      </c>
      <c r="D613" s="161">
        <f>+[2]data1cf!C613</f>
        <v>16671.822398576525</v>
      </c>
      <c r="E613" s="161">
        <f>+[2]data1cf!D613</f>
        <v>16212.417150120516</v>
      </c>
      <c r="F613" s="161">
        <f>+[2]data1cf!E613</f>
        <v>16134.67604719171</v>
      </c>
      <c r="G613" s="161">
        <f>+[2]data1cf!F613</f>
        <v>15811.718149373917</v>
      </c>
      <c r="H613" s="161">
        <f>+[2]data1cf!G613</f>
        <v>15444.618425830835</v>
      </c>
      <c r="I613" s="161">
        <f>+[2]data1cf!H613</f>
        <v>15453.9564994621</v>
      </c>
      <c r="J613" s="161">
        <f>+[2]data1cf!I613</f>
        <v>15355.509619129802</v>
      </c>
      <c r="K613" s="161">
        <f>+[2]data1cf!J613</f>
        <v>15301.629639714905</v>
      </c>
      <c r="L613" s="161">
        <f>+[2]data1cf!K613</f>
        <v>15280.617101755226</v>
      </c>
      <c r="M613" s="161">
        <f>+[2]data1cf!L613</f>
        <v>15375.759670546679</v>
      </c>
      <c r="N613" s="161">
        <f>+[2]data1cf!M613</f>
        <v>15491.683118288325</v>
      </c>
      <c r="O613" s="161">
        <f>+[2]data1cf!N613</f>
        <v>15258.082802466459</v>
      </c>
      <c r="P613" s="161">
        <f>+[2]data1cf!O613</f>
        <v>15425.24653450722</v>
      </c>
      <c r="Q613" s="161">
        <f>+[2]data1cf!P613</f>
        <v>15437.299034814087</v>
      </c>
      <c r="R613" s="161">
        <f>+[2]data1cf!Q613</f>
        <v>1126.4515584543421</v>
      </c>
      <c r="S613" s="161">
        <f>+[2]data1cf!R613</f>
        <v>0</v>
      </c>
      <c r="T613" s="161">
        <f>+[2]data1cf!S613</f>
        <v>0</v>
      </c>
      <c r="U613" s="161">
        <f>+[2]data1cf!T613</f>
        <v>0</v>
      </c>
      <c r="V613" s="161">
        <f>+[2]data1cf!U613</f>
        <v>0</v>
      </c>
      <c r="W613" s="161">
        <f>+[2]data1cf!V613</f>
        <v>0</v>
      </c>
      <c r="X613" s="161">
        <f>+[2]data1cf!W613</f>
        <v>0</v>
      </c>
      <c r="Y613" s="161">
        <f>+[2]data1cf!X613</f>
        <v>0</v>
      </c>
      <c r="Z613" s="161">
        <f>+[2]data1cf!Y613</f>
        <v>0</v>
      </c>
      <c r="AA613" s="161">
        <f>+[2]data1cf!Z613</f>
        <v>0</v>
      </c>
      <c r="AB613" s="161"/>
      <c r="AC613" s="162">
        <f t="shared" si="72"/>
        <v>21558.907364895553</v>
      </c>
      <c r="AD613" s="162">
        <f t="shared" si="74"/>
        <v>54644.381920035128</v>
      </c>
      <c r="AE613" s="163">
        <f t="shared" si="75"/>
        <v>53956.522593450813</v>
      </c>
      <c r="AF613" s="164">
        <f t="shared" si="73"/>
        <v>0.13728535771369935</v>
      </c>
      <c r="AG613" s="165">
        <f t="shared" si="78"/>
        <v>0.98378785035321947</v>
      </c>
    </row>
    <row r="614" spans="1:33">
      <c r="A614" s="157"/>
      <c r="B614" s="161">
        <f>+[2]data1cf!A614</f>
        <v>-94853.784293948571</v>
      </c>
      <c r="C614" s="161">
        <f>+[2]data1cf!B614</f>
        <v>15047.197688506885</v>
      </c>
      <c r="D614" s="161">
        <f>+[2]data1cf!C614</f>
        <v>16527.542389222188</v>
      </c>
      <c r="E614" s="161">
        <f>+[2]data1cf!D614</f>
        <v>16219.805948705796</v>
      </c>
      <c r="F614" s="161">
        <f>+[2]data1cf!E614</f>
        <v>15745.961200649135</v>
      </c>
      <c r="G614" s="161">
        <f>+[2]data1cf!F614</f>
        <v>15554.209740602757</v>
      </c>
      <c r="H614" s="161">
        <f>+[2]data1cf!G614</f>
        <v>15214.749990537031</v>
      </c>
      <c r="I614" s="161">
        <f>+[2]data1cf!H614</f>
        <v>15443.046556077981</v>
      </c>
      <c r="J614" s="161">
        <f>+[2]data1cf!I614</f>
        <v>15429.506307630983</v>
      </c>
      <c r="K614" s="161">
        <f>+[2]data1cf!J614</f>
        <v>15287.887779630259</v>
      </c>
      <c r="L614" s="161">
        <f>+[2]data1cf!K614</f>
        <v>15189.921422155498</v>
      </c>
      <c r="M614" s="161">
        <f>+[2]data1cf!L614</f>
        <v>15415.8935681939</v>
      </c>
      <c r="N614" s="161">
        <f>+[2]data1cf!M614</f>
        <v>15355.231404350267</v>
      </c>
      <c r="O614" s="161">
        <f>+[2]data1cf!N614</f>
        <v>15443.91740958622</v>
      </c>
      <c r="P614" s="161">
        <f>+[2]data1cf!O614</f>
        <v>15338.924535596081</v>
      </c>
      <c r="Q614" s="161">
        <f>+[2]data1cf!P614</f>
        <v>15123.720072667311</v>
      </c>
      <c r="R614" s="161">
        <f>+[2]data1cf!Q614</f>
        <v>1087.9349643378723</v>
      </c>
      <c r="S614" s="161">
        <f>+[2]data1cf!R614</f>
        <v>0</v>
      </c>
      <c r="T614" s="161">
        <f>+[2]data1cf!S614</f>
        <v>0</v>
      </c>
      <c r="U614" s="161">
        <f>+[2]data1cf!T614</f>
        <v>0</v>
      </c>
      <c r="V614" s="161">
        <f>+[2]data1cf!U614</f>
        <v>0</v>
      </c>
      <c r="W614" s="161">
        <f>+[2]data1cf!V614</f>
        <v>0</v>
      </c>
      <c r="X614" s="161">
        <f>+[2]data1cf!W614</f>
        <v>0</v>
      </c>
      <c r="Y614" s="161">
        <f>+[2]data1cf!X614</f>
        <v>0</v>
      </c>
      <c r="Z614" s="161">
        <f>+[2]data1cf!Y614</f>
        <v>0</v>
      </c>
      <c r="AA614" s="161">
        <f>+[2]data1cf!Z614</f>
        <v>0</v>
      </c>
      <c r="AB614" s="161"/>
      <c r="AC614" s="162">
        <f t="shared" si="72"/>
        <v>23748.023512932519</v>
      </c>
      <c r="AD614" s="162">
        <f t="shared" si="74"/>
        <v>56627.091343743268</v>
      </c>
      <c r="AE614" s="163">
        <f t="shared" si="75"/>
        <v>55943.331318827179</v>
      </c>
      <c r="AF614" s="164">
        <f t="shared" si="73"/>
        <v>0.14215547442436219</v>
      </c>
      <c r="AG614" s="165">
        <f t="shared" si="78"/>
        <v>0.98603995878578721</v>
      </c>
    </row>
    <row r="615" spans="1:33">
      <c r="A615" s="157"/>
      <c r="B615" s="161">
        <f>+[2]data1cf!A615</f>
        <v>-103269.17213746774</v>
      </c>
      <c r="C615" s="161">
        <f>+[2]data1cf!B615</f>
        <v>15133.489363490413</v>
      </c>
      <c r="D615" s="161">
        <f>+[2]data1cf!C615</f>
        <v>16884.250682365393</v>
      </c>
      <c r="E615" s="161">
        <f>+[2]data1cf!D615</f>
        <v>16521.959561392268</v>
      </c>
      <c r="F615" s="161">
        <f>+[2]data1cf!E615</f>
        <v>16067.314193722028</v>
      </c>
      <c r="G615" s="161">
        <f>+[2]data1cf!F615</f>
        <v>15654.400752325551</v>
      </c>
      <c r="H615" s="161">
        <f>+[2]data1cf!G615</f>
        <v>15479.894413348859</v>
      </c>
      <c r="I615" s="161">
        <f>+[2]data1cf!H615</f>
        <v>15493.674370152079</v>
      </c>
      <c r="J615" s="161">
        <f>+[2]data1cf!I615</f>
        <v>15200.040038028937</v>
      </c>
      <c r="K615" s="161">
        <f>+[2]data1cf!J615</f>
        <v>15379.657615312848</v>
      </c>
      <c r="L615" s="161">
        <f>+[2]data1cf!K615</f>
        <v>15381.223655464917</v>
      </c>
      <c r="M615" s="161">
        <f>+[2]data1cf!L615</f>
        <v>15554.766522413178</v>
      </c>
      <c r="N615" s="161">
        <f>+[2]data1cf!M615</f>
        <v>15358.519834796371</v>
      </c>
      <c r="O615" s="161">
        <f>+[2]data1cf!N615</f>
        <v>15251.139952805555</v>
      </c>
      <c r="P615" s="161">
        <f>+[2]data1cf!O615</f>
        <v>15264.168613000158</v>
      </c>
      <c r="Q615" s="161">
        <f>+[2]data1cf!P615</f>
        <v>15699.491503156269</v>
      </c>
      <c r="R615" s="161">
        <f>+[2]data1cf!Q615</f>
        <v>1184.4560967478999</v>
      </c>
      <c r="S615" s="161">
        <f>+[2]data1cf!R615</f>
        <v>0</v>
      </c>
      <c r="T615" s="161">
        <f>+[2]data1cf!S615</f>
        <v>0</v>
      </c>
      <c r="U615" s="161">
        <f>+[2]data1cf!T615</f>
        <v>0</v>
      </c>
      <c r="V615" s="161">
        <f>+[2]data1cf!U615</f>
        <v>0</v>
      </c>
      <c r="W615" s="161">
        <f>+[2]data1cf!V615</f>
        <v>0</v>
      </c>
      <c r="X615" s="161">
        <f>+[2]data1cf!W615</f>
        <v>0</v>
      </c>
      <c r="Y615" s="161">
        <f>+[2]data1cf!X615</f>
        <v>0</v>
      </c>
      <c r="Z615" s="161">
        <f>+[2]data1cf!Y615</f>
        <v>0</v>
      </c>
      <c r="AA615" s="161">
        <f>+[2]data1cf!Z615</f>
        <v>0</v>
      </c>
      <c r="AB615" s="161"/>
      <c r="AC615" s="162">
        <f t="shared" si="72"/>
        <v>16528.441003205924</v>
      </c>
      <c r="AD615" s="162">
        <f t="shared" si="74"/>
        <v>49659.658641879134</v>
      </c>
      <c r="AE615" s="163">
        <f t="shared" si="75"/>
        <v>48970.702878838652</v>
      </c>
      <c r="AF615" s="164">
        <f t="shared" si="73"/>
        <v>0.12740927338600155</v>
      </c>
      <c r="AG615" s="165">
        <f t="shared" si="78"/>
        <v>0.9763875527901259</v>
      </c>
    </row>
    <row r="616" spans="1:33">
      <c r="A616" s="157"/>
      <c r="B616" s="161">
        <f>+[2]data1cf!A616</f>
        <v>-89732.3611213697</v>
      </c>
      <c r="C616" s="161">
        <f>+[2]data1cf!B616</f>
        <v>15135.643321078747</v>
      </c>
      <c r="D616" s="161">
        <f>+[2]data1cf!C616</f>
        <v>16477.288583551945</v>
      </c>
      <c r="E616" s="161">
        <f>+[2]data1cf!D616</f>
        <v>16021.38286855092</v>
      </c>
      <c r="F616" s="161">
        <f>+[2]data1cf!E616</f>
        <v>15874.574059595139</v>
      </c>
      <c r="G616" s="161">
        <f>+[2]data1cf!F616</f>
        <v>15444.515628040961</v>
      </c>
      <c r="H616" s="161">
        <f>+[2]data1cf!G616</f>
        <v>15062.441579230084</v>
      </c>
      <c r="I616" s="161">
        <f>+[2]data1cf!H616</f>
        <v>14856.952751243034</v>
      </c>
      <c r="J616" s="161">
        <f>+[2]data1cf!I616</f>
        <v>15092.732728333485</v>
      </c>
      <c r="K616" s="161">
        <f>+[2]data1cf!J616</f>
        <v>15209.096363068646</v>
      </c>
      <c r="L616" s="161">
        <f>+[2]data1cf!K616</f>
        <v>15249.529708084996</v>
      </c>
      <c r="M616" s="161">
        <f>+[2]data1cf!L616</f>
        <v>15079.319135976653</v>
      </c>
      <c r="N616" s="161">
        <f>+[2]data1cf!M616</f>
        <v>15040.210340097645</v>
      </c>
      <c r="O616" s="161">
        <f>+[2]data1cf!N616</f>
        <v>15046.361653780647</v>
      </c>
      <c r="P616" s="161">
        <f>+[2]data1cf!O616</f>
        <v>15047.894067394573</v>
      </c>
      <c r="Q616" s="161">
        <f>+[2]data1cf!P616</f>
        <v>15093.237174176957</v>
      </c>
      <c r="R616" s="161">
        <f>+[2]data1cf!Q616</f>
        <v>1029.1942891176618</v>
      </c>
      <c r="S616" s="161">
        <f>+[2]data1cf!R616</f>
        <v>0</v>
      </c>
      <c r="T616" s="161">
        <f>+[2]data1cf!S616</f>
        <v>0</v>
      </c>
      <c r="U616" s="161">
        <f>+[2]data1cf!T616</f>
        <v>0</v>
      </c>
      <c r="V616" s="161">
        <f>+[2]data1cf!U616</f>
        <v>0</v>
      </c>
      <c r="W616" s="161">
        <f>+[2]data1cf!V616</f>
        <v>0</v>
      </c>
      <c r="X616" s="161">
        <f>+[2]data1cf!W616</f>
        <v>0</v>
      </c>
      <c r="Y616" s="161">
        <f>+[2]data1cf!X616</f>
        <v>0</v>
      </c>
      <c r="Z616" s="161">
        <f>+[2]data1cf!Y616</f>
        <v>0</v>
      </c>
      <c r="AA616" s="161">
        <f>+[2]data1cf!Z616</f>
        <v>0</v>
      </c>
      <c r="AB616" s="161"/>
      <c r="AC616" s="162">
        <f t="shared" si="72"/>
        <v>27795.171700147846</v>
      </c>
      <c r="AD616" s="162">
        <f t="shared" si="74"/>
        <v>60236.445289892879</v>
      </c>
      <c r="AE616" s="163">
        <f t="shared" si="75"/>
        <v>59562.021730123241</v>
      </c>
      <c r="AF616" s="164">
        <f t="shared" si="73"/>
        <v>0.15194796919822698</v>
      </c>
      <c r="AG616" s="165">
        <f t="shared" si="78"/>
        <v>0.98936729802030043</v>
      </c>
    </row>
    <row r="617" spans="1:33">
      <c r="A617" s="157"/>
      <c r="B617" s="161">
        <f>+[2]data1cf!A617</f>
        <v>-101955.48504210798</v>
      </c>
      <c r="C617" s="161">
        <f>+[2]data1cf!B617</f>
        <v>15359.877134034119</v>
      </c>
      <c r="D617" s="161">
        <f>+[2]data1cf!C617</f>
        <v>16912.34254343127</v>
      </c>
      <c r="E617" s="161">
        <f>+[2]data1cf!D617</f>
        <v>16521.902233295437</v>
      </c>
      <c r="F617" s="161">
        <f>+[2]data1cf!E617</f>
        <v>16064.105559739015</v>
      </c>
      <c r="G617" s="161">
        <f>+[2]data1cf!F617</f>
        <v>15715.694510093976</v>
      </c>
      <c r="H617" s="161">
        <f>+[2]data1cf!G617</f>
        <v>15665.094583073806</v>
      </c>
      <c r="I617" s="161">
        <f>+[2]data1cf!H617</f>
        <v>15421.101399294006</v>
      </c>
      <c r="J617" s="161">
        <f>+[2]data1cf!I617</f>
        <v>15208.851967136017</v>
      </c>
      <c r="K617" s="161">
        <f>+[2]data1cf!J617</f>
        <v>15285.942015234858</v>
      </c>
      <c r="L617" s="161">
        <f>+[2]data1cf!K617</f>
        <v>15277.324398584429</v>
      </c>
      <c r="M617" s="161">
        <f>+[2]data1cf!L617</f>
        <v>15320.098685518746</v>
      </c>
      <c r="N617" s="161">
        <f>+[2]data1cf!M617</f>
        <v>15490.57714306926</v>
      </c>
      <c r="O617" s="161">
        <f>+[2]data1cf!N617</f>
        <v>15580.6778852101</v>
      </c>
      <c r="P617" s="161">
        <f>+[2]data1cf!O617</f>
        <v>15447.584363965087</v>
      </c>
      <c r="Q617" s="161">
        <f>+[2]data1cf!P617</f>
        <v>15474.787170053638</v>
      </c>
      <c r="R617" s="161">
        <f>+[2]data1cf!Q617</f>
        <v>1169.3886312389614</v>
      </c>
      <c r="S617" s="161">
        <f>+[2]data1cf!R617</f>
        <v>0</v>
      </c>
      <c r="T617" s="161">
        <f>+[2]data1cf!S617</f>
        <v>0</v>
      </c>
      <c r="U617" s="161">
        <f>+[2]data1cf!T617</f>
        <v>0</v>
      </c>
      <c r="V617" s="161">
        <f>+[2]data1cf!U617</f>
        <v>0</v>
      </c>
      <c r="W617" s="161">
        <f>+[2]data1cf!V617</f>
        <v>0</v>
      </c>
      <c r="X617" s="161">
        <f>+[2]data1cf!W617</f>
        <v>0</v>
      </c>
      <c r="Y617" s="161">
        <f>+[2]data1cf!X617</f>
        <v>0</v>
      </c>
      <c r="Z617" s="161">
        <f>+[2]data1cf!Y617</f>
        <v>0</v>
      </c>
      <c r="AA617" s="161">
        <f>+[2]data1cf!Z617</f>
        <v>0</v>
      </c>
      <c r="AB617" s="161"/>
      <c r="AC617" s="162">
        <f t="shared" si="72"/>
        <v>18145.059551446408</v>
      </c>
      <c r="AD617" s="162">
        <f t="shared" si="74"/>
        <v>51306.677744419867</v>
      </c>
      <c r="AE617" s="163">
        <f t="shared" si="75"/>
        <v>50617.112379189268</v>
      </c>
      <c r="AF617" s="164">
        <f t="shared" si="73"/>
        <v>0.13044016957283022</v>
      </c>
      <c r="AG617" s="165">
        <f t="shared" si="78"/>
        <v>0.9791462400739529</v>
      </c>
    </row>
    <row r="618" spans="1:33">
      <c r="A618" s="157"/>
      <c r="B618" s="161">
        <f>+[2]data1cf!A618</f>
        <v>-99044.462371116722</v>
      </c>
      <c r="C618" s="161">
        <f>+[2]data1cf!B618</f>
        <v>15096.721426208516</v>
      </c>
      <c r="D618" s="161">
        <f>+[2]data1cf!C618</f>
        <v>16624.885227788174</v>
      </c>
      <c r="E618" s="161">
        <f>+[2]data1cf!D618</f>
        <v>16409.746724450055</v>
      </c>
      <c r="F618" s="161">
        <f>+[2]data1cf!E618</f>
        <v>16220.032534643138</v>
      </c>
      <c r="G618" s="161">
        <f>+[2]data1cf!F618</f>
        <v>15755.33111042919</v>
      </c>
      <c r="H618" s="161">
        <f>+[2]data1cf!G618</f>
        <v>15451.149693310985</v>
      </c>
      <c r="I618" s="161">
        <f>+[2]data1cf!H618</f>
        <v>15486.495547503855</v>
      </c>
      <c r="J618" s="161">
        <f>+[2]data1cf!I618</f>
        <v>15380.656001952084</v>
      </c>
      <c r="K618" s="161">
        <f>+[2]data1cf!J618</f>
        <v>15360.020124215676</v>
      </c>
      <c r="L618" s="161">
        <f>+[2]data1cf!K618</f>
        <v>15304.118618652166</v>
      </c>
      <c r="M618" s="161">
        <f>+[2]data1cf!L618</f>
        <v>15535.202714228068</v>
      </c>
      <c r="N618" s="161">
        <f>+[2]data1cf!M618</f>
        <v>15410.765393299715</v>
      </c>
      <c r="O618" s="161">
        <f>+[2]data1cf!N618</f>
        <v>15367.768566148872</v>
      </c>
      <c r="P618" s="161">
        <f>+[2]data1cf!O618</f>
        <v>15580.080920811186</v>
      </c>
      <c r="Q618" s="161">
        <f>+[2]data1cf!P618</f>
        <v>15550.155909648201</v>
      </c>
      <c r="R618" s="161">
        <f>+[2]data1cf!Q618</f>
        <v>1136.0003656117603</v>
      </c>
      <c r="S618" s="161">
        <f>+[2]data1cf!R618</f>
        <v>0</v>
      </c>
      <c r="T618" s="161">
        <f>+[2]data1cf!S618</f>
        <v>0</v>
      </c>
      <c r="U618" s="161">
        <f>+[2]data1cf!T618</f>
        <v>0</v>
      </c>
      <c r="V618" s="161">
        <f>+[2]data1cf!U618</f>
        <v>0</v>
      </c>
      <c r="W618" s="161">
        <f>+[2]data1cf!V618</f>
        <v>0</v>
      </c>
      <c r="X618" s="161">
        <f>+[2]data1cf!W618</f>
        <v>0</v>
      </c>
      <c r="Y618" s="161">
        <f>+[2]data1cf!X618</f>
        <v>0</v>
      </c>
      <c r="Z618" s="161">
        <f>+[2]data1cf!Y618</f>
        <v>0</v>
      </c>
      <c r="AA618" s="161">
        <f>+[2]data1cf!Z618</f>
        <v>0</v>
      </c>
      <c r="AB618" s="161"/>
      <c r="AC618" s="162">
        <f t="shared" si="72"/>
        <v>20694.762135046432</v>
      </c>
      <c r="AD618" s="162">
        <f t="shared" si="74"/>
        <v>53880.485699205194</v>
      </c>
      <c r="AE618" s="163">
        <f t="shared" si="75"/>
        <v>53190.282577368183</v>
      </c>
      <c r="AF618" s="164">
        <f t="shared" si="73"/>
        <v>0.13541467785835271</v>
      </c>
      <c r="AG618" s="165">
        <f t="shared" si="78"/>
        <v>0.9828262168012063</v>
      </c>
    </row>
    <row r="619" spans="1:33">
      <c r="A619" s="157"/>
      <c r="B619" s="161">
        <f>+[2]data1cf!A619</f>
        <v>-105177.21148830708</v>
      </c>
      <c r="C619" s="161">
        <f>+[2]data1cf!B619</f>
        <v>15301.470243983162</v>
      </c>
      <c r="D619" s="161">
        <f>+[2]data1cf!C619</f>
        <v>16985.866976381199</v>
      </c>
      <c r="E619" s="161">
        <f>+[2]data1cf!D619</f>
        <v>16516.755196658185</v>
      </c>
      <c r="F619" s="161">
        <f>+[2]data1cf!E619</f>
        <v>16244.810284881232</v>
      </c>
      <c r="G619" s="161">
        <f>+[2]data1cf!F619</f>
        <v>15994.618544937419</v>
      </c>
      <c r="H619" s="161">
        <f>+[2]data1cf!G619</f>
        <v>15620.588929711728</v>
      </c>
      <c r="I619" s="161">
        <f>+[2]data1cf!H619</f>
        <v>15574.586444062377</v>
      </c>
      <c r="J619" s="161">
        <f>+[2]data1cf!I619</f>
        <v>15329.771745548975</v>
      </c>
      <c r="K619" s="161">
        <f>+[2]data1cf!J619</f>
        <v>15620.177103605813</v>
      </c>
      <c r="L619" s="161">
        <f>+[2]data1cf!K619</f>
        <v>15458.753792455387</v>
      </c>
      <c r="M619" s="161">
        <f>+[2]data1cf!L619</f>
        <v>15522.345458199867</v>
      </c>
      <c r="N619" s="161">
        <f>+[2]data1cf!M619</f>
        <v>15478.016070354768</v>
      </c>
      <c r="O619" s="161">
        <f>+[2]data1cf!N619</f>
        <v>15634.947672403257</v>
      </c>
      <c r="P619" s="161">
        <f>+[2]data1cf!O619</f>
        <v>15414.478634704759</v>
      </c>
      <c r="Q619" s="161">
        <f>+[2]data1cf!P619</f>
        <v>15617.525421869788</v>
      </c>
      <c r="R619" s="161">
        <f>+[2]data1cf!Q619</f>
        <v>1206.3405448862868</v>
      </c>
      <c r="S619" s="161">
        <f>+[2]data1cf!R619</f>
        <v>0</v>
      </c>
      <c r="T619" s="161">
        <f>+[2]data1cf!S619</f>
        <v>0</v>
      </c>
      <c r="U619" s="161">
        <f>+[2]data1cf!T619</f>
        <v>0</v>
      </c>
      <c r="V619" s="161">
        <f>+[2]data1cf!U619</f>
        <v>0</v>
      </c>
      <c r="W619" s="161">
        <f>+[2]data1cf!V619</f>
        <v>0</v>
      </c>
      <c r="X619" s="161">
        <f>+[2]data1cf!W619</f>
        <v>0</v>
      </c>
      <c r="Y619" s="161">
        <f>+[2]data1cf!X619</f>
        <v>0</v>
      </c>
      <c r="Z619" s="161">
        <f>+[2]data1cf!Y619</f>
        <v>0</v>
      </c>
      <c r="AA619" s="161">
        <f>+[2]data1cf!Z619</f>
        <v>0</v>
      </c>
      <c r="AB619" s="161"/>
      <c r="AC619" s="162">
        <f t="shared" si="72"/>
        <v>15661.213688335363</v>
      </c>
      <c r="AD619" s="162">
        <f t="shared" si="74"/>
        <v>49077.775770775581</v>
      </c>
      <c r="AE619" s="163">
        <f t="shared" si="75"/>
        <v>48382.956155491884</v>
      </c>
      <c r="AF619" s="164">
        <f t="shared" si="73"/>
        <v>0.12554916739463803</v>
      </c>
      <c r="AG619" s="165">
        <f t="shared" si="78"/>
        <v>0.97532804391140149</v>
      </c>
    </row>
    <row r="620" spans="1:33">
      <c r="A620" s="157"/>
      <c r="B620" s="161">
        <f>+[2]data1cf!A620</f>
        <v>-101211.6299471872</v>
      </c>
      <c r="C620" s="161">
        <f>+[2]data1cf!B620</f>
        <v>15277.859011236949</v>
      </c>
      <c r="D620" s="161">
        <f>+[2]data1cf!C620</f>
        <v>16766.31443608335</v>
      </c>
      <c r="E620" s="161">
        <f>+[2]data1cf!D620</f>
        <v>16569.155581600258</v>
      </c>
      <c r="F620" s="161">
        <f>+[2]data1cf!E620</f>
        <v>16149.292970540258</v>
      </c>
      <c r="G620" s="161">
        <f>+[2]data1cf!F620</f>
        <v>15774.105090814455</v>
      </c>
      <c r="H620" s="161">
        <f>+[2]data1cf!G620</f>
        <v>15555.663534056326</v>
      </c>
      <c r="I620" s="161">
        <f>+[2]data1cf!H620</f>
        <v>15602.672665161073</v>
      </c>
      <c r="J620" s="161">
        <f>+[2]data1cf!I620</f>
        <v>15392.041066883032</v>
      </c>
      <c r="K620" s="161">
        <f>+[2]data1cf!J620</f>
        <v>15356.101253391951</v>
      </c>
      <c r="L620" s="161">
        <f>+[2]data1cf!K620</f>
        <v>15362.039656261564</v>
      </c>
      <c r="M620" s="161">
        <f>+[2]data1cf!L620</f>
        <v>15381.043192755113</v>
      </c>
      <c r="N620" s="161">
        <f>+[2]data1cf!M620</f>
        <v>15498.196806089611</v>
      </c>
      <c r="O620" s="161">
        <f>+[2]data1cf!N620</f>
        <v>15377.336490380416</v>
      </c>
      <c r="P620" s="161">
        <f>+[2]data1cf!O620</f>
        <v>15328.956307816423</v>
      </c>
      <c r="Q620" s="161">
        <f>+[2]data1cf!P620</f>
        <v>15471.030855969642</v>
      </c>
      <c r="R620" s="161">
        <f>+[2]data1cf!Q620</f>
        <v>1160.8569108422582</v>
      </c>
      <c r="S620" s="161">
        <f>+[2]data1cf!R620</f>
        <v>0</v>
      </c>
      <c r="T620" s="161">
        <f>+[2]data1cf!S620</f>
        <v>0</v>
      </c>
      <c r="U620" s="161">
        <f>+[2]data1cf!T620</f>
        <v>0</v>
      </c>
      <c r="V620" s="161">
        <f>+[2]data1cf!U620</f>
        <v>0</v>
      </c>
      <c r="W620" s="161">
        <f>+[2]data1cf!V620</f>
        <v>0</v>
      </c>
      <c r="X620" s="161">
        <f>+[2]data1cf!W620</f>
        <v>0</v>
      </c>
      <c r="Y620" s="161">
        <f>+[2]data1cf!X620</f>
        <v>0</v>
      </c>
      <c r="Z620" s="161">
        <f>+[2]data1cf!Y620</f>
        <v>0</v>
      </c>
      <c r="AA620" s="161">
        <f>+[2]data1cf!Z620</f>
        <v>0</v>
      </c>
      <c r="AB620" s="161"/>
      <c r="AC620" s="162">
        <f t="shared" si="72"/>
        <v>18933.753377634086</v>
      </c>
      <c r="AD620" s="162">
        <f t="shared" si="74"/>
        <v>52138.992491665173</v>
      </c>
      <c r="AE620" s="163">
        <f t="shared" si="75"/>
        <v>51448.801903325628</v>
      </c>
      <c r="AF620" s="164">
        <f t="shared" si="73"/>
        <v>0.13192121386528011</v>
      </c>
      <c r="AG620" s="165">
        <f t="shared" si="78"/>
        <v>0.98041526973318649</v>
      </c>
    </row>
    <row r="621" spans="1:33">
      <c r="A621" s="157"/>
      <c r="B621" s="161">
        <f>+[2]data1cf!A621</f>
        <v>-98068.8594687492</v>
      </c>
      <c r="C621" s="161">
        <f>+[2]data1cf!B621</f>
        <v>15252.315266953285</v>
      </c>
      <c r="D621" s="161">
        <f>+[2]data1cf!C621</f>
        <v>16719.954453758692</v>
      </c>
      <c r="E621" s="161">
        <f>+[2]data1cf!D621</f>
        <v>16269.356494174517</v>
      </c>
      <c r="F621" s="161">
        <f>+[2]data1cf!E621</f>
        <v>16055.405752218416</v>
      </c>
      <c r="G621" s="161">
        <f>+[2]data1cf!F621</f>
        <v>15545.553896463489</v>
      </c>
      <c r="H621" s="161">
        <f>+[2]data1cf!G621</f>
        <v>15364.412381749034</v>
      </c>
      <c r="I621" s="161">
        <f>+[2]data1cf!H621</f>
        <v>15325.116380351199</v>
      </c>
      <c r="J621" s="161">
        <f>+[2]data1cf!I621</f>
        <v>15102.061350201893</v>
      </c>
      <c r="K621" s="161">
        <f>+[2]data1cf!J621</f>
        <v>15416.874105074297</v>
      </c>
      <c r="L621" s="161">
        <f>+[2]data1cf!K621</f>
        <v>15223.472018039631</v>
      </c>
      <c r="M621" s="161">
        <f>+[2]data1cf!L621</f>
        <v>15238.172685379537</v>
      </c>
      <c r="N621" s="161">
        <f>+[2]data1cf!M621</f>
        <v>15352.952490391277</v>
      </c>
      <c r="O621" s="161">
        <f>+[2]data1cf!N621</f>
        <v>15402.830875664305</v>
      </c>
      <c r="P621" s="161">
        <f>+[2]data1cf!O621</f>
        <v>15576.620404086949</v>
      </c>
      <c r="Q621" s="161">
        <f>+[2]data1cf!P621</f>
        <v>15409.661581009414</v>
      </c>
      <c r="R621" s="161">
        <f>+[2]data1cf!Q621</f>
        <v>1124.8105905627658</v>
      </c>
      <c r="S621" s="161">
        <f>+[2]data1cf!R621</f>
        <v>0</v>
      </c>
      <c r="T621" s="161">
        <f>+[2]data1cf!S621</f>
        <v>0</v>
      </c>
      <c r="U621" s="161">
        <f>+[2]data1cf!T621</f>
        <v>0</v>
      </c>
      <c r="V621" s="161">
        <f>+[2]data1cf!U621</f>
        <v>0</v>
      </c>
      <c r="W621" s="161">
        <f>+[2]data1cf!V621</f>
        <v>0</v>
      </c>
      <c r="X621" s="161">
        <f>+[2]data1cf!W621</f>
        <v>0</v>
      </c>
      <c r="Y621" s="161">
        <f>+[2]data1cf!X621</f>
        <v>0</v>
      </c>
      <c r="Z621" s="161">
        <f>+[2]data1cf!Y621</f>
        <v>0</v>
      </c>
      <c r="AA621" s="161">
        <f>+[2]data1cf!Z621</f>
        <v>0</v>
      </c>
      <c r="AB621" s="161"/>
      <c r="AC621" s="162">
        <f t="shared" si="72"/>
        <v>21124.48113612425</v>
      </c>
      <c r="AD621" s="162">
        <f t="shared" si="74"/>
        <v>54085.710701201766</v>
      </c>
      <c r="AE621" s="163">
        <f t="shared" si="75"/>
        <v>53400.049594613811</v>
      </c>
      <c r="AF621" s="164">
        <f t="shared" si="73"/>
        <v>0.1365597307682038</v>
      </c>
      <c r="AG621" s="165">
        <f t="shared" si="78"/>
        <v>0.98309003263101269</v>
      </c>
    </row>
    <row r="622" spans="1:33">
      <c r="A622" s="157"/>
      <c r="B622" s="161">
        <f>+[2]data1cf!A622</f>
        <v>-108486.64109828259</v>
      </c>
      <c r="C622" s="161">
        <f>+[2]data1cf!B622</f>
        <v>15236.588834223872</v>
      </c>
      <c r="D622" s="161">
        <f>+[2]data1cf!C622</f>
        <v>16926.396888686751</v>
      </c>
      <c r="E622" s="161">
        <f>+[2]data1cf!D622</f>
        <v>16676.531792913804</v>
      </c>
      <c r="F622" s="161">
        <f>+[2]data1cf!E622</f>
        <v>16318.864352191664</v>
      </c>
      <c r="G622" s="161">
        <f>+[2]data1cf!F622</f>
        <v>15758.693843894649</v>
      </c>
      <c r="H622" s="161">
        <f>+[2]data1cf!G622</f>
        <v>15594.214427692963</v>
      </c>
      <c r="I622" s="161">
        <f>+[2]data1cf!H622</f>
        <v>15603.556294548096</v>
      </c>
      <c r="J622" s="161">
        <f>+[2]data1cf!I622</f>
        <v>15636.768262884056</v>
      </c>
      <c r="K622" s="161">
        <f>+[2]data1cf!J622</f>
        <v>15672.858589222213</v>
      </c>
      <c r="L622" s="161">
        <f>+[2]data1cf!K622</f>
        <v>15616.529161152264</v>
      </c>
      <c r="M622" s="161">
        <f>+[2]data1cf!L622</f>
        <v>15559.925779229041</v>
      </c>
      <c r="N622" s="161">
        <f>+[2]data1cf!M622</f>
        <v>15655.1799130082</v>
      </c>
      <c r="O622" s="161">
        <f>+[2]data1cf!N622</f>
        <v>15789.047178271332</v>
      </c>
      <c r="P622" s="161">
        <f>+[2]data1cf!O622</f>
        <v>15933.688439755852</v>
      </c>
      <c r="Q622" s="161">
        <f>+[2]data1cf!P622</f>
        <v>15826.683230894239</v>
      </c>
      <c r="R622" s="161">
        <f>+[2]data1cf!Q622</f>
        <v>1244.2983787408618</v>
      </c>
      <c r="S622" s="161">
        <f>+[2]data1cf!R622</f>
        <v>0</v>
      </c>
      <c r="T622" s="161">
        <f>+[2]data1cf!S622</f>
        <v>0</v>
      </c>
      <c r="U622" s="161">
        <f>+[2]data1cf!T622</f>
        <v>0</v>
      </c>
      <c r="V622" s="161">
        <f>+[2]data1cf!U622</f>
        <v>0</v>
      </c>
      <c r="W622" s="161">
        <f>+[2]data1cf!V622</f>
        <v>0</v>
      </c>
      <c r="X622" s="161">
        <f>+[2]data1cf!W622</f>
        <v>0</v>
      </c>
      <c r="Y622" s="161">
        <f>+[2]data1cf!X622</f>
        <v>0</v>
      </c>
      <c r="Z622" s="161">
        <f>+[2]data1cf!Y622</f>
        <v>0</v>
      </c>
      <c r="AA622" s="161">
        <f>+[2]data1cf!Z622</f>
        <v>0</v>
      </c>
      <c r="AB622" s="161"/>
      <c r="AC622" s="162">
        <f t="shared" si="72"/>
        <v>12803.043434856992</v>
      </c>
      <c r="AD622" s="162">
        <f t="shared" si="74"/>
        <v>46472.26722960193</v>
      </c>
      <c r="AE622" s="163">
        <f t="shared" si="75"/>
        <v>45771.538857826941</v>
      </c>
      <c r="AF622" s="164">
        <f t="shared" si="73"/>
        <v>0.12027400135993957</v>
      </c>
      <c r="AG622" s="165">
        <f t="shared" si="78"/>
        <v>0.96996964310848899</v>
      </c>
    </row>
    <row r="623" spans="1:33">
      <c r="A623" s="157"/>
      <c r="B623" s="161">
        <f>+[2]data1cf!A623</f>
        <v>-107229.65935140368</v>
      </c>
      <c r="C623" s="161">
        <f>+[2]data1cf!B623</f>
        <v>15345.464457941498</v>
      </c>
      <c r="D623" s="161">
        <f>+[2]data1cf!C623</f>
        <v>16995.082702173608</v>
      </c>
      <c r="E623" s="161">
        <f>+[2]data1cf!D623</f>
        <v>16678.423213846734</v>
      </c>
      <c r="F623" s="161">
        <f>+[2]data1cf!E623</f>
        <v>16193.310440643043</v>
      </c>
      <c r="G623" s="161">
        <f>+[2]data1cf!F623</f>
        <v>15944.193083957663</v>
      </c>
      <c r="H623" s="161">
        <f>+[2]data1cf!G623</f>
        <v>15728.058493628036</v>
      </c>
      <c r="I623" s="161">
        <f>+[2]data1cf!H623</f>
        <v>15527.869417282665</v>
      </c>
      <c r="J623" s="161">
        <f>+[2]data1cf!I623</f>
        <v>15641.845080265452</v>
      </c>
      <c r="K623" s="161">
        <f>+[2]data1cf!J623</f>
        <v>15443.378787700613</v>
      </c>
      <c r="L623" s="161">
        <f>+[2]data1cf!K623</f>
        <v>15498.875238374167</v>
      </c>
      <c r="M623" s="161">
        <f>+[2]data1cf!L623</f>
        <v>15565.520373144063</v>
      </c>
      <c r="N623" s="161">
        <f>+[2]data1cf!M623</f>
        <v>15769.055630802744</v>
      </c>
      <c r="O623" s="161">
        <f>+[2]data1cf!N623</f>
        <v>15597.954298510198</v>
      </c>
      <c r="P623" s="161">
        <f>+[2]data1cf!O623</f>
        <v>15882.591471140458</v>
      </c>
      <c r="Q623" s="161">
        <f>+[2]data1cf!P623</f>
        <v>15762.637251557479</v>
      </c>
      <c r="R623" s="161">
        <f>+[2]data1cf!Q623</f>
        <v>1229.8813008968596</v>
      </c>
      <c r="S623" s="161">
        <f>+[2]data1cf!R623</f>
        <v>0</v>
      </c>
      <c r="T623" s="161">
        <f>+[2]data1cf!S623</f>
        <v>0</v>
      </c>
      <c r="U623" s="161">
        <f>+[2]data1cf!T623</f>
        <v>0</v>
      </c>
      <c r="V623" s="161">
        <f>+[2]data1cf!U623</f>
        <v>0</v>
      </c>
      <c r="W623" s="161">
        <f>+[2]data1cf!V623</f>
        <v>0</v>
      </c>
      <c r="X623" s="161">
        <f>+[2]data1cf!W623</f>
        <v>0</v>
      </c>
      <c r="Y623" s="161">
        <f>+[2]data1cf!X623</f>
        <v>0</v>
      </c>
      <c r="Z623" s="161">
        <f>+[2]data1cf!Y623</f>
        <v>0</v>
      </c>
      <c r="AA623" s="161">
        <f>+[2]data1cf!Z623</f>
        <v>0</v>
      </c>
      <c r="AB623" s="161"/>
      <c r="AC623" s="162">
        <f t="shared" si="72"/>
        <v>14094.069696447217</v>
      </c>
      <c r="AD623" s="162">
        <f t="shared" si="74"/>
        <v>47703.827830276059</v>
      </c>
      <c r="AE623" s="163">
        <f t="shared" si="75"/>
        <v>47004.599362559646</v>
      </c>
      <c r="AF623" s="164">
        <f t="shared" si="73"/>
        <v>0.12257775664329529</v>
      </c>
      <c r="AG623" s="165">
        <f t="shared" si="78"/>
        <v>0.97263380889604112</v>
      </c>
    </row>
    <row r="624" spans="1:33">
      <c r="A624" s="157"/>
      <c r="B624" s="161">
        <f>+[2]data1cf!A624</f>
        <v>-97467.278586769142</v>
      </c>
      <c r="C624" s="161">
        <f>+[2]data1cf!B624</f>
        <v>15266.698797624525</v>
      </c>
      <c r="D624" s="161">
        <f>+[2]data1cf!C624</f>
        <v>16658.526410115424</v>
      </c>
      <c r="E624" s="161">
        <f>+[2]data1cf!D624</f>
        <v>16334.694143024293</v>
      </c>
      <c r="F624" s="161">
        <f>+[2]data1cf!E624</f>
        <v>16024.621493243463</v>
      </c>
      <c r="G624" s="161">
        <f>+[2]data1cf!F624</f>
        <v>15746.851176229995</v>
      </c>
      <c r="H624" s="161">
        <f>+[2]data1cf!G624</f>
        <v>15379.304924308108</v>
      </c>
      <c r="I624" s="161">
        <f>+[2]data1cf!H624</f>
        <v>15450.447865759937</v>
      </c>
      <c r="J624" s="161">
        <f>+[2]data1cf!I624</f>
        <v>15341.438999071472</v>
      </c>
      <c r="K624" s="161">
        <f>+[2]data1cf!J624</f>
        <v>15515.339889058558</v>
      </c>
      <c r="L624" s="161">
        <f>+[2]data1cf!K624</f>
        <v>15236.442675134806</v>
      </c>
      <c r="M624" s="161">
        <f>+[2]data1cf!L624</f>
        <v>15300.417502041006</v>
      </c>
      <c r="N624" s="161">
        <f>+[2]data1cf!M624</f>
        <v>15226.507338375277</v>
      </c>
      <c r="O624" s="161">
        <f>+[2]data1cf!N624</f>
        <v>15446.263023241414</v>
      </c>
      <c r="P624" s="161">
        <f>+[2]data1cf!O624</f>
        <v>15305.598821437274</v>
      </c>
      <c r="Q624" s="161">
        <f>+[2]data1cf!P624</f>
        <v>15492.845962051137</v>
      </c>
      <c r="R624" s="161">
        <f>+[2]data1cf!Q624</f>
        <v>1117.9106984788073</v>
      </c>
      <c r="S624" s="161">
        <f>+[2]data1cf!R624</f>
        <v>0</v>
      </c>
      <c r="T624" s="161">
        <f>+[2]data1cf!S624</f>
        <v>0</v>
      </c>
      <c r="U624" s="161">
        <f>+[2]data1cf!T624</f>
        <v>0</v>
      </c>
      <c r="V624" s="161">
        <f>+[2]data1cf!U624</f>
        <v>0</v>
      </c>
      <c r="W624" s="161">
        <f>+[2]data1cf!V624</f>
        <v>0</v>
      </c>
      <c r="X624" s="161">
        <f>+[2]data1cf!W624</f>
        <v>0</v>
      </c>
      <c r="Y624" s="161">
        <f>+[2]data1cf!X624</f>
        <v>0</v>
      </c>
      <c r="Z624" s="161">
        <f>+[2]data1cf!Y624</f>
        <v>0</v>
      </c>
      <c r="AA624" s="161">
        <f>+[2]data1cf!Z624</f>
        <v>0</v>
      </c>
      <c r="AB624" s="161"/>
      <c r="AC624" s="162">
        <f t="shared" si="72"/>
        <v>22013.639105700047</v>
      </c>
      <c r="AD624" s="162">
        <f t="shared" si="74"/>
        <v>55056.440554101275</v>
      </c>
      <c r="AE624" s="163">
        <f t="shared" si="75"/>
        <v>54369.439648424741</v>
      </c>
      <c r="AF624" s="164">
        <f t="shared" si="73"/>
        <v>0.13827466368675234</v>
      </c>
      <c r="AG624" s="165">
        <f t="shared" si="78"/>
        <v>0.98428401911969254</v>
      </c>
    </row>
    <row r="625" spans="1:33">
      <c r="A625" s="157"/>
      <c r="B625" s="161">
        <f>+[2]data1cf!A625</f>
        <v>-93452.241074020159</v>
      </c>
      <c r="C625" s="161">
        <f>+[2]data1cf!B625</f>
        <v>15213.185429947342</v>
      </c>
      <c r="D625" s="161">
        <f>+[2]data1cf!C625</f>
        <v>16531.968696667172</v>
      </c>
      <c r="E625" s="161">
        <f>+[2]data1cf!D625</f>
        <v>16271.529832825021</v>
      </c>
      <c r="F625" s="161">
        <f>+[2]data1cf!E625</f>
        <v>15836.701901691689</v>
      </c>
      <c r="G625" s="161">
        <f>+[2]data1cf!F625</f>
        <v>15786.688097743536</v>
      </c>
      <c r="H625" s="161">
        <f>+[2]data1cf!G625</f>
        <v>15378.263140942476</v>
      </c>
      <c r="I625" s="161">
        <f>+[2]data1cf!H625</f>
        <v>15539.591138837895</v>
      </c>
      <c r="J625" s="161">
        <f>+[2]data1cf!I625</f>
        <v>15226.854301210369</v>
      </c>
      <c r="K625" s="161">
        <f>+[2]data1cf!J625</f>
        <v>15176.06867769822</v>
      </c>
      <c r="L625" s="161">
        <f>+[2]data1cf!K625</f>
        <v>15131.137837277362</v>
      </c>
      <c r="M625" s="161">
        <f>+[2]data1cf!L625</f>
        <v>15155.557933674034</v>
      </c>
      <c r="N625" s="161">
        <f>+[2]data1cf!M625</f>
        <v>15372.086212824721</v>
      </c>
      <c r="O625" s="161">
        <f>+[2]data1cf!N625</f>
        <v>15430.133951998718</v>
      </c>
      <c r="P625" s="161">
        <f>+[2]data1cf!O625</f>
        <v>15389.779633059887</v>
      </c>
      <c r="Q625" s="161">
        <f>+[2]data1cf!P625</f>
        <v>15300.378799343143</v>
      </c>
      <c r="R625" s="161">
        <f>+[2]data1cf!Q625</f>
        <v>1071.8598242225814</v>
      </c>
      <c r="S625" s="161">
        <f>+[2]data1cf!R625</f>
        <v>0</v>
      </c>
      <c r="T625" s="161">
        <f>+[2]data1cf!S625</f>
        <v>0</v>
      </c>
      <c r="U625" s="161">
        <f>+[2]data1cf!T625</f>
        <v>0</v>
      </c>
      <c r="V625" s="161">
        <f>+[2]data1cf!U625</f>
        <v>0</v>
      </c>
      <c r="W625" s="161">
        <f>+[2]data1cf!V625</f>
        <v>0</v>
      </c>
      <c r="X625" s="161">
        <f>+[2]data1cf!W625</f>
        <v>0</v>
      </c>
      <c r="Y625" s="161">
        <f>+[2]data1cf!X625</f>
        <v>0</v>
      </c>
      <c r="Z625" s="161">
        <f>+[2]data1cf!Y625</f>
        <v>0</v>
      </c>
      <c r="AA625" s="161">
        <f>+[2]data1cf!Z625</f>
        <v>0</v>
      </c>
      <c r="AB625" s="161"/>
      <c r="AC625" s="162">
        <f t="shared" si="72"/>
        <v>25488.813230911277</v>
      </c>
      <c r="AD625" s="162">
        <f t="shared" si="74"/>
        <v>58389.613813531054</v>
      </c>
      <c r="AE625" s="163">
        <f t="shared" si="75"/>
        <v>57705.55720260962</v>
      </c>
      <c r="AF625" s="164">
        <f t="shared" si="73"/>
        <v>0.1458814918994904</v>
      </c>
      <c r="AG625" s="165">
        <f t="shared" si="78"/>
        <v>0.98777789079830824</v>
      </c>
    </row>
    <row r="626" spans="1:33">
      <c r="A626" s="157"/>
      <c r="B626" s="161">
        <f>+[2]data1cf!A626</f>
        <v>-90949.678789800819</v>
      </c>
      <c r="C626" s="161">
        <f>+[2]data1cf!B626</f>
        <v>14991.106517615473</v>
      </c>
      <c r="D626" s="161">
        <f>+[2]data1cf!C626</f>
        <v>16417.278995302047</v>
      </c>
      <c r="E626" s="161">
        <f>+[2]data1cf!D626</f>
        <v>16146.79119246863</v>
      </c>
      <c r="F626" s="161">
        <f>+[2]data1cf!E626</f>
        <v>15890.54962298727</v>
      </c>
      <c r="G626" s="161">
        <f>+[2]data1cf!F626</f>
        <v>15644.759161820504</v>
      </c>
      <c r="H626" s="161">
        <f>+[2]data1cf!G626</f>
        <v>15403.920845828621</v>
      </c>
      <c r="I626" s="161">
        <f>+[2]data1cf!H626</f>
        <v>15258.133135445802</v>
      </c>
      <c r="J626" s="161">
        <f>+[2]data1cf!I626</f>
        <v>15004.535224306914</v>
      </c>
      <c r="K626" s="161">
        <f>+[2]data1cf!J626</f>
        <v>15152.82107050125</v>
      </c>
      <c r="L626" s="161">
        <f>+[2]data1cf!K626</f>
        <v>15164.408190771677</v>
      </c>
      <c r="M626" s="161">
        <f>+[2]data1cf!L626</f>
        <v>15161.182806736631</v>
      </c>
      <c r="N626" s="161">
        <f>+[2]data1cf!M626</f>
        <v>15204.985464059951</v>
      </c>
      <c r="O626" s="161">
        <f>+[2]data1cf!N626</f>
        <v>15352.205778500305</v>
      </c>
      <c r="P626" s="161">
        <f>+[2]data1cf!O626</f>
        <v>15234.328724450943</v>
      </c>
      <c r="Q626" s="161">
        <f>+[2]data1cf!P626</f>
        <v>15142.119668566851</v>
      </c>
      <c r="R626" s="161">
        <f>+[2]data1cf!Q626</f>
        <v>1043.1564358474993</v>
      </c>
      <c r="S626" s="161">
        <f>+[2]data1cf!R626</f>
        <v>0</v>
      </c>
      <c r="T626" s="161">
        <f>+[2]data1cf!S626</f>
        <v>0</v>
      </c>
      <c r="U626" s="161">
        <f>+[2]data1cf!T626</f>
        <v>0</v>
      </c>
      <c r="V626" s="161">
        <f>+[2]data1cf!U626</f>
        <v>0</v>
      </c>
      <c r="W626" s="161">
        <f>+[2]data1cf!V626</f>
        <v>0</v>
      </c>
      <c r="X626" s="161">
        <f>+[2]data1cf!W626</f>
        <v>0</v>
      </c>
      <c r="Y626" s="161">
        <f>+[2]data1cf!X626</f>
        <v>0</v>
      </c>
      <c r="Z626" s="161">
        <f>+[2]data1cf!Y626</f>
        <v>0</v>
      </c>
      <c r="AA626" s="161">
        <f>+[2]data1cf!Z626</f>
        <v>0</v>
      </c>
      <c r="AB626" s="161"/>
      <c r="AC626" s="162">
        <f t="shared" si="72"/>
        <v>27160.35343010732</v>
      </c>
      <c r="AD626" s="162">
        <f t="shared" si="74"/>
        <v>59843.46096602406</v>
      </c>
      <c r="AE626" s="163">
        <f t="shared" si="75"/>
        <v>59163.929302355376</v>
      </c>
      <c r="AF626" s="164">
        <f t="shared" si="73"/>
        <v>0.15001319050788881</v>
      </c>
      <c r="AG626" s="165">
        <f t="shared" si="78"/>
        <v>0.98904738364165301</v>
      </c>
    </row>
    <row r="627" spans="1:33">
      <c r="A627" s="157"/>
      <c r="B627" s="161">
        <f>+[2]data1cf!A627</f>
        <v>-98216.051255211263</v>
      </c>
      <c r="C627" s="161">
        <f>+[2]data1cf!B627</f>
        <v>15237.445246360141</v>
      </c>
      <c r="D627" s="161">
        <f>+[2]data1cf!C627</f>
        <v>16751.109916096593</v>
      </c>
      <c r="E627" s="161">
        <f>+[2]data1cf!D627</f>
        <v>16361.720677727886</v>
      </c>
      <c r="F627" s="161">
        <f>+[2]data1cf!E627</f>
        <v>16129.87891997851</v>
      </c>
      <c r="G627" s="161">
        <f>+[2]data1cf!F627</f>
        <v>15668.591186136928</v>
      </c>
      <c r="H627" s="161">
        <f>+[2]data1cf!G627</f>
        <v>15282.532459038499</v>
      </c>
      <c r="I627" s="161">
        <f>+[2]data1cf!H627</f>
        <v>15292.919748515655</v>
      </c>
      <c r="J627" s="161">
        <f>+[2]data1cf!I627</f>
        <v>15356.339036973355</v>
      </c>
      <c r="K627" s="161">
        <f>+[2]data1cf!J627</f>
        <v>15485.065753210707</v>
      </c>
      <c r="L627" s="161">
        <f>+[2]data1cf!K627</f>
        <v>15545.749271629073</v>
      </c>
      <c r="M627" s="161">
        <f>+[2]data1cf!L627</f>
        <v>15360.663907141905</v>
      </c>
      <c r="N627" s="161">
        <f>+[2]data1cf!M627</f>
        <v>15309.420798478252</v>
      </c>
      <c r="O627" s="161">
        <f>+[2]data1cf!N627</f>
        <v>15392.899449384124</v>
      </c>
      <c r="P627" s="161">
        <f>+[2]data1cf!O627</f>
        <v>15486.713950285828</v>
      </c>
      <c r="Q627" s="161">
        <f>+[2]data1cf!P627</f>
        <v>15442.789998460907</v>
      </c>
      <c r="R627" s="161">
        <f>+[2]data1cf!Q627</f>
        <v>1126.4988214767709</v>
      </c>
      <c r="S627" s="161">
        <f>+[2]data1cf!R627</f>
        <v>0</v>
      </c>
      <c r="T627" s="161">
        <f>+[2]data1cf!S627</f>
        <v>0</v>
      </c>
      <c r="U627" s="161">
        <f>+[2]data1cf!T627</f>
        <v>0</v>
      </c>
      <c r="V627" s="161">
        <f>+[2]data1cf!U627</f>
        <v>0</v>
      </c>
      <c r="W627" s="161">
        <f>+[2]data1cf!V627</f>
        <v>0</v>
      </c>
      <c r="X627" s="161">
        <f>+[2]data1cf!W627</f>
        <v>0</v>
      </c>
      <c r="Y627" s="161">
        <f>+[2]data1cf!X627</f>
        <v>0</v>
      </c>
      <c r="Z627" s="161">
        <f>+[2]data1cf!Y627</f>
        <v>0</v>
      </c>
      <c r="AA627" s="161">
        <f>+[2]data1cf!Z627</f>
        <v>0</v>
      </c>
      <c r="AB627" s="161"/>
      <c r="AC627" s="162">
        <f t="shared" si="72"/>
        <v>21405.833739618662</v>
      </c>
      <c r="AD627" s="162">
        <f t="shared" si="74"/>
        <v>54502.169245650715</v>
      </c>
      <c r="AE627" s="163">
        <f t="shared" si="75"/>
        <v>53813.837068882327</v>
      </c>
      <c r="AF627" s="164">
        <f t="shared" si="73"/>
        <v>0.13695750832557682</v>
      </c>
      <c r="AG627" s="165">
        <f t="shared" ref="AG627:AG642" si="79">1-EXP(-(1/0.25)*(AD627/ABS($AD$1010)))</f>
        <v>0.98361299766289323</v>
      </c>
    </row>
    <row r="628" spans="1:33">
      <c r="A628" s="157"/>
      <c r="B628" s="161">
        <f>+[2]data1cf!A628</f>
        <v>-103517.84001508627</v>
      </c>
      <c r="C628" s="161">
        <f>+[2]data1cf!B628</f>
        <v>15133.642566781811</v>
      </c>
      <c r="D628" s="161">
        <f>+[2]data1cf!C628</f>
        <v>16938.927054091302</v>
      </c>
      <c r="E628" s="161">
        <f>+[2]data1cf!D628</f>
        <v>16406.372743094311</v>
      </c>
      <c r="F628" s="161">
        <f>+[2]data1cf!E628</f>
        <v>16119.133892084637</v>
      </c>
      <c r="G628" s="161">
        <f>+[2]data1cf!F628</f>
        <v>15639.928701304289</v>
      </c>
      <c r="H628" s="161">
        <f>+[2]data1cf!G628</f>
        <v>15463.418839282831</v>
      </c>
      <c r="I628" s="161">
        <f>+[2]data1cf!H628</f>
        <v>15296.759248799586</v>
      </c>
      <c r="J628" s="161">
        <f>+[2]data1cf!I628</f>
        <v>15452.607923205836</v>
      </c>
      <c r="K628" s="161">
        <f>+[2]data1cf!J628</f>
        <v>15540.048457976343</v>
      </c>
      <c r="L628" s="161">
        <f>+[2]data1cf!K628</f>
        <v>15502.515538207921</v>
      </c>
      <c r="M628" s="161">
        <f>+[2]data1cf!L628</f>
        <v>15431.621235802735</v>
      </c>
      <c r="N628" s="161">
        <f>+[2]data1cf!M628</f>
        <v>15388.034458070859</v>
      </c>
      <c r="O628" s="161">
        <f>+[2]data1cf!N628</f>
        <v>15448.96287560961</v>
      </c>
      <c r="P628" s="161">
        <f>+[2]data1cf!O628</f>
        <v>15614.569155936322</v>
      </c>
      <c r="Q628" s="161">
        <f>+[2]data1cf!P628</f>
        <v>15512.46463622322</v>
      </c>
      <c r="R628" s="161">
        <f>+[2]data1cf!Q628</f>
        <v>1187.3082178370335</v>
      </c>
      <c r="S628" s="161">
        <f>+[2]data1cf!R628</f>
        <v>0</v>
      </c>
      <c r="T628" s="161">
        <f>+[2]data1cf!S628</f>
        <v>0</v>
      </c>
      <c r="U628" s="161">
        <f>+[2]data1cf!T628</f>
        <v>0</v>
      </c>
      <c r="V628" s="161">
        <f>+[2]data1cf!U628</f>
        <v>0</v>
      </c>
      <c r="W628" s="161">
        <f>+[2]data1cf!V628</f>
        <v>0</v>
      </c>
      <c r="X628" s="161">
        <f>+[2]data1cf!W628</f>
        <v>0</v>
      </c>
      <c r="Y628" s="161">
        <f>+[2]data1cf!X628</f>
        <v>0</v>
      </c>
      <c r="Z628" s="161">
        <f>+[2]data1cf!Y628</f>
        <v>0</v>
      </c>
      <c r="AA628" s="161">
        <f>+[2]data1cf!Z628</f>
        <v>0</v>
      </c>
      <c r="AB628" s="161"/>
      <c r="AC628" s="162">
        <f t="shared" si="72"/>
        <v>16458.449245349082</v>
      </c>
      <c r="AD628" s="162">
        <f t="shared" si="74"/>
        <v>49684.446374185391</v>
      </c>
      <c r="AE628" s="163">
        <f t="shared" si="75"/>
        <v>48993.298549065017</v>
      </c>
      <c r="AF628" s="164">
        <f t="shared" si="73"/>
        <v>0.12719121575355533</v>
      </c>
      <c r="AG628" s="165">
        <f t="shared" si="79"/>
        <v>0.97643166244994495</v>
      </c>
    </row>
    <row r="629" spans="1:33">
      <c r="A629" s="157"/>
      <c r="B629" s="161">
        <f>+[2]data1cf!A629</f>
        <v>-109234.11978706444</v>
      </c>
      <c r="C629" s="161">
        <f>+[2]data1cf!B629</f>
        <v>15599.054996436184</v>
      </c>
      <c r="D629" s="161">
        <f>+[2]data1cf!C629</f>
        <v>17330.429940730446</v>
      </c>
      <c r="E629" s="161">
        <f>+[2]data1cf!D629</f>
        <v>16691.212969795899</v>
      </c>
      <c r="F629" s="161">
        <f>+[2]data1cf!E629</f>
        <v>16227.949404452353</v>
      </c>
      <c r="G629" s="161">
        <f>+[2]data1cf!F629</f>
        <v>15965.077997853878</v>
      </c>
      <c r="H629" s="161">
        <f>+[2]data1cf!G629</f>
        <v>15725.681110292742</v>
      </c>
      <c r="I629" s="161">
        <f>+[2]data1cf!H629</f>
        <v>15561.710904900583</v>
      </c>
      <c r="J629" s="161">
        <f>+[2]data1cf!I629</f>
        <v>15676.602180313825</v>
      </c>
      <c r="K629" s="161">
        <f>+[2]data1cf!J629</f>
        <v>15402.369628819002</v>
      </c>
      <c r="L629" s="161">
        <f>+[2]data1cf!K629</f>
        <v>15600.79467395193</v>
      </c>
      <c r="M629" s="161">
        <f>+[2]data1cf!L629</f>
        <v>15346.395609256857</v>
      </c>
      <c r="N629" s="161">
        <f>+[2]data1cf!M629</f>
        <v>15547.557965331578</v>
      </c>
      <c r="O629" s="161">
        <f>+[2]data1cf!N629</f>
        <v>15644.941678941143</v>
      </c>
      <c r="P629" s="161">
        <f>+[2]data1cf!O629</f>
        <v>15700.266137325034</v>
      </c>
      <c r="Q629" s="161">
        <f>+[2]data1cf!P629</f>
        <v>15698.765657957896</v>
      </c>
      <c r="R629" s="161">
        <f>+[2]data1cf!Q629</f>
        <v>1252.8716603097141</v>
      </c>
      <c r="S629" s="161">
        <f>+[2]data1cf!R629</f>
        <v>0</v>
      </c>
      <c r="T629" s="161">
        <f>+[2]data1cf!S629</f>
        <v>0</v>
      </c>
      <c r="U629" s="161">
        <f>+[2]data1cf!T629</f>
        <v>0</v>
      </c>
      <c r="V629" s="161">
        <f>+[2]data1cf!U629</f>
        <v>0</v>
      </c>
      <c r="W629" s="161">
        <f>+[2]data1cf!V629</f>
        <v>0</v>
      </c>
      <c r="X629" s="161">
        <f>+[2]data1cf!W629</f>
        <v>0</v>
      </c>
      <c r="Y629" s="161">
        <f>+[2]data1cf!X629</f>
        <v>0</v>
      </c>
      <c r="Z629" s="161">
        <f>+[2]data1cf!Y629</f>
        <v>0</v>
      </c>
      <c r="AA629" s="161">
        <f>+[2]data1cf!Z629</f>
        <v>0</v>
      </c>
      <c r="AB629" s="161"/>
      <c r="AC629" s="162">
        <f t="shared" si="72"/>
        <v>12505.645879381014</v>
      </c>
      <c r="AD629" s="162">
        <f t="shared" si="74"/>
        <v>46082.625052417134</v>
      </c>
      <c r="AE629" s="163">
        <f t="shared" si="75"/>
        <v>45384.571545271385</v>
      </c>
      <c r="AF629" s="164">
        <f t="shared" si="73"/>
        <v>0.11981942057609557</v>
      </c>
      <c r="AG629" s="165">
        <f t="shared" si="79"/>
        <v>0.96907389410670275</v>
      </c>
    </row>
    <row r="630" spans="1:33">
      <c r="A630" s="157"/>
      <c r="B630" s="161">
        <f>+[2]data1cf!A630</f>
        <v>-100157.80240403385</v>
      </c>
      <c r="C630" s="161">
        <f>+[2]data1cf!B630</f>
        <v>15293.498050622418</v>
      </c>
      <c r="D630" s="161">
        <f>+[2]data1cf!C630</f>
        <v>16919.977364241953</v>
      </c>
      <c r="E630" s="161">
        <f>+[2]data1cf!D630</f>
        <v>16364.372579819961</v>
      </c>
      <c r="F630" s="161">
        <f>+[2]data1cf!E630</f>
        <v>16195.055714864642</v>
      </c>
      <c r="G630" s="161">
        <f>+[2]data1cf!F630</f>
        <v>15640.63804928032</v>
      </c>
      <c r="H630" s="161">
        <f>+[2]data1cf!G630</f>
        <v>15304.878377014609</v>
      </c>
      <c r="I630" s="161">
        <f>+[2]data1cf!H630</f>
        <v>15528.346149572495</v>
      </c>
      <c r="J630" s="161">
        <f>+[2]data1cf!I630</f>
        <v>15464.134460161242</v>
      </c>
      <c r="K630" s="161">
        <f>+[2]data1cf!J630</f>
        <v>15297.484504657787</v>
      </c>
      <c r="L630" s="161">
        <f>+[2]data1cf!K630</f>
        <v>15248.577695622327</v>
      </c>
      <c r="M630" s="161">
        <f>+[2]data1cf!L630</f>
        <v>15548.539450957996</v>
      </c>
      <c r="N630" s="161">
        <f>+[2]data1cf!M630</f>
        <v>15288.908951713542</v>
      </c>
      <c r="O630" s="161">
        <f>+[2]data1cf!N630</f>
        <v>15393.909450464274</v>
      </c>
      <c r="P630" s="161">
        <f>+[2]data1cf!O630</f>
        <v>15382.830342796329</v>
      </c>
      <c r="Q630" s="161">
        <f>+[2]data1cf!P630</f>
        <v>15643.1380298482</v>
      </c>
      <c r="R630" s="161">
        <f>+[2]data1cf!Q630</f>
        <v>1148.7699304533066</v>
      </c>
      <c r="S630" s="161">
        <f>+[2]data1cf!R630</f>
        <v>0</v>
      </c>
      <c r="T630" s="161">
        <f>+[2]data1cf!S630</f>
        <v>0</v>
      </c>
      <c r="U630" s="161">
        <f>+[2]data1cf!T630</f>
        <v>0</v>
      </c>
      <c r="V630" s="161">
        <f>+[2]data1cf!U630</f>
        <v>0</v>
      </c>
      <c r="W630" s="161">
        <f>+[2]data1cf!V630</f>
        <v>0</v>
      </c>
      <c r="X630" s="161">
        <f>+[2]data1cf!W630</f>
        <v>0</v>
      </c>
      <c r="Y630" s="161">
        <f>+[2]data1cf!X630</f>
        <v>0</v>
      </c>
      <c r="Z630" s="161">
        <f>+[2]data1cf!Y630</f>
        <v>0</v>
      </c>
      <c r="AA630" s="161">
        <f>+[2]data1cf!Z630</f>
        <v>0</v>
      </c>
      <c r="AB630" s="161"/>
      <c r="AC630" s="162">
        <f t="shared" si="72"/>
        <v>19758.315545659607</v>
      </c>
      <c r="AD630" s="162">
        <f t="shared" si="74"/>
        <v>52902.545376667062</v>
      </c>
      <c r="AE630" s="163">
        <f t="shared" si="75"/>
        <v>52213.367598476798</v>
      </c>
      <c r="AF630" s="164">
        <f t="shared" si="73"/>
        <v>0.13360580801963803</v>
      </c>
      <c r="AG630" s="165">
        <f t="shared" si="79"/>
        <v>0.9815114236928969</v>
      </c>
    </row>
    <row r="631" spans="1:33">
      <c r="A631" s="157"/>
      <c r="B631" s="161">
        <f>+[2]data1cf!A631</f>
        <v>-107483.24705660495</v>
      </c>
      <c r="C631" s="161">
        <f>+[2]data1cf!B631</f>
        <v>15454.502058538319</v>
      </c>
      <c r="D631" s="161">
        <f>+[2]data1cf!C631</f>
        <v>16941.1444935174</v>
      </c>
      <c r="E631" s="161">
        <f>+[2]data1cf!D631</f>
        <v>16560.231510024758</v>
      </c>
      <c r="F631" s="161">
        <f>+[2]data1cf!E631</f>
        <v>16396.067846279308</v>
      </c>
      <c r="G631" s="161">
        <f>+[2]data1cf!F631</f>
        <v>16134.23066342088</v>
      </c>
      <c r="H631" s="161">
        <f>+[2]data1cf!G631</f>
        <v>15693.230747452206</v>
      </c>
      <c r="I631" s="161">
        <f>+[2]data1cf!H631</f>
        <v>15446.869821988254</v>
      </c>
      <c r="J631" s="161">
        <f>+[2]data1cf!I631</f>
        <v>15339.022411758509</v>
      </c>
      <c r="K631" s="161">
        <f>+[2]data1cf!J631</f>
        <v>15421.383561757179</v>
      </c>
      <c r="L631" s="161">
        <f>+[2]data1cf!K631</f>
        <v>15358.680093943403</v>
      </c>
      <c r="M631" s="161">
        <f>+[2]data1cf!L631</f>
        <v>15405.722586927477</v>
      </c>
      <c r="N631" s="161">
        <f>+[2]data1cf!M631</f>
        <v>15285.167781342541</v>
      </c>
      <c r="O631" s="161">
        <f>+[2]data1cf!N631</f>
        <v>15682.306503646161</v>
      </c>
      <c r="P631" s="161">
        <f>+[2]data1cf!O631</f>
        <v>15592.520524097226</v>
      </c>
      <c r="Q631" s="161">
        <f>+[2]data1cf!P631</f>
        <v>15792.546455511994</v>
      </c>
      <c r="R631" s="161">
        <f>+[2]data1cf!Q631</f>
        <v>1232.7898504404359</v>
      </c>
      <c r="S631" s="161">
        <f>+[2]data1cf!R631</f>
        <v>0</v>
      </c>
      <c r="T631" s="161">
        <f>+[2]data1cf!S631</f>
        <v>0</v>
      </c>
      <c r="U631" s="161">
        <f>+[2]data1cf!T631</f>
        <v>0</v>
      </c>
      <c r="V631" s="161">
        <f>+[2]data1cf!U631</f>
        <v>0</v>
      </c>
      <c r="W631" s="161">
        <f>+[2]data1cf!V631</f>
        <v>0</v>
      </c>
      <c r="X631" s="161">
        <f>+[2]data1cf!W631</f>
        <v>0</v>
      </c>
      <c r="Y631" s="161">
        <f>+[2]data1cf!X631</f>
        <v>0</v>
      </c>
      <c r="Z631" s="161">
        <f>+[2]data1cf!Y631</f>
        <v>0</v>
      </c>
      <c r="AA631" s="161">
        <f>+[2]data1cf!Z631</f>
        <v>0</v>
      </c>
      <c r="AB631" s="161"/>
      <c r="AC631" s="162">
        <f t="shared" si="72"/>
        <v>13542.832117820082</v>
      </c>
      <c r="AD631" s="162">
        <f t="shared" si="74"/>
        <v>46959.613772532415</v>
      </c>
      <c r="AE631" s="163">
        <f t="shared" si="75"/>
        <v>46264.769926182547</v>
      </c>
      <c r="AF631" s="164">
        <f t="shared" si="73"/>
        <v>0.12173982262611388</v>
      </c>
      <c r="AG631" s="165">
        <f t="shared" si="79"/>
        <v>0.97105357484635579</v>
      </c>
    </row>
    <row r="632" spans="1:33">
      <c r="A632" s="157"/>
      <c r="B632" s="161">
        <f>+[2]data1cf!A632</f>
        <v>-103111.4231065807</v>
      </c>
      <c r="C632" s="161">
        <f>+[2]data1cf!B632</f>
        <v>15188.007241238618</v>
      </c>
      <c r="D632" s="161">
        <f>+[2]data1cf!C632</f>
        <v>16957.334740329938</v>
      </c>
      <c r="E632" s="161">
        <f>+[2]data1cf!D632</f>
        <v>16452.74275185648</v>
      </c>
      <c r="F632" s="161">
        <f>+[2]data1cf!E632</f>
        <v>16186.479269952217</v>
      </c>
      <c r="G632" s="161">
        <f>+[2]data1cf!F632</f>
        <v>15687.31258107859</v>
      </c>
      <c r="H632" s="161">
        <f>+[2]data1cf!G632</f>
        <v>15522.787327985068</v>
      </c>
      <c r="I632" s="161">
        <f>+[2]data1cf!H632</f>
        <v>15260.602417830016</v>
      </c>
      <c r="J632" s="161">
        <f>+[2]data1cf!I632</f>
        <v>15377.068019941255</v>
      </c>
      <c r="K632" s="161">
        <f>+[2]data1cf!J632</f>
        <v>15556.442130950643</v>
      </c>
      <c r="L632" s="161">
        <f>+[2]data1cf!K632</f>
        <v>15354.456773334219</v>
      </c>
      <c r="M632" s="161">
        <f>+[2]data1cf!L632</f>
        <v>15344.145986666312</v>
      </c>
      <c r="N632" s="161">
        <f>+[2]data1cf!M632</f>
        <v>15374.161668220693</v>
      </c>
      <c r="O632" s="161">
        <f>+[2]data1cf!N632</f>
        <v>15591.150959630215</v>
      </c>
      <c r="P632" s="161">
        <f>+[2]data1cf!O632</f>
        <v>15719.797296263045</v>
      </c>
      <c r="Q632" s="161">
        <f>+[2]data1cf!P632</f>
        <v>15612.026367741495</v>
      </c>
      <c r="R632" s="161">
        <f>+[2]data1cf!Q632</f>
        <v>1182.6467784632378</v>
      </c>
      <c r="S632" s="161">
        <f>+[2]data1cf!R632</f>
        <v>0</v>
      </c>
      <c r="T632" s="161">
        <f>+[2]data1cf!S632</f>
        <v>0</v>
      </c>
      <c r="U632" s="161">
        <f>+[2]data1cf!T632</f>
        <v>0</v>
      </c>
      <c r="V632" s="161">
        <f>+[2]data1cf!U632</f>
        <v>0</v>
      </c>
      <c r="W632" s="161">
        <f>+[2]data1cf!V632</f>
        <v>0</v>
      </c>
      <c r="X632" s="161">
        <f>+[2]data1cf!W632</f>
        <v>0</v>
      </c>
      <c r="Y632" s="161">
        <f>+[2]data1cf!X632</f>
        <v>0</v>
      </c>
      <c r="Z632" s="161">
        <f>+[2]data1cf!Y632</f>
        <v>0</v>
      </c>
      <c r="AA632" s="161">
        <f>+[2]data1cf!Z632</f>
        <v>0</v>
      </c>
      <c r="AB632" s="161"/>
      <c r="AC632" s="162">
        <f t="shared" si="72"/>
        <v>17025.944839536416</v>
      </c>
      <c r="AD632" s="162">
        <f t="shared" si="74"/>
        <v>50277.796718445992</v>
      </c>
      <c r="AE632" s="163">
        <f t="shared" si="75"/>
        <v>49586.009543733737</v>
      </c>
      <c r="AF632" s="164">
        <f t="shared" si="73"/>
        <v>0.12822584509849547</v>
      </c>
      <c r="AG632" s="165">
        <f t="shared" si="79"/>
        <v>0.97746328099739077</v>
      </c>
    </row>
    <row r="633" spans="1:33">
      <c r="A633" s="157"/>
      <c r="B633" s="161">
        <f>+[2]data1cf!A633</f>
        <v>-103184.51471154788</v>
      </c>
      <c r="C633" s="161">
        <f>+[2]data1cf!B633</f>
        <v>15482.129569388739</v>
      </c>
      <c r="D633" s="161">
        <f>+[2]data1cf!C633</f>
        <v>16887.490338206808</v>
      </c>
      <c r="E633" s="161">
        <f>+[2]data1cf!D633</f>
        <v>16453.016995154139</v>
      </c>
      <c r="F633" s="161">
        <f>+[2]data1cf!E633</f>
        <v>16098.922592211886</v>
      </c>
      <c r="G633" s="161">
        <f>+[2]data1cf!F633</f>
        <v>15610.407438125229</v>
      </c>
      <c r="H633" s="161">
        <f>+[2]data1cf!G633</f>
        <v>15523.10545922687</v>
      </c>
      <c r="I633" s="161">
        <f>+[2]data1cf!H633</f>
        <v>15621.006085963616</v>
      </c>
      <c r="J633" s="161">
        <f>+[2]data1cf!I633</f>
        <v>15285.952000137051</v>
      </c>
      <c r="K633" s="161">
        <f>+[2]data1cf!J633</f>
        <v>15534.865472089412</v>
      </c>
      <c r="L633" s="161">
        <f>+[2]data1cf!K633</f>
        <v>15398.805442852559</v>
      </c>
      <c r="M633" s="161">
        <f>+[2]data1cf!L633</f>
        <v>15475.321489116846</v>
      </c>
      <c r="N633" s="161">
        <f>+[2]data1cf!M633</f>
        <v>15491.698568509466</v>
      </c>
      <c r="O633" s="161">
        <f>+[2]data1cf!N633</f>
        <v>15327.181701215542</v>
      </c>
      <c r="P633" s="161">
        <f>+[2]data1cf!O633</f>
        <v>15745.439275138106</v>
      </c>
      <c r="Q633" s="161">
        <f>+[2]data1cf!P633</f>
        <v>15631.472290441028</v>
      </c>
      <c r="R633" s="161">
        <f>+[2]data1cf!Q633</f>
        <v>1183.4851099355692</v>
      </c>
      <c r="S633" s="161">
        <f>+[2]data1cf!R633</f>
        <v>0</v>
      </c>
      <c r="T633" s="161">
        <f>+[2]data1cf!S633</f>
        <v>0</v>
      </c>
      <c r="U633" s="161">
        <f>+[2]data1cf!T633</f>
        <v>0</v>
      </c>
      <c r="V633" s="161">
        <f>+[2]data1cf!U633</f>
        <v>0</v>
      </c>
      <c r="W633" s="161">
        <f>+[2]data1cf!V633</f>
        <v>0</v>
      </c>
      <c r="X633" s="161">
        <f>+[2]data1cf!W633</f>
        <v>0</v>
      </c>
      <c r="Y633" s="161">
        <f>+[2]data1cf!X633</f>
        <v>0</v>
      </c>
      <c r="Z633" s="161">
        <f>+[2]data1cf!Y633</f>
        <v>0</v>
      </c>
      <c r="AA633" s="161">
        <f>+[2]data1cf!Z633</f>
        <v>0</v>
      </c>
      <c r="AB633" s="161"/>
      <c r="AC633" s="162">
        <f t="shared" si="72"/>
        <v>17224.228256624665</v>
      </c>
      <c r="AD633" s="162">
        <f t="shared" si="74"/>
        <v>50517.317881162766</v>
      </c>
      <c r="AE633" s="163">
        <f t="shared" si="75"/>
        <v>49824.778876075514</v>
      </c>
      <c r="AF633" s="164">
        <f t="shared" si="73"/>
        <v>0.12856132388114924</v>
      </c>
      <c r="AG633" s="165">
        <f t="shared" si="79"/>
        <v>0.97786681393027364</v>
      </c>
    </row>
    <row r="634" spans="1:33">
      <c r="A634" s="157"/>
      <c r="B634" s="161">
        <f>+[2]data1cf!A634</f>
        <v>-103335.52609317728</v>
      </c>
      <c r="C634" s="161">
        <f>+[2]data1cf!B634</f>
        <v>15348.622954212653</v>
      </c>
      <c r="D634" s="161">
        <f>+[2]data1cf!C634</f>
        <v>17074.495107876337</v>
      </c>
      <c r="E634" s="161">
        <f>+[2]data1cf!D634</f>
        <v>16432.033111033154</v>
      </c>
      <c r="F634" s="161">
        <f>+[2]data1cf!E634</f>
        <v>16263.921572743066</v>
      </c>
      <c r="G634" s="161">
        <f>+[2]data1cf!F634</f>
        <v>15865.386611615249</v>
      </c>
      <c r="H634" s="161">
        <f>+[2]data1cf!G634</f>
        <v>15360.01638012317</v>
      </c>
      <c r="I634" s="161">
        <f>+[2]data1cf!H634</f>
        <v>15322.359704852064</v>
      </c>
      <c r="J634" s="161">
        <f>+[2]data1cf!I634</f>
        <v>15542.187885626721</v>
      </c>
      <c r="K634" s="161">
        <f>+[2]data1cf!J634</f>
        <v>15248.680407472966</v>
      </c>
      <c r="L634" s="161">
        <f>+[2]data1cf!K634</f>
        <v>15408.576197985209</v>
      </c>
      <c r="M634" s="161">
        <f>+[2]data1cf!L634</f>
        <v>15527.709746338747</v>
      </c>
      <c r="N634" s="161">
        <f>+[2]data1cf!M634</f>
        <v>15419.279701018173</v>
      </c>
      <c r="O634" s="161">
        <f>+[2]data1cf!N634</f>
        <v>15363.808367578504</v>
      </c>
      <c r="P634" s="161">
        <f>+[2]data1cf!O634</f>
        <v>15466.039417649357</v>
      </c>
      <c r="Q634" s="161">
        <f>+[2]data1cf!P634</f>
        <v>15436.528846416226</v>
      </c>
      <c r="R634" s="161">
        <f>+[2]data1cf!Q634</f>
        <v>1185.2171500783058</v>
      </c>
      <c r="S634" s="161">
        <f>+[2]data1cf!R634</f>
        <v>0</v>
      </c>
      <c r="T634" s="161">
        <f>+[2]data1cf!S634</f>
        <v>0</v>
      </c>
      <c r="U634" s="161">
        <f>+[2]data1cf!T634</f>
        <v>0</v>
      </c>
      <c r="V634" s="161">
        <f>+[2]data1cf!U634</f>
        <v>0</v>
      </c>
      <c r="W634" s="161">
        <f>+[2]data1cf!V634</f>
        <v>0</v>
      </c>
      <c r="X634" s="161">
        <f>+[2]data1cf!W634</f>
        <v>0</v>
      </c>
      <c r="Y634" s="161">
        <f>+[2]data1cf!X634</f>
        <v>0</v>
      </c>
      <c r="Z634" s="161">
        <f>+[2]data1cf!Y634</f>
        <v>0</v>
      </c>
      <c r="AA634" s="161">
        <f>+[2]data1cf!Z634</f>
        <v>0</v>
      </c>
      <c r="AB634" s="161"/>
      <c r="AC634" s="162">
        <f t="shared" si="72"/>
        <v>17004.440124889745</v>
      </c>
      <c r="AD634" s="162">
        <f t="shared" si="74"/>
        <v>50215.104490027872</v>
      </c>
      <c r="AE634" s="163">
        <f t="shared" si="75"/>
        <v>49524.720889834905</v>
      </c>
      <c r="AF634" s="164">
        <f t="shared" si="73"/>
        <v>0.12822707295417785</v>
      </c>
      <c r="AG634" s="165">
        <f t="shared" si="79"/>
        <v>0.9773564509111804</v>
      </c>
    </row>
    <row r="635" spans="1:33">
      <c r="A635" s="157"/>
      <c r="B635" s="161">
        <f>+[2]data1cf!A635</f>
        <v>-94245.89091765038</v>
      </c>
      <c r="C635" s="161">
        <f>+[2]data1cf!B635</f>
        <v>15132.281001644775</v>
      </c>
      <c r="D635" s="161">
        <f>+[2]data1cf!C635</f>
        <v>16479.04662599264</v>
      </c>
      <c r="E635" s="161">
        <f>+[2]data1cf!D635</f>
        <v>16085.109533146642</v>
      </c>
      <c r="F635" s="161">
        <f>+[2]data1cf!E635</f>
        <v>15853.87326754527</v>
      </c>
      <c r="G635" s="161">
        <f>+[2]data1cf!F635</f>
        <v>15697.913640741303</v>
      </c>
      <c r="H635" s="161">
        <f>+[2]data1cf!G635</f>
        <v>15207.060363404249</v>
      </c>
      <c r="I635" s="161">
        <f>+[2]data1cf!H635</f>
        <v>15001.51273145011</v>
      </c>
      <c r="J635" s="161">
        <f>+[2]data1cf!I635</f>
        <v>15244.376167586022</v>
      </c>
      <c r="K635" s="161">
        <f>+[2]data1cf!J635</f>
        <v>15387.444796722319</v>
      </c>
      <c r="L635" s="161">
        <f>+[2]data1cf!K635</f>
        <v>15214.347920389337</v>
      </c>
      <c r="M635" s="161">
        <f>+[2]data1cf!L635</f>
        <v>15329.098453593007</v>
      </c>
      <c r="N635" s="161">
        <f>+[2]data1cf!M635</f>
        <v>15140.909398724998</v>
      </c>
      <c r="O635" s="161">
        <f>+[2]data1cf!N635</f>
        <v>15509.206962356016</v>
      </c>
      <c r="P635" s="161">
        <f>+[2]data1cf!O635</f>
        <v>15271.217268298937</v>
      </c>
      <c r="Q635" s="161">
        <f>+[2]data1cf!P635</f>
        <v>15176.43259711067</v>
      </c>
      <c r="R635" s="161">
        <f>+[2]data1cf!Q635</f>
        <v>1080.9626704690827</v>
      </c>
      <c r="S635" s="161">
        <f>+[2]data1cf!R635</f>
        <v>0</v>
      </c>
      <c r="T635" s="161">
        <f>+[2]data1cf!S635</f>
        <v>0</v>
      </c>
      <c r="U635" s="161">
        <f>+[2]data1cf!T635</f>
        <v>0</v>
      </c>
      <c r="V635" s="161">
        <f>+[2]data1cf!U635</f>
        <v>0</v>
      </c>
      <c r="W635" s="161">
        <f>+[2]data1cf!V635</f>
        <v>0</v>
      </c>
      <c r="X635" s="161">
        <f>+[2]data1cf!W635</f>
        <v>0</v>
      </c>
      <c r="Y635" s="161">
        <f>+[2]data1cf!X635</f>
        <v>0</v>
      </c>
      <c r="Z635" s="161">
        <f>+[2]data1cf!Y635</f>
        <v>0</v>
      </c>
      <c r="AA635" s="161">
        <f>+[2]data1cf!Z635</f>
        <v>0</v>
      </c>
      <c r="AB635" s="161"/>
      <c r="AC635" s="162">
        <f t="shared" si="72"/>
        <v>24102.952083934306</v>
      </c>
      <c r="AD635" s="162">
        <f t="shared" si="74"/>
        <v>56868.025519459923</v>
      </c>
      <c r="AE635" s="163">
        <f t="shared" si="75"/>
        <v>56186.518647081037</v>
      </c>
      <c r="AF635" s="164">
        <f t="shared" si="73"/>
        <v>0.14308239817619328</v>
      </c>
      <c r="AG635" s="165">
        <f t="shared" si="79"/>
        <v>0.98629138261449978</v>
      </c>
    </row>
    <row r="636" spans="1:33">
      <c r="A636" s="157"/>
      <c r="B636" s="161">
        <f>+[2]data1cf!A636</f>
        <v>-98038.365950993437</v>
      </c>
      <c r="C636" s="161">
        <f>+[2]data1cf!B636</f>
        <v>15200.255052213844</v>
      </c>
      <c r="D636" s="161">
        <f>+[2]data1cf!C636</f>
        <v>16730.88474934674</v>
      </c>
      <c r="E636" s="161">
        <f>+[2]data1cf!D636</f>
        <v>16361.320550884209</v>
      </c>
      <c r="F636" s="161">
        <f>+[2]data1cf!E636</f>
        <v>15970.696110286142</v>
      </c>
      <c r="G636" s="161">
        <f>+[2]data1cf!F636</f>
        <v>15580.335833233932</v>
      </c>
      <c r="H636" s="161">
        <f>+[2]data1cf!G636</f>
        <v>15443.354448823591</v>
      </c>
      <c r="I636" s="161">
        <f>+[2]data1cf!H636</f>
        <v>15231.909885691864</v>
      </c>
      <c r="J636" s="161">
        <f>+[2]data1cf!I636</f>
        <v>15138.790538268855</v>
      </c>
      <c r="K636" s="161">
        <f>+[2]data1cf!J636</f>
        <v>15127.324201746311</v>
      </c>
      <c r="L636" s="161">
        <f>+[2]data1cf!K636</f>
        <v>15402.789661350827</v>
      </c>
      <c r="M636" s="161">
        <f>+[2]data1cf!L636</f>
        <v>15265.586554938292</v>
      </c>
      <c r="N636" s="161">
        <f>+[2]data1cf!M636</f>
        <v>15172.247185443726</v>
      </c>
      <c r="O636" s="161">
        <f>+[2]data1cf!N636</f>
        <v>15426.370789510285</v>
      </c>
      <c r="P636" s="161">
        <f>+[2]data1cf!O636</f>
        <v>15376.9623548784</v>
      </c>
      <c r="Q636" s="161">
        <f>+[2]data1cf!P636</f>
        <v>15326.54252078124</v>
      </c>
      <c r="R636" s="161">
        <f>+[2]data1cf!Q636</f>
        <v>1124.4608421115142</v>
      </c>
      <c r="S636" s="161">
        <f>+[2]data1cf!R636</f>
        <v>0</v>
      </c>
      <c r="T636" s="161">
        <f>+[2]data1cf!S636</f>
        <v>0</v>
      </c>
      <c r="U636" s="161">
        <f>+[2]data1cf!T636</f>
        <v>0</v>
      </c>
      <c r="V636" s="161">
        <f>+[2]data1cf!U636</f>
        <v>0</v>
      </c>
      <c r="W636" s="161">
        <f>+[2]data1cf!V636</f>
        <v>0</v>
      </c>
      <c r="X636" s="161">
        <f>+[2]data1cf!W636</f>
        <v>0</v>
      </c>
      <c r="Y636" s="161">
        <f>+[2]data1cf!X636</f>
        <v>0</v>
      </c>
      <c r="Z636" s="161">
        <f>+[2]data1cf!Y636</f>
        <v>0</v>
      </c>
      <c r="AA636" s="161">
        <f>+[2]data1cf!Z636</f>
        <v>0</v>
      </c>
      <c r="AB636" s="161"/>
      <c r="AC636" s="162">
        <f t="shared" si="72"/>
        <v>20996.114459508226</v>
      </c>
      <c r="AD636" s="162">
        <f t="shared" si="74"/>
        <v>53880.339041085448</v>
      </c>
      <c r="AE636" s="163">
        <f t="shared" si="75"/>
        <v>53196.524111966544</v>
      </c>
      <c r="AF636" s="164">
        <f t="shared" si="73"/>
        <v>0.13639760613441468</v>
      </c>
      <c r="AG636" s="165">
        <f t="shared" si="79"/>
        <v>0.98282602680874709</v>
      </c>
    </row>
    <row r="637" spans="1:33">
      <c r="A637" s="157"/>
      <c r="B637" s="161">
        <f>+[2]data1cf!A637</f>
        <v>-102025.88078963844</v>
      </c>
      <c r="C637" s="161">
        <f>+[2]data1cf!B637</f>
        <v>15446.603820162891</v>
      </c>
      <c r="D637" s="161">
        <f>+[2]data1cf!C637</f>
        <v>16683.694240830733</v>
      </c>
      <c r="E637" s="161">
        <f>+[2]data1cf!D637</f>
        <v>16320.503888565447</v>
      </c>
      <c r="F637" s="161">
        <f>+[2]data1cf!E637</f>
        <v>16122.622193389374</v>
      </c>
      <c r="G637" s="161">
        <f>+[2]data1cf!F637</f>
        <v>15698.462211638967</v>
      </c>
      <c r="H637" s="161">
        <f>+[2]data1cf!G637</f>
        <v>15462.88388990987</v>
      </c>
      <c r="I637" s="161">
        <f>+[2]data1cf!H637</f>
        <v>15339.87280185648</v>
      </c>
      <c r="J637" s="161">
        <f>+[2]data1cf!I637</f>
        <v>15459.693448614926</v>
      </c>
      <c r="K637" s="161">
        <f>+[2]data1cf!J637</f>
        <v>15432.528094009682</v>
      </c>
      <c r="L637" s="161">
        <f>+[2]data1cf!K637</f>
        <v>15310.775331975299</v>
      </c>
      <c r="M637" s="161">
        <f>+[2]data1cf!L637</f>
        <v>15348.130624622378</v>
      </c>
      <c r="N637" s="161">
        <f>+[2]data1cf!M637</f>
        <v>15445.491375330868</v>
      </c>
      <c r="O637" s="161">
        <f>+[2]data1cf!N637</f>
        <v>15590.411671781119</v>
      </c>
      <c r="P637" s="161">
        <f>+[2]data1cf!O637</f>
        <v>15618.588525251671</v>
      </c>
      <c r="Q637" s="161">
        <f>+[2]data1cf!P637</f>
        <v>15351.081571156727</v>
      </c>
      <c r="R637" s="161">
        <f>+[2]data1cf!Q637</f>
        <v>1170.1960423048367</v>
      </c>
      <c r="S637" s="161">
        <f>+[2]data1cf!R637</f>
        <v>0</v>
      </c>
      <c r="T637" s="161">
        <f>+[2]data1cf!S637</f>
        <v>0</v>
      </c>
      <c r="U637" s="161">
        <f>+[2]data1cf!T637</f>
        <v>0</v>
      </c>
      <c r="V637" s="161">
        <f>+[2]data1cf!U637</f>
        <v>0</v>
      </c>
      <c r="W637" s="161">
        <f>+[2]data1cf!V637</f>
        <v>0</v>
      </c>
      <c r="X637" s="161">
        <f>+[2]data1cf!W637</f>
        <v>0</v>
      </c>
      <c r="Y637" s="161">
        <f>+[2]data1cf!X637</f>
        <v>0</v>
      </c>
      <c r="Z637" s="161">
        <f>+[2]data1cf!Y637</f>
        <v>0</v>
      </c>
      <c r="AA637" s="161">
        <f>+[2]data1cf!Z637</f>
        <v>0</v>
      </c>
      <c r="AB637" s="161"/>
      <c r="AC637" s="162">
        <f t="shared" si="72"/>
        <v>17892.66724486637</v>
      </c>
      <c r="AD637" s="162">
        <f t="shared" si="74"/>
        <v>51062.675062927527</v>
      </c>
      <c r="AE637" s="163">
        <f t="shared" si="75"/>
        <v>50372.770502075364</v>
      </c>
      <c r="AF637" s="164">
        <f t="shared" si="73"/>
        <v>0.12995337843894961</v>
      </c>
      <c r="AG637" s="165">
        <f t="shared" si="79"/>
        <v>0.97875885422061615</v>
      </c>
    </row>
    <row r="638" spans="1:33">
      <c r="A638" s="157"/>
      <c r="B638" s="161">
        <f>+[2]data1cf!A638</f>
        <v>-91182.899306352672</v>
      </c>
      <c r="C638" s="161">
        <f>+[2]data1cf!B638</f>
        <v>15283.126518038447</v>
      </c>
      <c r="D638" s="161">
        <f>+[2]data1cf!C638</f>
        <v>16413.794030933837</v>
      </c>
      <c r="E638" s="161">
        <f>+[2]data1cf!D638</f>
        <v>15934.948016566552</v>
      </c>
      <c r="F638" s="161">
        <f>+[2]data1cf!E638</f>
        <v>15787.777775073202</v>
      </c>
      <c r="G638" s="161">
        <f>+[2]data1cf!F638</f>
        <v>15447.112394841542</v>
      </c>
      <c r="H638" s="161">
        <f>+[2]data1cf!G638</f>
        <v>15218.149482694364</v>
      </c>
      <c r="I638" s="161">
        <f>+[2]data1cf!H638</f>
        <v>14908.596684646203</v>
      </c>
      <c r="J638" s="161">
        <f>+[2]data1cf!I638</f>
        <v>14895.387705124933</v>
      </c>
      <c r="K638" s="161">
        <f>+[2]data1cf!J638</f>
        <v>15221.914029176212</v>
      </c>
      <c r="L638" s="161">
        <f>+[2]data1cf!K638</f>
        <v>15133.96538624306</v>
      </c>
      <c r="M638" s="161">
        <f>+[2]data1cf!L638</f>
        <v>15220.864332116722</v>
      </c>
      <c r="N638" s="161">
        <f>+[2]data1cf!M638</f>
        <v>15244.060423765397</v>
      </c>
      <c r="O638" s="161">
        <f>+[2]data1cf!N638</f>
        <v>15465.966209850427</v>
      </c>
      <c r="P638" s="161">
        <f>+[2]data1cf!O638</f>
        <v>15286.244193730407</v>
      </c>
      <c r="Q638" s="161">
        <f>+[2]data1cf!P638</f>
        <v>15264.594655918954</v>
      </c>
      <c r="R638" s="161">
        <f>+[2]data1cf!Q638</f>
        <v>1045.8313818841425</v>
      </c>
      <c r="S638" s="161">
        <f>+[2]data1cf!R638</f>
        <v>0</v>
      </c>
      <c r="T638" s="161">
        <f>+[2]data1cf!S638</f>
        <v>0</v>
      </c>
      <c r="U638" s="161">
        <f>+[2]data1cf!T638</f>
        <v>0</v>
      </c>
      <c r="V638" s="161">
        <f>+[2]data1cf!U638</f>
        <v>0</v>
      </c>
      <c r="W638" s="161">
        <f>+[2]data1cf!V638</f>
        <v>0</v>
      </c>
      <c r="X638" s="161">
        <f>+[2]data1cf!W638</f>
        <v>0</v>
      </c>
      <c r="Y638" s="161">
        <f>+[2]data1cf!X638</f>
        <v>0</v>
      </c>
      <c r="Z638" s="161">
        <f>+[2]data1cf!Y638</f>
        <v>0</v>
      </c>
      <c r="AA638" s="161">
        <f>+[2]data1cf!Z638</f>
        <v>0</v>
      </c>
      <c r="AB638" s="161"/>
      <c r="AC638" s="162">
        <f t="shared" si="72"/>
        <v>26630.121026443194</v>
      </c>
      <c r="AD638" s="162">
        <f t="shared" si="74"/>
        <v>59219.681096221466</v>
      </c>
      <c r="AE638" s="163">
        <f t="shared" si="75"/>
        <v>58541.468787690581</v>
      </c>
      <c r="AF638" s="164">
        <f t="shared" si="73"/>
        <v>0.14897999167442319</v>
      </c>
      <c r="AG638" s="165">
        <f t="shared" si="79"/>
        <v>0.98851970594765159</v>
      </c>
    </row>
    <row r="639" spans="1:33">
      <c r="A639" s="157"/>
      <c r="B639" s="161">
        <f>+[2]data1cf!A639</f>
        <v>-108231.05798290625</v>
      </c>
      <c r="C639" s="161">
        <f>+[2]data1cf!B639</f>
        <v>15402.56269282159</v>
      </c>
      <c r="D639" s="161">
        <f>+[2]data1cf!C639</f>
        <v>17021.087764408316</v>
      </c>
      <c r="E639" s="161">
        <f>+[2]data1cf!D639</f>
        <v>16440.526756397645</v>
      </c>
      <c r="F639" s="161">
        <f>+[2]data1cf!E639</f>
        <v>16207.412684923893</v>
      </c>
      <c r="G639" s="161">
        <f>+[2]data1cf!F639</f>
        <v>16002.32983374548</v>
      </c>
      <c r="H639" s="161">
        <f>+[2]data1cf!G639</f>
        <v>15657.159252862661</v>
      </c>
      <c r="I639" s="161">
        <f>+[2]data1cf!H639</f>
        <v>15388.728063679278</v>
      </c>
      <c r="J639" s="161">
        <f>+[2]data1cf!I639</f>
        <v>15469.321307340237</v>
      </c>
      <c r="K639" s="161">
        <f>+[2]data1cf!J639</f>
        <v>15532.91598684075</v>
      </c>
      <c r="L639" s="161">
        <f>+[2]data1cf!K639</f>
        <v>15481.926579672696</v>
      </c>
      <c r="M639" s="161">
        <f>+[2]data1cf!L639</f>
        <v>15518.597153350194</v>
      </c>
      <c r="N639" s="161">
        <f>+[2]data1cf!M639</f>
        <v>15683.863810369132</v>
      </c>
      <c r="O639" s="161">
        <f>+[2]data1cf!N639</f>
        <v>15482.677631976469</v>
      </c>
      <c r="P639" s="161">
        <f>+[2]data1cf!O639</f>
        <v>15726.031969340511</v>
      </c>
      <c r="Q639" s="161">
        <f>+[2]data1cf!P639</f>
        <v>15837.788073384381</v>
      </c>
      <c r="R639" s="161">
        <f>+[2]data1cf!Q639</f>
        <v>1241.3669426407414</v>
      </c>
      <c r="S639" s="161">
        <f>+[2]data1cf!R639</f>
        <v>0</v>
      </c>
      <c r="T639" s="161">
        <f>+[2]data1cf!S639</f>
        <v>0</v>
      </c>
      <c r="U639" s="161">
        <f>+[2]data1cf!T639</f>
        <v>0</v>
      </c>
      <c r="V639" s="161">
        <f>+[2]data1cf!U639</f>
        <v>0</v>
      </c>
      <c r="W639" s="161">
        <f>+[2]data1cf!V639</f>
        <v>0</v>
      </c>
      <c r="X639" s="161">
        <f>+[2]data1cf!W639</f>
        <v>0</v>
      </c>
      <c r="Y639" s="161">
        <f>+[2]data1cf!X639</f>
        <v>0</v>
      </c>
      <c r="Z639" s="161">
        <f>+[2]data1cf!Y639</f>
        <v>0</v>
      </c>
      <c r="AA639" s="161">
        <f>+[2]data1cf!Z639</f>
        <v>0</v>
      </c>
      <c r="AB639" s="161"/>
      <c r="AC639" s="162">
        <f t="shared" si="72"/>
        <v>12775.074804984764</v>
      </c>
      <c r="AD639" s="162">
        <f t="shared" si="74"/>
        <v>46269.52608238173</v>
      </c>
      <c r="AE639" s="163">
        <f t="shared" si="75"/>
        <v>45572.661714662005</v>
      </c>
      <c r="AF639" s="164">
        <f t="shared" si="73"/>
        <v>0.12033913731575011</v>
      </c>
      <c r="AG639" s="165">
        <f t="shared" si="79"/>
        <v>0.96950684730092718</v>
      </c>
    </row>
    <row r="640" spans="1:33">
      <c r="A640" s="157"/>
      <c r="B640" s="161">
        <f>+[2]data1cf!A640</f>
        <v>-98098.697193776592</v>
      </c>
      <c r="C640" s="161">
        <f>+[2]data1cf!B640</f>
        <v>15210.698812069732</v>
      </c>
      <c r="D640" s="161">
        <f>+[2]data1cf!C640</f>
        <v>16506.449505403485</v>
      </c>
      <c r="E640" s="161">
        <f>+[2]data1cf!D640</f>
        <v>16327.539297675597</v>
      </c>
      <c r="F640" s="161">
        <f>+[2]data1cf!E640</f>
        <v>15837.067465830116</v>
      </c>
      <c r="G640" s="161">
        <f>+[2]data1cf!F640</f>
        <v>15765.877938670719</v>
      </c>
      <c r="H640" s="161">
        <f>+[2]data1cf!G640</f>
        <v>15526.845115303324</v>
      </c>
      <c r="I640" s="161">
        <f>+[2]data1cf!H640</f>
        <v>15392.950241301343</v>
      </c>
      <c r="J640" s="161">
        <f>+[2]data1cf!I640</f>
        <v>15280.88301338143</v>
      </c>
      <c r="K640" s="161">
        <f>+[2]data1cf!J640</f>
        <v>15394.523914932995</v>
      </c>
      <c r="L640" s="161">
        <f>+[2]data1cf!K640</f>
        <v>15349.483871523833</v>
      </c>
      <c r="M640" s="161">
        <f>+[2]data1cf!L640</f>
        <v>15364.031902996629</v>
      </c>
      <c r="N640" s="161">
        <f>+[2]data1cf!M640</f>
        <v>15293.334390626613</v>
      </c>
      <c r="O640" s="161">
        <f>+[2]data1cf!N640</f>
        <v>15491.662428757358</v>
      </c>
      <c r="P640" s="161">
        <f>+[2]data1cf!O640</f>
        <v>15334.668579248726</v>
      </c>
      <c r="Q640" s="161">
        <f>+[2]data1cf!P640</f>
        <v>15553.501662737963</v>
      </c>
      <c r="R640" s="161">
        <f>+[2]data1cf!Q640</f>
        <v>1125.1528173337399</v>
      </c>
      <c r="S640" s="161">
        <f>+[2]data1cf!R640</f>
        <v>0</v>
      </c>
      <c r="T640" s="161">
        <f>+[2]data1cf!S640</f>
        <v>0</v>
      </c>
      <c r="U640" s="161">
        <f>+[2]data1cf!T640</f>
        <v>0</v>
      </c>
      <c r="V640" s="161">
        <f>+[2]data1cf!U640</f>
        <v>0</v>
      </c>
      <c r="W640" s="161">
        <f>+[2]data1cf!V640</f>
        <v>0</v>
      </c>
      <c r="X640" s="161">
        <f>+[2]data1cf!W640</f>
        <v>0</v>
      </c>
      <c r="Y640" s="161">
        <f>+[2]data1cf!X640</f>
        <v>0</v>
      </c>
      <c r="Z640" s="161">
        <f>+[2]data1cf!Y640</f>
        <v>0</v>
      </c>
      <c r="AA640" s="161">
        <f>+[2]data1cf!Z640</f>
        <v>0</v>
      </c>
      <c r="AB640" s="161"/>
      <c r="AC640" s="162">
        <f t="shared" si="72"/>
        <v>21182.303019481755</v>
      </c>
      <c r="AD640" s="162">
        <f t="shared" si="74"/>
        <v>54233.864639381281</v>
      </c>
      <c r="AE640" s="163">
        <f t="shared" si="75"/>
        <v>53546.393292606437</v>
      </c>
      <c r="AF640" s="164">
        <f t="shared" si="73"/>
        <v>0.13656772971153261</v>
      </c>
      <c r="AG640" s="165">
        <f t="shared" si="79"/>
        <v>0.98327796142579904</v>
      </c>
    </row>
    <row r="641" spans="1:33">
      <c r="A641" s="157"/>
      <c r="B641" s="161">
        <f>+[2]data1cf!A641</f>
        <v>-105627.3925109149</v>
      </c>
      <c r="C641" s="161">
        <f>+[2]data1cf!B641</f>
        <v>15310.265516689109</v>
      </c>
      <c r="D641" s="161">
        <f>+[2]data1cf!C641</f>
        <v>17026.074516427638</v>
      </c>
      <c r="E641" s="161">
        <f>+[2]data1cf!D641</f>
        <v>16363.150423729854</v>
      </c>
      <c r="F641" s="161">
        <f>+[2]data1cf!E641</f>
        <v>16230.101147069025</v>
      </c>
      <c r="G641" s="161">
        <f>+[2]data1cf!F641</f>
        <v>15848.905962862933</v>
      </c>
      <c r="H641" s="161">
        <f>+[2]data1cf!G641</f>
        <v>15523.793963287279</v>
      </c>
      <c r="I641" s="161">
        <f>+[2]data1cf!H641</f>
        <v>15276.173235146769</v>
      </c>
      <c r="J641" s="161">
        <f>+[2]data1cf!I641</f>
        <v>15319.090408595646</v>
      </c>
      <c r="K641" s="161">
        <f>+[2]data1cf!J641</f>
        <v>15674.506454039405</v>
      </c>
      <c r="L641" s="161">
        <f>+[2]data1cf!K641</f>
        <v>15392.571703939891</v>
      </c>
      <c r="M641" s="161">
        <f>+[2]data1cf!L641</f>
        <v>15454.986486705919</v>
      </c>
      <c r="N641" s="161">
        <f>+[2]data1cf!M641</f>
        <v>15555.681308964336</v>
      </c>
      <c r="O641" s="161">
        <f>+[2]data1cf!N641</f>
        <v>15664.71895390901</v>
      </c>
      <c r="P641" s="161">
        <f>+[2]data1cf!O641</f>
        <v>15704.747298288577</v>
      </c>
      <c r="Q641" s="161">
        <f>+[2]data1cf!P641</f>
        <v>15684.340713635916</v>
      </c>
      <c r="R641" s="161">
        <f>+[2]data1cf!Q641</f>
        <v>1211.5039411431894</v>
      </c>
      <c r="S641" s="161">
        <f>+[2]data1cf!R641</f>
        <v>0</v>
      </c>
      <c r="T641" s="161">
        <f>+[2]data1cf!S641</f>
        <v>0</v>
      </c>
      <c r="U641" s="161">
        <f>+[2]data1cf!T641</f>
        <v>0</v>
      </c>
      <c r="V641" s="161">
        <f>+[2]data1cf!U641</f>
        <v>0</v>
      </c>
      <c r="W641" s="161">
        <f>+[2]data1cf!V641</f>
        <v>0</v>
      </c>
      <c r="X641" s="161">
        <f>+[2]data1cf!W641</f>
        <v>0</v>
      </c>
      <c r="Y641" s="161">
        <f>+[2]data1cf!X641</f>
        <v>0</v>
      </c>
      <c r="Z641" s="161">
        <f>+[2]data1cf!Y641</f>
        <v>0</v>
      </c>
      <c r="AA641" s="161">
        <f>+[2]data1cf!Z641</f>
        <v>0</v>
      </c>
      <c r="AB641" s="161"/>
      <c r="AC641" s="162">
        <f t="shared" si="72"/>
        <v>14924.478480056385</v>
      </c>
      <c r="AD641" s="162">
        <f t="shared" si="74"/>
        <v>48296.042067818213</v>
      </c>
      <c r="AE641" s="163">
        <f t="shared" si="75"/>
        <v>47601.613857774617</v>
      </c>
      <c r="AF641" s="164">
        <f t="shared" si="73"/>
        <v>0.12424392104148865</v>
      </c>
      <c r="AG641" s="165">
        <f t="shared" si="79"/>
        <v>0.97382942199326539</v>
      </c>
    </row>
    <row r="642" spans="1:33">
      <c r="A642" s="157"/>
      <c r="B642" s="161">
        <f>+[2]data1cf!A642</f>
        <v>-106576.3672305161</v>
      </c>
      <c r="C642" s="161">
        <f>+[2]data1cf!B642</f>
        <v>15360.523143023216</v>
      </c>
      <c r="D642" s="161">
        <f>+[2]data1cf!C642</f>
        <v>17001.520985467138</v>
      </c>
      <c r="E642" s="161">
        <f>+[2]data1cf!D642</f>
        <v>16564.225798280102</v>
      </c>
      <c r="F642" s="161">
        <f>+[2]data1cf!E642</f>
        <v>16128.832731907152</v>
      </c>
      <c r="G642" s="161">
        <f>+[2]data1cf!F642</f>
        <v>15943.201436147254</v>
      </c>
      <c r="H642" s="161">
        <f>+[2]data1cf!G642</f>
        <v>15474.870978465628</v>
      </c>
      <c r="I642" s="161">
        <f>+[2]data1cf!H642</f>
        <v>15488.378023799338</v>
      </c>
      <c r="J642" s="161">
        <f>+[2]data1cf!I642</f>
        <v>15510.096774311169</v>
      </c>
      <c r="K642" s="161">
        <f>+[2]data1cf!J642</f>
        <v>15690.267042200012</v>
      </c>
      <c r="L642" s="161">
        <f>+[2]data1cf!K642</f>
        <v>15623.340906761714</v>
      </c>
      <c r="M642" s="161">
        <f>+[2]data1cf!L642</f>
        <v>15500.864229220537</v>
      </c>
      <c r="N642" s="161">
        <f>+[2]data1cf!M642</f>
        <v>15714.718057261543</v>
      </c>
      <c r="O642" s="161">
        <f>+[2]data1cf!N642</f>
        <v>15704.391097809897</v>
      </c>
      <c r="P642" s="161">
        <f>+[2]data1cf!O642</f>
        <v>15696.563358450247</v>
      </c>
      <c r="Q642" s="161">
        <f>+[2]data1cf!P642</f>
        <v>15550.913843251707</v>
      </c>
      <c r="R642" s="161">
        <f>+[2]data1cf!Q642</f>
        <v>1222.3883015871272</v>
      </c>
      <c r="S642" s="161">
        <f>+[2]data1cf!R642</f>
        <v>0</v>
      </c>
      <c r="T642" s="161">
        <f>+[2]data1cf!S642</f>
        <v>0</v>
      </c>
      <c r="U642" s="161">
        <f>+[2]data1cf!T642</f>
        <v>0</v>
      </c>
      <c r="V642" s="161">
        <f>+[2]data1cf!U642</f>
        <v>0</v>
      </c>
      <c r="W642" s="161">
        <f>+[2]data1cf!V642</f>
        <v>0</v>
      </c>
      <c r="X642" s="161">
        <f>+[2]data1cf!W642</f>
        <v>0</v>
      </c>
      <c r="Y642" s="161">
        <f>+[2]data1cf!X642</f>
        <v>0</v>
      </c>
      <c r="Z642" s="161">
        <f>+[2]data1cf!Y642</f>
        <v>0</v>
      </c>
      <c r="AA642" s="161">
        <f>+[2]data1cf!Z642</f>
        <v>0</v>
      </c>
      <c r="AB642" s="161"/>
      <c r="AC642" s="162">
        <f t="shared" ref="AC642:AC705" si="80">XNPV(0.1,B642:AA642,$B$1:$AA$1)</f>
        <v>14453.6900852503</v>
      </c>
      <c r="AD642" s="162">
        <f t="shared" si="74"/>
        <v>47972.523428711247</v>
      </c>
      <c r="AE642" s="163">
        <f t="shared" si="75"/>
        <v>47275.195672775568</v>
      </c>
      <c r="AF642" s="164">
        <f t="shared" ref="AF642:AF705" si="81">XIRR(B642:AA642,$B$1:$AA$1)</f>
        <v>0.12328442931175232</v>
      </c>
      <c r="AG642" s="165">
        <f t="shared" si="79"/>
        <v>0.97318289816650694</v>
      </c>
    </row>
    <row r="643" spans="1:33">
      <c r="A643" s="157"/>
      <c r="B643" s="161">
        <f>+[2]data1cf!A643</f>
        <v>-96842.448629067483</v>
      </c>
      <c r="C643" s="161">
        <f>+[2]data1cf!B643</f>
        <v>15206.17302955917</v>
      </c>
      <c r="D643" s="161">
        <f>+[2]data1cf!C643</f>
        <v>16736.016759310551</v>
      </c>
      <c r="E643" s="161">
        <f>+[2]data1cf!D643</f>
        <v>16510.869726021418</v>
      </c>
      <c r="F643" s="161">
        <f>+[2]data1cf!E643</f>
        <v>16067.483758311882</v>
      </c>
      <c r="G643" s="161">
        <f>+[2]data1cf!F643</f>
        <v>15588.573805956828</v>
      </c>
      <c r="H643" s="161">
        <f>+[2]data1cf!G643</f>
        <v>15311.440311384566</v>
      </c>
      <c r="I643" s="161">
        <f>+[2]data1cf!H643</f>
        <v>15158.07946028822</v>
      </c>
      <c r="J643" s="161">
        <f>+[2]data1cf!I643</f>
        <v>15239.394203682536</v>
      </c>
      <c r="K643" s="161">
        <f>+[2]data1cf!J643</f>
        <v>15295.001769373474</v>
      </c>
      <c r="L643" s="161">
        <f>+[2]data1cf!K643</f>
        <v>15454.871794364672</v>
      </c>
      <c r="M643" s="161">
        <f>+[2]data1cf!L643</f>
        <v>15407.3327953195</v>
      </c>
      <c r="N643" s="161">
        <f>+[2]data1cf!M643</f>
        <v>15303.249319598181</v>
      </c>
      <c r="O643" s="161">
        <f>+[2]data1cf!N643</f>
        <v>15427.407084710318</v>
      </c>
      <c r="P643" s="161">
        <f>+[2]data1cf!O643</f>
        <v>15350.209703024651</v>
      </c>
      <c r="Q643" s="161">
        <f>+[2]data1cf!P643</f>
        <v>15295.630796605514</v>
      </c>
      <c r="R643" s="161">
        <f>+[2]data1cf!Q643</f>
        <v>1110.7441487959522</v>
      </c>
      <c r="S643" s="161">
        <f>+[2]data1cf!R643</f>
        <v>0</v>
      </c>
      <c r="T643" s="161">
        <f>+[2]data1cf!S643</f>
        <v>0</v>
      </c>
      <c r="U643" s="161">
        <f>+[2]data1cf!T643</f>
        <v>0</v>
      </c>
      <c r="V643" s="161">
        <f>+[2]data1cf!U643</f>
        <v>0</v>
      </c>
      <c r="W643" s="161">
        <f>+[2]data1cf!V643</f>
        <v>0</v>
      </c>
      <c r="X643" s="161">
        <f>+[2]data1cf!W643</f>
        <v>0</v>
      </c>
      <c r="Y643" s="161">
        <f>+[2]data1cf!X643</f>
        <v>0</v>
      </c>
      <c r="Z643" s="161">
        <f>+[2]data1cf!Y643</f>
        <v>0</v>
      </c>
      <c r="AA643" s="161">
        <f>+[2]data1cf!Z643</f>
        <v>0</v>
      </c>
      <c r="AB643" s="161"/>
      <c r="AC643" s="162">
        <f t="shared" si="80"/>
        <v>22485.180491921012</v>
      </c>
      <c r="AD643" s="162">
        <f t="shared" ref="AD643:AD706" si="82">SUMPRODUCT(B643:AA643,$B$1010:$AA$1010)</f>
        <v>55454.412524432439</v>
      </c>
      <c r="AE643" s="163">
        <f t="shared" ref="AE643:AE706" si="83">SUMPRODUCT(B643:AA643,$B$1012:$AA$1012)</f>
        <v>54768.825826596658</v>
      </c>
      <c r="AF643" s="164">
        <f t="shared" si="81"/>
        <v>0.13934233784675598</v>
      </c>
      <c r="AG643" s="165">
        <f t="shared" ref="AG643:AG658" si="84">1-EXP(-(1/0.25)*(AD643/ABS($AD$1010)))</f>
        <v>0.98474880544576471</v>
      </c>
    </row>
    <row r="644" spans="1:33">
      <c r="A644" s="157"/>
      <c r="B644" s="161">
        <f>+[2]data1cf!A644</f>
        <v>-96041.625248939556</v>
      </c>
      <c r="C644" s="161">
        <f>+[2]data1cf!B644</f>
        <v>15280.863736166993</v>
      </c>
      <c r="D644" s="161">
        <f>+[2]data1cf!C644</f>
        <v>16807.741684467153</v>
      </c>
      <c r="E644" s="161">
        <f>+[2]data1cf!D644</f>
        <v>16221.931067045702</v>
      </c>
      <c r="F644" s="161">
        <f>+[2]data1cf!E644</f>
        <v>15776.959148311185</v>
      </c>
      <c r="G644" s="161">
        <f>+[2]data1cf!F644</f>
        <v>15712.350270083542</v>
      </c>
      <c r="H644" s="161">
        <f>+[2]data1cf!G644</f>
        <v>15344.281796691675</v>
      </c>
      <c r="I644" s="161">
        <f>+[2]data1cf!H644</f>
        <v>15338.810599949396</v>
      </c>
      <c r="J644" s="161">
        <f>+[2]data1cf!I644</f>
        <v>15266.41189152792</v>
      </c>
      <c r="K644" s="161">
        <f>+[2]data1cf!J644</f>
        <v>15039.233978979442</v>
      </c>
      <c r="L644" s="161">
        <f>+[2]data1cf!K644</f>
        <v>15320.709822755231</v>
      </c>
      <c r="M644" s="161">
        <f>+[2]data1cf!L644</f>
        <v>15349.86398699864</v>
      </c>
      <c r="N644" s="161">
        <f>+[2]data1cf!M644</f>
        <v>15143.937629809403</v>
      </c>
      <c r="O644" s="161">
        <f>+[2]data1cf!N644</f>
        <v>15319.819148734581</v>
      </c>
      <c r="P644" s="161">
        <f>+[2]data1cf!O644</f>
        <v>15508.446732622046</v>
      </c>
      <c r="Q644" s="161">
        <f>+[2]data1cf!P644</f>
        <v>15324.973688505455</v>
      </c>
      <c r="R644" s="161">
        <f>+[2]data1cf!Q644</f>
        <v>1101.559024955237</v>
      </c>
      <c r="S644" s="161">
        <f>+[2]data1cf!R644</f>
        <v>0</v>
      </c>
      <c r="T644" s="161">
        <f>+[2]data1cf!S644</f>
        <v>0</v>
      </c>
      <c r="U644" s="161">
        <f>+[2]data1cf!T644</f>
        <v>0</v>
      </c>
      <c r="V644" s="161">
        <f>+[2]data1cf!U644</f>
        <v>0</v>
      </c>
      <c r="W644" s="161">
        <f>+[2]data1cf!V644</f>
        <v>0</v>
      </c>
      <c r="X644" s="161">
        <f>+[2]data1cf!W644</f>
        <v>0</v>
      </c>
      <c r="Y644" s="161">
        <f>+[2]data1cf!X644</f>
        <v>0</v>
      </c>
      <c r="Z644" s="161">
        <f>+[2]data1cf!Y644</f>
        <v>0</v>
      </c>
      <c r="AA644" s="161">
        <f>+[2]data1cf!Z644</f>
        <v>0</v>
      </c>
      <c r="AB644" s="161"/>
      <c r="AC644" s="162">
        <f t="shared" si="80"/>
        <v>22982.973021339618</v>
      </c>
      <c r="AD644" s="162">
        <f t="shared" si="82"/>
        <v>55863.68987018022</v>
      </c>
      <c r="AE644" s="163">
        <f t="shared" si="83"/>
        <v>55179.953849986749</v>
      </c>
      <c r="AF644" s="164">
        <f t="shared" si="81"/>
        <v>0.14051936268806459</v>
      </c>
      <c r="AG644" s="165">
        <f t="shared" si="84"/>
        <v>0.98521246230594595</v>
      </c>
    </row>
    <row r="645" spans="1:33">
      <c r="A645" s="157"/>
      <c r="B645" s="161">
        <f>+[2]data1cf!A645</f>
        <v>-93880.627697520249</v>
      </c>
      <c r="C645" s="161">
        <f>+[2]data1cf!B645</f>
        <v>15423.022747546001</v>
      </c>
      <c r="D645" s="161">
        <f>+[2]data1cf!C645</f>
        <v>16562.540016870771</v>
      </c>
      <c r="E645" s="161">
        <f>+[2]data1cf!D645</f>
        <v>16239.506560706181</v>
      </c>
      <c r="F645" s="161">
        <f>+[2]data1cf!E645</f>
        <v>15826.329770012129</v>
      </c>
      <c r="G645" s="161">
        <f>+[2]data1cf!F645</f>
        <v>15440.088968986514</v>
      </c>
      <c r="H645" s="161">
        <f>+[2]data1cf!G645</f>
        <v>15330.075801911455</v>
      </c>
      <c r="I645" s="161">
        <f>+[2]data1cf!H645</f>
        <v>15259.273869736189</v>
      </c>
      <c r="J645" s="161">
        <f>+[2]data1cf!I645</f>
        <v>15069.67586208524</v>
      </c>
      <c r="K645" s="161">
        <f>+[2]data1cf!J645</f>
        <v>15421.091613233406</v>
      </c>
      <c r="L645" s="161">
        <f>+[2]data1cf!K645</f>
        <v>15100.865777606521</v>
      </c>
      <c r="M645" s="161">
        <f>+[2]data1cf!L645</f>
        <v>15191.158162338996</v>
      </c>
      <c r="N645" s="161">
        <f>+[2]data1cf!M645</f>
        <v>15163.765583585919</v>
      </c>
      <c r="O645" s="161">
        <f>+[2]data1cf!N645</f>
        <v>15199.436711946622</v>
      </c>
      <c r="P645" s="161">
        <f>+[2]data1cf!O645</f>
        <v>15439.386023932533</v>
      </c>
      <c r="Q645" s="161">
        <f>+[2]data1cf!P645</f>
        <v>15290.712654215138</v>
      </c>
      <c r="R645" s="161">
        <f>+[2]data1cf!Q645</f>
        <v>1076.7732474394782</v>
      </c>
      <c r="S645" s="161">
        <f>+[2]data1cf!R645</f>
        <v>0</v>
      </c>
      <c r="T645" s="161">
        <f>+[2]data1cf!S645</f>
        <v>0</v>
      </c>
      <c r="U645" s="161">
        <f>+[2]data1cf!T645</f>
        <v>0</v>
      </c>
      <c r="V645" s="161">
        <f>+[2]data1cf!U645</f>
        <v>0</v>
      </c>
      <c r="W645" s="161">
        <f>+[2]data1cf!V645</f>
        <v>0</v>
      </c>
      <c r="X645" s="161">
        <f>+[2]data1cf!W645</f>
        <v>0</v>
      </c>
      <c r="Y645" s="161">
        <f>+[2]data1cf!X645</f>
        <v>0</v>
      </c>
      <c r="Z645" s="161">
        <f>+[2]data1cf!Y645</f>
        <v>0</v>
      </c>
      <c r="AA645" s="161">
        <f>+[2]data1cf!Z645</f>
        <v>0</v>
      </c>
      <c r="AB645" s="161"/>
      <c r="AC645" s="162">
        <f t="shared" si="80"/>
        <v>24769.284811242989</v>
      </c>
      <c r="AD645" s="162">
        <f t="shared" si="82"/>
        <v>57520.725510056232</v>
      </c>
      <c r="AE645" s="163">
        <f t="shared" si="83"/>
        <v>56839.65765902042</v>
      </c>
      <c r="AF645" s="164">
        <f t="shared" si="81"/>
        <v>0.14454663395881653</v>
      </c>
      <c r="AG645" s="165">
        <f t="shared" si="84"/>
        <v>0.98694998260049471</v>
      </c>
    </row>
    <row r="646" spans="1:33">
      <c r="A646" s="157"/>
      <c r="B646" s="161">
        <f>+[2]data1cf!A646</f>
        <v>-106821.26107654592</v>
      </c>
      <c r="C646" s="161">
        <f>+[2]data1cf!B646</f>
        <v>15248.885773044778</v>
      </c>
      <c r="D646" s="161">
        <f>+[2]data1cf!C646</f>
        <v>16938.114205609774</v>
      </c>
      <c r="E646" s="161">
        <f>+[2]data1cf!D646</f>
        <v>16432.037860400844</v>
      </c>
      <c r="F646" s="161">
        <f>+[2]data1cf!E646</f>
        <v>16155.730134293452</v>
      </c>
      <c r="G646" s="161">
        <f>+[2]data1cf!F646</f>
        <v>15685.927021753942</v>
      </c>
      <c r="H646" s="161">
        <f>+[2]data1cf!G646</f>
        <v>15445.343736683833</v>
      </c>
      <c r="I646" s="161">
        <f>+[2]data1cf!H646</f>
        <v>15669.841374226196</v>
      </c>
      <c r="J646" s="161">
        <f>+[2]data1cf!I646</f>
        <v>15393.421461754489</v>
      </c>
      <c r="K646" s="161">
        <f>+[2]data1cf!J646</f>
        <v>15567.35431072995</v>
      </c>
      <c r="L646" s="161">
        <f>+[2]data1cf!K646</f>
        <v>15407.319426290724</v>
      </c>
      <c r="M646" s="161">
        <f>+[2]data1cf!L646</f>
        <v>15577.54841207682</v>
      </c>
      <c r="N646" s="161">
        <f>+[2]data1cf!M646</f>
        <v>15384.587290612162</v>
      </c>
      <c r="O646" s="161">
        <f>+[2]data1cf!N646</f>
        <v>15481.096377613476</v>
      </c>
      <c r="P646" s="161">
        <f>+[2]data1cf!O646</f>
        <v>15360.387734173759</v>
      </c>
      <c r="Q646" s="161">
        <f>+[2]data1cf!P646</f>
        <v>15529.939271695113</v>
      </c>
      <c r="R646" s="161">
        <f>+[2]data1cf!Q646</f>
        <v>1225.1971360435509</v>
      </c>
      <c r="S646" s="161">
        <f>+[2]data1cf!R646</f>
        <v>0</v>
      </c>
      <c r="T646" s="161">
        <f>+[2]data1cf!S646</f>
        <v>0</v>
      </c>
      <c r="U646" s="161">
        <f>+[2]data1cf!T646</f>
        <v>0</v>
      </c>
      <c r="V646" s="161">
        <f>+[2]data1cf!U646</f>
        <v>0</v>
      </c>
      <c r="W646" s="161">
        <f>+[2]data1cf!V646</f>
        <v>0</v>
      </c>
      <c r="X646" s="161">
        <f>+[2]data1cf!W646</f>
        <v>0</v>
      </c>
      <c r="Y646" s="161">
        <f>+[2]data1cf!X646</f>
        <v>0</v>
      </c>
      <c r="Z646" s="161">
        <f>+[2]data1cf!Y646</f>
        <v>0</v>
      </c>
      <c r="AA646" s="161">
        <f>+[2]data1cf!Z646</f>
        <v>0</v>
      </c>
      <c r="AB646" s="161"/>
      <c r="AC646" s="162">
        <f t="shared" si="80"/>
        <v>13465.262314966149</v>
      </c>
      <c r="AD646" s="162">
        <f t="shared" si="82"/>
        <v>46747.89273931487</v>
      </c>
      <c r="AE646" s="163">
        <f t="shared" si="83"/>
        <v>46055.846462987589</v>
      </c>
      <c r="AF646" s="164">
        <f t="shared" si="81"/>
        <v>0.12170374989509583</v>
      </c>
      <c r="AG646" s="165">
        <f t="shared" si="84"/>
        <v>0.97058756677515079</v>
      </c>
    </row>
    <row r="647" spans="1:33">
      <c r="A647" s="157"/>
      <c r="B647" s="161">
        <f>+[2]data1cf!A647</f>
        <v>-90088.195491343824</v>
      </c>
      <c r="C647" s="161">
        <f>+[2]data1cf!B647</f>
        <v>15306.081777298034</v>
      </c>
      <c r="D647" s="161">
        <f>+[2]data1cf!C647</f>
        <v>16354.014510435758</v>
      </c>
      <c r="E647" s="161">
        <f>+[2]data1cf!D647</f>
        <v>16000.193473943529</v>
      </c>
      <c r="F647" s="161">
        <f>+[2]data1cf!E647</f>
        <v>15728.641253737482</v>
      </c>
      <c r="G647" s="161">
        <f>+[2]data1cf!F647</f>
        <v>15352.969280039328</v>
      </c>
      <c r="H647" s="161">
        <f>+[2]data1cf!G647</f>
        <v>15034.388767532751</v>
      </c>
      <c r="I647" s="161">
        <f>+[2]data1cf!H647</f>
        <v>15117.055348686561</v>
      </c>
      <c r="J647" s="161">
        <f>+[2]data1cf!I647</f>
        <v>14962.416365614299</v>
      </c>
      <c r="K647" s="161">
        <f>+[2]data1cf!J647</f>
        <v>15249.907510877263</v>
      </c>
      <c r="L647" s="161">
        <f>+[2]data1cf!K647</f>
        <v>15156.180345365186</v>
      </c>
      <c r="M647" s="161">
        <f>+[2]data1cf!L647</f>
        <v>15149.838793415754</v>
      </c>
      <c r="N647" s="161">
        <f>+[2]data1cf!M647</f>
        <v>15057.50601453027</v>
      </c>
      <c r="O647" s="161">
        <f>+[2]data1cf!N647</f>
        <v>15230.616959322113</v>
      </c>
      <c r="P647" s="161">
        <f>+[2]data1cf!O647</f>
        <v>15188.233191773747</v>
      </c>
      <c r="Q647" s="161">
        <f>+[2]data1cf!P647</f>
        <v>15071.486035207048</v>
      </c>
      <c r="R647" s="161">
        <f>+[2]data1cf!Q647</f>
        <v>1033.2755670075171</v>
      </c>
      <c r="S647" s="161">
        <f>+[2]data1cf!R647</f>
        <v>0</v>
      </c>
      <c r="T647" s="161">
        <f>+[2]data1cf!S647</f>
        <v>0</v>
      </c>
      <c r="U647" s="161">
        <f>+[2]data1cf!T647</f>
        <v>0</v>
      </c>
      <c r="V647" s="161">
        <f>+[2]data1cf!U647</f>
        <v>0</v>
      </c>
      <c r="W647" s="161">
        <f>+[2]data1cf!V647</f>
        <v>0</v>
      </c>
      <c r="X647" s="161">
        <f>+[2]data1cf!W647</f>
        <v>0</v>
      </c>
      <c r="Y647" s="161">
        <f>+[2]data1cf!X647</f>
        <v>0</v>
      </c>
      <c r="Z647" s="161">
        <f>+[2]data1cf!Y647</f>
        <v>0</v>
      </c>
      <c r="AA647" s="161">
        <f>+[2]data1cf!Z647</f>
        <v>0</v>
      </c>
      <c r="AB647" s="161"/>
      <c r="AC647" s="162">
        <f t="shared" si="80"/>
        <v>27474.325979291323</v>
      </c>
      <c r="AD647" s="162">
        <f t="shared" si="82"/>
        <v>59950.247158950202</v>
      </c>
      <c r="AE647" s="163">
        <f t="shared" si="83"/>
        <v>59274.838803130362</v>
      </c>
      <c r="AF647" s="164">
        <f t="shared" si="81"/>
        <v>0.15113951563835146</v>
      </c>
      <c r="AG647" s="165">
        <f t="shared" si="84"/>
        <v>0.98913525490278142</v>
      </c>
    </row>
    <row r="648" spans="1:33">
      <c r="A648" s="157"/>
      <c r="B648" s="161">
        <f>+[2]data1cf!A648</f>
        <v>-92720.03521887587</v>
      </c>
      <c r="C648" s="161">
        <f>+[2]data1cf!B648</f>
        <v>15293.850830175255</v>
      </c>
      <c r="D648" s="161">
        <f>+[2]data1cf!C648</f>
        <v>16339.229639796922</v>
      </c>
      <c r="E648" s="161">
        <f>+[2]data1cf!D648</f>
        <v>16029.421169029029</v>
      </c>
      <c r="F648" s="161">
        <f>+[2]data1cf!E648</f>
        <v>15740.268656345565</v>
      </c>
      <c r="G648" s="161">
        <f>+[2]data1cf!F648</f>
        <v>15468.791069797418</v>
      </c>
      <c r="H648" s="161">
        <f>+[2]data1cf!G648</f>
        <v>15237.027843079501</v>
      </c>
      <c r="I648" s="161">
        <f>+[2]data1cf!H648</f>
        <v>15454.723305746971</v>
      </c>
      <c r="J648" s="161">
        <f>+[2]data1cf!I648</f>
        <v>15120.843594620694</v>
      </c>
      <c r="K648" s="161">
        <f>+[2]data1cf!J648</f>
        <v>15084.084744557185</v>
      </c>
      <c r="L648" s="161">
        <f>+[2]data1cf!K648</f>
        <v>15120.509608539516</v>
      </c>
      <c r="M648" s="161">
        <f>+[2]data1cf!L648</f>
        <v>15119.464134674847</v>
      </c>
      <c r="N648" s="161">
        <f>+[2]data1cf!M648</f>
        <v>15150.870719282339</v>
      </c>
      <c r="O648" s="161">
        <f>+[2]data1cf!N648</f>
        <v>15360.488854982766</v>
      </c>
      <c r="P648" s="161">
        <f>+[2]data1cf!O648</f>
        <v>15121.439887918792</v>
      </c>
      <c r="Q648" s="161">
        <f>+[2]data1cf!P648</f>
        <v>15188.344175314327</v>
      </c>
      <c r="R648" s="161">
        <f>+[2]data1cf!Q648</f>
        <v>1063.4617159464185</v>
      </c>
      <c r="S648" s="161">
        <f>+[2]data1cf!R648</f>
        <v>0</v>
      </c>
      <c r="T648" s="161">
        <f>+[2]data1cf!S648</f>
        <v>0</v>
      </c>
      <c r="U648" s="161">
        <f>+[2]data1cf!T648</f>
        <v>0</v>
      </c>
      <c r="V648" s="161">
        <f>+[2]data1cf!U648</f>
        <v>0</v>
      </c>
      <c r="W648" s="161">
        <f>+[2]data1cf!V648</f>
        <v>0</v>
      </c>
      <c r="X648" s="161">
        <f>+[2]data1cf!W648</f>
        <v>0</v>
      </c>
      <c r="Y648" s="161">
        <f>+[2]data1cf!X648</f>
        <v>0</v>
      </c>
      <c r="Z648" s="161">
        <f>+[2]data1cf!Y648</f>
        <v>0</v>
      </c>
      <c r="AA648" s="161">
        <f>+[2]data1cf!Z648</f>
        <v>0</v>
      </c>
      <c r="AB648" s="161"/>
      <c r="AC648" s="162">
        <f t="shared" si="80"/>
        <v>25271.907474686199</v>
      </c>
      <c r="AD648" s="162">
        <f t="shared" si="82"/>
        <v>57895.525935522623</v>
      </c>
      <c r="AE648" s="163">
        <f t="shared" si="83"/>
        <v>57217.223233611046</v>
      </c>
      <c r="AF648" s="164">
        <f t="shared" si="81"/>
        <v>0.14588055014610293</v>
      </c>
      <c r="AG648" s="165">
        <f t="shared" si="84"/>
        <v>0.98731377049207836</v>
      </c>
    </row>
    <row r="649" spans="1:33">
      <c r="A649" s="157"/>
      <c r="B649" s="161">
        <f>+[2]data1cf!A649</f>
        <v>-107079.41347870948</v>
      </c>
      <c r="C649" s="161">
        <f>+[2]data1cf!B649</f>
        <v>15544.539195160605</v>
      </c>
      <c r="D649" s="161">
        <f>+[2]data1cf!C649</f>
        <v>16981.279868466081</v>
      </c>
      <c r="E649" s="161">
        <f>+[2]data1cf!D649</f>
        <v>16864.506112305928</v>
      </c>
      <c r="F649" s="161">
        <f>+[2]data1cf!E649</f>
        <v>16211.524877865271</v>
      </c>
      <c r="G649" s="161">
        <f>+[2]data1cf!F649</f>
        <v>15924.608739479912</v>
      </c>
      <c r="H649" s="161">
        <f>+[2]data1cf!G649</f>
        <v>15636.903183334423</v>
      </c>
      <c r="I649" s="161">
        <f>+[2]data1cf!H649</f>
        <v>15674.772414263485</v>
      </c>
      <c r="J649" s="161">
        <f>+[2]data1cf!I649</f>
        <v>15547.212844401594</v>
      </c>
      <c r="K649" s="161">
        <f>+[2]data1cf!J649</f>
        <v>15560.677278895571</v>
      </c>
      <c r="L649" s="161">
        <f>+[2]data1cf!K649</f>
        <v>15469.381159753602</v>
      </c>
      <c r="M649" s="161">
        <f>+[2]data1cf!L649</f>
        <v>15774.730084488308</v>
      </c>
      <c r="N649" s="161">
        <f>+[2]data1cf!M649</f>
        <v>15620.220161982947</v>
      </c>
      <c r="O649" s="161">
        <f>+[2]data1cf!N649</f>
        <v>15676.048144032418</v>
      </c>
      <c r="P649" s="161">
        <f>+[2]data1cf!O649</f>
        <v>15588.106889037539</v>
      </c>
      <c r="Q649" s="161">
        <f>+[2]data1cf!P649</f>
        <v>15624.514359318164</v>
      </c>
      <c r="R649" s="161">
        <f>+[2]data1cf!Q649</f>
        <v>1228.1580408354062</v>
      </c>
      <c r="S649" s="161">
        <f>+[2]data1cf!R649</f>
        <v>0</v>
      </c>
      <c r="T649" s="161">
        <f>+[2]data1cf!S649</f>
        <v>0</v>
      </c>
      <c r="U649" s="161">
        <f>+[2]data1cf!T649</f>
        <v>0</v>
      </c>
      <c r="V649" s="161">
        <f>+[2]data1cf!U649</f>
        <v>0</v>
      </c>
      <c r="W649" s="161">
        <f>+[2]data1cf!V649</f>
        <v>0</v>
      </c>
      <c r="X649" s="161">
        <f>+[2]data1cf!W649</f>
        <v>0</v>
      </c>
      <c r="Y649" s="161">
        <f>+[2]data1cf!X649</f>
        <v>0</v>
      </c>
      <c r="Z649" s="161">
        <f>+[2]data1cf!Y649</f>
        <v>0</v>
      </c>
      <c r="AA649" s="161">
        <f>+[2]data1cf!Z649</f>
        <v>0</v>
      </c>
      <c r="AB649" s="161"/>
      <c r="AC649" s="162">
        <f t="shared" si="80"/>
        <v>14509.704681661291</v>
      </c>
      <c r="AD649" s="162">
        <f t="shared" si="82"/>
        <v>48110.699008863965</v>
      </c>
      <c r="AE649" s="163">
        <f t="shared" si="83"/>
        <v>47412.012409653587</v>
      </c>
      <c r="AF649" s="164">
        <f t="shared" si="81"/>
        <v>0.12332234978675843</v>
      </c>
      <c r="AG649" s="165">
        <f t="shared" si="84"/>
        <v>0.97346096145131245</v>
      </c>
    </row>
    <row r="650" spans="1:33">
      <c r="A650" s="157"/>
      <c r="B650" s="161">
        <f>+[2]data1cf!A650</f>
        <v>-103041.84861658227</v>
      </c>
      <c r="C650" s="161">
        <f>+[2]data1cf!B650</f>
        <v>15159.292080033971</v>
      </c>
      <c r="D650" s="161">
        <f>+[2]data1cf!C650</f>
        <v>17226.583575400135</v>
      </c>
      <c r="E650" s="161">
        <f>+[2]data1cf!D650</f>
        <v>16437.397225281053</v>
      </c>
      <c r="F650" s="161">
        <f>+[2]data1cf!E650</f>
        <v>16076.957433944946</v>
      </c>
      <c r="G650" s="161">
        <f>+[2]data1cf!F650</f>
        <v>15845.374649379453</v>
      </c>
      <c r="H650" s="161">
        <f>+[2]data1cf!G650</f>
        <v>15381.94092016676</v>
      </c>
      <c r="I650" s="161">
        <f>+[2]data1cf!H650</f>
        <v>15539.891136324872</v>
      </c>
      <c r="J650" s="161">
        <f>+[2]data1cf!I650</f>
        <v>15317.184632571036</v>
      </c>
      <c r="K650" s="161">
        <f>+[2]data1cf!J650</f>
        <v>15343.139704286452</v>
      </c>
      <c r="L650" s="161">
        <f>+[2]data1cf!K650</f>
        <v>15494.314438422807</v>
      </c>
      <c r="M650" s="161">
        <f>+[2]data1cf!L650</f>
        <v>15369.817807319578</v>
      </c>
      <c r="N650" s="161">
        <f>+[2]data1cf!M650</f>
        <v>15459.479270633847</v>
      </c>
      <c r="O650" s="161">
        <f>+[2]data1cf!N650</f>
        <v>15243.959242533445</v>
      </c>
      <c r="P650" s="161">
        <f>+[2]data1cf!O650</f>
        <v>15874.321761992376</v>
      </c>
      <c r="Q650" s="161">
        <f>+[2]data1cf!P650</f>
        <v>15598.204486039172</v>
      </c>
      <c r="R650" s="161">
        <f>+[2]data1cf!Q650</f>
        <v>1181.8487868927518</v>
      </c>
      <c r="S650" s="161">
        <f>+[2]data1cf!R650</f>
        <v>0</v>
      </c>
      <c r="T650" s="161">
        <f>+[2]data1cf!S650</f>
        <v>0</v>
      </c>
      <c r="U650" s="161">
        <f>+[2]data1cf!T650</f>
        <v>0</v>
      </c>
      <c r="V650" s="161">
        <f>+[2]data1cf!U650</f>
        <v>0</v>
      </c>
      <c r="W650" s="161">
        <f>+[2]data1cf!V650</f>
        <v>0</v>
      </c>
      <c r="X650" s="161">
        <f>+[2]data1cf!W650</f>
        <v>0</v>
      </c>
      <c r="Y650" s="161">
        <f>+[2]data1cf!X650</f>
        <v>0</v>
      </c>
      <c r="Z650" s="161">
        <f>+[2]data1cf!Y650</f>
        <v>0</v>
      </c>
      <c r="AA650" s="161">
        <f>+[2]data1cf!Z650</f>
        <v>0</v>
      </c>
      <c r="AB650" s="161"/>
      <c r="AC650" s="162">
        <f t="shared" si="80"/>
        <v>17275.842309438609</v>
      </c>
      <c r="AD650" s="162">
        <f t="shared" si="82"/>
        <v>50541.382995860273</v>
      </c>
      <c r="AE650" s="163">
        <f t="shared" si="83"/>
        <v>49849.484378336085</v>
      </c>
      <c r="AF650" s="164">
        <f t="shared" si="81"/>
        <v>0.12868338227272036</v>
      </c>
      <c r="AG650" s="165">
        <f t="shared" si="84"/>
        <v>0.97790695598650756</v>
      </c>
    </row>
    <row r="651" spans="1:33">
      <c r="A651" s="157"/>
      <c r="B651" s="161">
        <f>+[2]data1cf!A651</f>
        <v>-102362.08460379488</v>
      </c>
      <c r="C651" s="161">
        <f>+[2]data1cf!B651</f>
        <v>15340.767431193555</v>
      </c>
      <c r="D651" s="161">
        <f>+[2]data1cf!C651</f>
        <v>16770.641119472355</v>
      </c>
      <c r="E651" s="161">
        <f>+[2]data1cf!D651</f>
        <v>16422.611485507929</v>
      </c>
      <c r="F651" s="161">
        <f>+[2]data1cf!E651</f>
        <v>15903.937943525036</v>
      </c>
      <c r="G651" s="161">
        <f>+[2]data1cf!F651</f>
        <v>15610.982275713341</v>
      </c>
      <c r="H651" s="161">
        <f>+[2]data1cf!G651</f>
        <v>15550.328676363195</v>
      </c>
      <c r="I651" s="161">
        <f>+[2]data1cf!H651</f>
        <v>15422.613796681293</v>
      </c>
      <c r="J651" s="161">
        <f>+[2]data1cf!I651</f>
        <v>15353.046798125299</v>
      </c>
      <c r="K651" s="161">
        <f>+[2]data1cf!J651</f>
        <v>15595.100537465887</v>
      </c>
      <c r="L651" s="161">
        <f>+[2]data1cf!K651</f>
        <v>15151.334664208029</v>
      </c>
      <c r="M651" s="161">
        <f>+[2]data1cf!L651</f>
        <v>15194.713991454832</v>
      </c>
      <c r="N651" s="161">
        <f>+[2]data1cf!M651</f>
        <v>15345.215589505922</v>
      </c>
      <c r="O651" s="161">
        <f>+[2]data1cf!N651</f>
        <v>15531.08258731426</v>
      </c>
      <c r="P651" s="161">
        <f>+[2]data1cf!O651</f>
        <v>15405.063973885712</v>
      </c>
      <c r="Q651" s="161">
        <f>+[2]data1cf!P651</f>
        <v>15630.156352332098</v>
      </c>
      <c r="R651" s="161">
        <f>+[2]data1cf!Q651</f>
        <v>1174.0521655716857</v>
      </c>
      <c r="S651" s="161">
        <f>+[2]data1cf!R651</f>
        <v>0</v>
      </c>
      <c r="T651" s="161">
        <f>+[2]data1cf!S651</f>
        <v>0</v>
      </c>
      <c r="U651" s="161">
        <f>+[2]data1cf!T651</f>
        <v>0</v>
      </c>
      <c r="V651" s="161">
        <f>+[2]data1cf!U651</f>
        <v>0</v>
      </c>
      <c r="W651" s="161">
        <f>+[2]data1cf!V651</f>
        <v>0</v>
      </c>
      <c r="X651" s="161">
        <f>+[2]data1cf!W651</f>
        <v>0</v>
      </c>
      <c r="Y651" s="161">
        <f>+[2]data1cf!X651</f>
        <v>0</v>
      </c>
      <c r="Z651" s="161">
        <f>+[2]data1cf!Y651</f>
        <v>0</v>
      </c>
      <c r="AA651" s="161">
        <f>+[2]data1cf!Z651</f>
        <v>0</v>
      </c>
      <c r="AB651" s="161"/>
      <c r="AC651" s="162">
        <f t="shared" si="80"/>
        <v>17363.266288130177</v>
      </c>
      <c r="AD651" s="162">
        <f t="shared" si="82"/>
        <v>50474.185613016758</v>
      </c>
      <c r="AE651" s="163">
        <f t="shared" si="83"/>
        <v>49785.539643603544</v>
      </c>
      <c r="AF651" s="164">
        <f t="shared" si="81"/>
        <v>0.12900562882423403</v>
      </c>
      <c r="AG651" s="165">
        <f t="shared" si="84"/>
        <v>0.97779468411724824</v>
      </c>
    </row>
    <row r="652" spans="1:33">
      <c r="A652" s="157"/>
      <c r="B652" s="161">
        <f>+[2]data1cf!A652</f>
        <v>-97697.598645751175</v>
      </c>
      <c r="C652" s="161">
        <f>+[2]data1cf!B652</f>
        <v>15151.805948751948</v>
      </c>
      <c r="D652" s="161">
        <f>+[2]data1cf!C652</f>
        <v>16617.884765612249</v>
      </c>
      <c r="E652" s="161">
        <f>+[2]data1cf!D652</f>
        <v>16205.077098767724</v>
      </c>
      <c r="F652" s="161">
        <f>+[2]data1cf!E652</f>
        <v>16114.64018116413</v>
      </c>
      <c r="G652" s="161">
        <f>+[2]data1cf!F652</f>
        <v>15716.251511193741</v>
      </c>
      <c r="H652" s="161">
        <f>+[2]data1cf!G652</f>
        <v>15368.720918966921</v>
      </c>
      <c r="I652" s="161">
        <f>+[2]data1cf!H652</f>
        <v>15195.973154387488</v>
      </c>
      <c r="J652" s="161">
        <f>+[2]data1cf!I652</f>
        <v>15230.007548389207</v>
      </c>
      <c r="K652" s="161">
        <f>+[2]data1cf!J652</f>
        <v>15112.224663534114</v>
      </c>
      <c r="L652" s="161">
        <f>+[2]data1cf!K652</f>
        <v>15312.835142710113</v>
      </c>
      <c r="M652" s="161">
        <f>+[2]data1cf!L652</f>
        <v>15370.119828587303</v>
      </c>
      <c r="N652" s="161">
        <f>+[2]data1cf!M652</f>
        <v>15203.249014898893</v>
      </c>
      <c r="O652" s="161">
        <f>+[2]data1cf!N652</f>
        <v>15400.466561868674</v>
      </c>
      <c r="P652" s="161">
        <f>+[2]data1cf!O652</f>
        <v>15291.9037200778</v>
      </c>
      <c r="Q652" s="161">
        <f>+[2]data1cf!P652</f>
        <v>15325.937785251113</v>
      </c>
      <c r="R652" s="161">
        <f>+[2]data1cf!Q652</f>
        <v>1120.5523774273076</v>
      </c>
      <c r="S652" s="161">
        <f>+[2]data1cf!R652</f>
        <v>0</v>
      </c>
      <c r="T652" s="161">
        <f>+[2]data1cf!S652</f>
        <v>0</v>
      </c>
      <c r="U652" s="161">
        <f>+[2]data1cf!T652</f>
        <v>0</v>
      </c>
      <c r="V652" s="161">
        <f>+[2]data1cf!U652</f>
        <v>0</v>
      </c>
      <c r="W652" s="161">
        <f>+[2]data1cf!V652</f>
        <v>0</v>
      </c>
      <c r="X652" s="161">
        <f>+[2]data1cf!W652</f>
        <v>0</v>
      </c>
      <c r="Y652" s="161">
        <f>+[2]data1cf!X652</f>
        <v>0</v>
      </c>
      <c r="Z652" s="161">
        <f>+[2]data1cf!Y652</f>
        <v>0</v>
      </c>
      <c r="AA652" s="161">
        <f>+[2]data1cf!Z652</f>
        <v>0</v>
      </c>
      <c r="AB652" s="161"/>
      <c r="AC652" s="162">
        <f t="shared" si="80"/>
        <v>21221.327860307552</v>
      </c>
      <c r="AD652" s="162">
        <f t="shared" si="82"/>
        <v>54102.630766412076</v>
      </c>
      <c r="AE652" s="163">
        <f t="shared" si="83"/>
        <v>53418.921403180684</v>
      </c>
      <c r="AF652" s="164">
        <f t="shared" si="81"/>
        <v>0.13686328530311584</v>
      </c>
      <c r="AG652" s="165">
        <f t="shared" si="84"/>
        <v>0.98311160160826438</v>
      </c>
    </row>
    <row r="653" spans="1:33">
      <c r="A653" s="157"/>
      <c r="B653" s="161">
        <f>+[2]data1cf!A653</f>
        <v>-99303.435353666282</v>
      </c>
      <c r="C653" s="161">
        <f>+[2]data1cf!B653</f>
        <v>15355.844171075052</v>
      </c>
      <c r="D653" s="161">
        <f>+[2]data1cf!C653</f>
        <v>16588.11643036591</v>
      </c>
      <c r="E653" s="161">
        <f>+[2]data1cf!D653</f>
        <v>16169.03171893099</v>
      </c>
      <c r="F653" s="161">
        <f>+[2]data1cf!E653</f>
        <v>16047.069461503062</v>
      </c>
      <c r="G653" s="161">
        <f>+[2]data1cf!F653</f>
        <v>15635.931079708043</v>
      </c>
      <c r="H653" s="161">
        <f>+[2]data1cf!G653</f>
        <v>15471.975687370126</v>
      </c>
      <c r="I653" s="161">
        <f>+[2]data1cf!H653</f>
        <v>15336.513622515617</v>
      </c>
      <c r="J653" s="161">
        <f>+[2]data1cf!I653</f>
        <v>15234.893694143717</v>
      </c>
      <c r="K653" s="161">
        <f>+[2]data1cf!J653</f>
        <v>15373.22980816903</v>
      </c>
      <c r="L653" s="161">
        <f>+[2]data1cf!K653</f>
        <v>15141.785268600259</v>
      </c>
      <c r="M653" s="161">
        <f>+[2]data1cf!L653</f>
        <v>15429.601600451471</v>
      </c>
      <c r="N653" s="161">
        <f>+[2]data1cf!M653</f>
        <v>15324.892519109342</v>
      </c>
      <c r="O653" s="161">
        <f>+[2]data1cf!N653</f>
        <v>15481.322269296479</v>
      </c>
      <c r="P653" s="161">
        <f>+[2]data1cf!O653</f>
        <v>15223.725232321704</v>
      </c>
      <c r="Q653" s="161">
        <f>+[2]data1cf!P653</f>
        <v>15319.617012601815</v>
      </c>
      <c r="R653" s="161">
        <f>+[2]data1cf!Q653</f>
        <v>1138.9706821324107</v>
      </c>
      <c r="S653" s="161">
        <f>+[2]data1cf!R653</f>
        <v>0</v>
      </c>
      <c r="T653" s="161">
        <f>+[2]data1cf!S653</f>
        <v>0</v>
      </c>
      <c r="U653" s="161">
        <f>+[2]data1cf!T653</f>
        <v>0</v>
      </c>
      <c r="V653" s="161">
        <f>+[2]data1cf!U653</f>
        <v>0</v>
      </c>
      <c r="W653" s="161">
        <f>+[2]data1cf!V653</f>
        <v>0</v>
      </c>
      <c r="X653" s="161">
        <f>+[2]data1cf!W653</f>
        <v>0</v>
      </c>
      <c r="Y653" s="161">
        <f>+[2]data1cf!X653</f>
        <v>0</v>
      </c>
      <c r="Z653" s="161">
        <f>+[2]data1cf!Y653</f>
        <v>0</v>
      </c>
      <c r="AA653" s="161">
        <f>+[2]data1cf!Z653</f>
        <v>0</v>
      </c>
      <c r="AB653" s="161"/>
      <c r="AC653" s="162">
        <f t="shared" si="80"/>
        <v>19898.185102082964</v>
      </c>
      <c r="AD653" s="162">
        <f t="shared" si="82"/>
        <v>52852.753059377879</v>
      </c>
      <c r="AE653" s="163">
        <f t="shared" si="83"/>
        <v>52167.51709894013</v>
      </c>
      <c r="AF653" s="164">
        <f t="shared" si="81"/>
        <v>0.13410517573356628</v>
      </c>
      <c r="AG653" s="165">
        <f t="shared" si="84"/>
        <v>0.98144185024295816</v>
      </c>
    </row>
    <row r="654" spans="1:33">
      <c r="A654" s="157"/>
      <c r="B654" s="161">
        <f>+[2]data1cf!A654</f>
        <v>-97184.647458095409</v>
      </c>
      <c r="C654" s="161">
        <f>+[2]data1cf!B654</f>
        <v>15171.210718002791</v>
      </c>
      <c r="D654" s="161">
        <f>+[2]data1cf!C654</f>
        <v>16932.487207237253</v>
      </c>
      <c r="E654" s="161">
        <f>+[2]data1cf!D654</f>
        <v>16504.473883087998</v>
      </c>
      <c r="F654" s="161">
        <f>+[2]data1cf!E654</f>
        <v>15931.958444089594</v>
      </c>
      <c r="G654" s="161">
        <f>+[2]data1cf!F654</f>
        <v>15616.198585074091</v>
      </c>
      <c r="H654" s="161">
        <f>+[2]data1cf!G654</f>
        <v>15383.187981409024</v>
      </c>
      <c r="I654" s="161">
        <f>+[2]data1cf!H654</f>
        <v>15129.767991314018</v>
      </c>
      <c r="J654" s="161">
        <f>+[2]data1cf!I654</f>
        <v>15301.048725584944</v>
      </c>
      <c r="K654" s="161">
        <f>+[2]data1cf!J654</f>
        <v>15476.311594198865</v>
      </c>
      <c r="L654" s="161">
        <f>+[2]data1cf!K654</f>
        <v>15297.908675608644</v>
      </c>
      <c r="M654" s="161">
        <f>+[2]data1cf!L654</f>
        <v>15552.012736885914</v>
      </c>
      <c r="N654" s="161">
        <f>+[2]data1cf!M654</f>
        <v>15343.733674036033</v>
      </c>
      <c r="O654" s="161">
        <f>+[2]data1cf!N654</f>
        <v>15443.337320736866</v>
      </c>
      <c r="P654" s="161">
        <f>+[2]data1cf!O654</f>
        <v>15267.26261073766</v>
      </c>
      <c r="Q654" s="161">
        <f>+[2]data1cf!P654</f>
        <v>15380.186526037658</v>
      </c>
      <c r="R654" s="161">
        <f>+[2]data1cf!Q654</f>
        <v>1114.669032485371</v>
      </c>
      <c r="S654" s="161">
        <f>+[2]data1cf!R654</f>
        <v>0</v>
      </c>
      <c r="T654" s="161">
        <f>+[2]data1cf!S654</f>
        <v>0</v>
      </c>
      <c r="U654" s="161">
        <f>+[2]data1cf!T654</f>
        <v>0</v>
      </c>
      <c r="V654" s="161">
        <f>+[2]data1cf!U654</f>
        <v>0</v>
      </c>
      <c r="W654" s="161">
        <f>+[2]data1cf!V654</f>
        <v>0</v>
      </c>
      <c r="X654" s="161">
        <f>+[2]data1cf!W654</f>
        <v>0</v>
      </c>
      <c r="Y654" s="161">
        <f>+[2]data1cf!X654</f>
        <v>0</v>
      </c>
      <c r="Z654" s="161">
        <f>+[2]data1cf!Y654</f>
        <v>0</v>
      </c>
      <c r="AA654" s="161">
        <f>+[2]data1cf!Z654</f>
        <v>0</v>
      </c>
      <c r="AB654" s="161"/>
      <c r="AC654" s="162">
        <f t="shared" si="80"/>
        <v>22331.844199273444</v>
      </c>
      <c r="AD654" s="162">
        <f t="shared" si="82"/>
        <v>55356.141323545438</v>
      </c>
      <c r="AE654" s="163">
        <f t="shared" si="83"/>
        <v>54669.395883989389</v>
      </c>
      <c r="AF654" s="164">
        <f t="shared" si="81"/>
        <v>0.13894768357276918</v>
      </c>
      <c r="AG654" s="165">
        <f t="shared" si="84"/>
        <v>0.98463532979484181</v>
      </c>
    </row>
    <row r="655" spans="1:33">
      <c r="A655" s="157"/>
      <c r="B655" s="161">
        <f>+[2]data1cf!A655</f>
        <v>-90936.60476987093</v>
      </c>
      <c r="C655" s="161">
        <f>+[2]data1cf!B655</f>
        <v>15142.88131297705</v>
      </c>
      <c r="D655" s="161">
        <f>+[2]data1cf!C655</f>
        <v>16523.680798482019</v>
      </c>
      <c r="E655" s="161">
        <f>+[2]data1cf!D655</f>
        <v>16080.244826043761</v>
      </c>
      <c r="F655" s="161">
        <f>+[2]data1cf!E655</f>
        <v>15789.362954225515</v>
      </c>
      <c r="G655" s="161">
        <f>+[2]data1cf!F655</f>
        <v>15498.630119083351</v>
      </c>
      <c r="H655" s="161">
        <f>+[2]data1cf!G655</f>
        <v>15107.630377595207</v>
      </c>
      <c r="I655" s="161">
        <f>+[2]data1cf!H655</f>
        <v>15047.402607669252</v>
      </c>
      <c r="J655" s="161">
        <f>+[2]data1cf!I655</f>
        <v>15097.191896566197</v>
      </c>
      <c r="K655" s="161">
        <f>+[2]data1cf!J655</f>
        <v>15149.761414541517</v>
      </c>
      <c r="L655" s="161">
        <f>+[2]data1cf!K655</f>
        <v>15250.239811763679</v>
      </c>
      <c r="M655" s="161">
        <f>+[2]data1cf!L655</f>
        <v>15251.521370135666</v>
      </c>
      <c r="N655" s="161">
        <f>+[2]data1cf!M655</f>
        <v>14997.623874810088</v>
      </c>
      <c r="O655" s="161">
        <f>+[2]data1cf!N655</f>
        <v>15106.033474444135</v>
      </c>
      <c r="P655" s="161">
        <f>+[2]data1cf!O655</f>
        <v>15248.961676583534</v>
      </c>
      <c r="Q655" s="161">
        <f>+[2]data1cf!P655</f>
        <v>15196.592030325788</v>
      </c>
      <c r="R655" s="161">
        <f>+[2]data1cf!Q655</f>
        <v>1043.0064820685116</v>
      </c>
      <c r="S655" s="161">
        <f>+[2]data1cf!R655</f>
        <v>0</v>
      </c>
      <c r="T655" s="161">
        <f>+[2]data1cf!S655</f>
        <v>0</v>
      </c>
      <c r="U655" s="161">
        <f>+[2]data1cf!T655</f>
        <v>0</v>
      </c>
      <c r="V655" s="161">
        <f>+[2]data1cf!U655</f>
        <v>0</v>
      </c>
      <c r="W655" s="161">
        <f>+[2]data1cf!V655</f>
        <v>0</v>
      </c>
      <c r="X655" s="161">
        <f>+[2]data1cf!W655</f>
        <v>0</v>
      </c>
      <c r="Y655" s="161">
        <f>+[2]data1cf!X655</f>
        <v>0</v>
      </c>
      <c r="Z655" s="161">
        <f>+[2]data1cf!Y655</f>
        <v>0</v>
      </c>
      <c r="AA655" s="161">
        <f>+[2]data1cf!Z655</f>
        <v>0</v>
      </c>
      <c r="AB655" s="161"/>
      <c r="AC655" s="162">
        <f t="shared" si="80"/>
        <v>26900.466946907742</v>
      </c>
      <c r="AD655" s="162">
        <f t="shared" si="82"/>
        <v>59458.593910060175</v>
      </c>
      <c r="AE655" s="163">
        <f t="shared" si="83"/>
        <v>58781.574176846225</v>
      </c>
      <c r="AF655" s="164">
        <f t="shared" si="81"/>
        <v>0.14965584874153134</v>
      </c>
      <c r="AG655" s="165">
        <f t="shared" si="84"/>
        <v>0.988724749819064</v>
      </c>
    </row>
    <row r="656" spans="1:33">
      <c r="A656" s="157"/>
      <c r="B656" s="161">
        <f>+[2]data1cf!A656</f>
        <v>-106176.8527589258</v>
      </c>
      <c r="C656" s="161">
        <f>+[2]data1cf!B656</f>
        <v>15427.082941977873</v>
      </c>
      <c r="D656" s="161">
        <f>+[2]data1cf!C656</f>
        <v>16845.522243426254</v>
      </c>
      <c r="E656" s="161">
        <f>+[2]data1cf!D656</f>
        <v>16518.298737713278</v>
      </c>
      <c r="F656" s="161">
        <f>+[2]data1cf!E656</f>
        <v>16143.235887123192</v>
      </c>
      <c r="G656" s="161">
        <f>+[2]data1cf!F656</f>
        <v>15832.777164547815</v>
      </c>
      <c r="H656" s="161">
        <f>+[2]data1cf!G656</f>
        <v>15567.402778397252</v>
      </c>
      <c r="I656" s="161">
        <f>+[2]data1cf!H656</f>
        <v>15557.489698161324</v>
      </c>
      <c r="J656" s="161">
        <f>+[2]data1cf!I656</f>
        <v>15593.949382234401</v>
      </c>
      <c r="K656" s="161">
        <f>+[2]data1cf!J656</f>
        <v>15448.164642445376</v>
      </c>
      <c r="L656" s="161">
        <f>+[2]data1cf!K656</f>
        <v>15532.13977675264</v>
      </c>
      <c r="M656" s="161">
        <f>+[2]data1cf!L656</f>
        <v>15536.389198678802</v>
      </c>
      <c r="N656" s="161">
        <f>+[2]data1cf!M656</f>
        <v>15486.065925151564</v>
      </c>
      <c r="O656" s="161">
        <f>+[2]data1cf!N656</f>
        <v>15438.809815406139</v>
      </c>
      <c r="P656" s="161">
        <f>+[2]data1cf!O656</f>
        <v>15444.898054995396</v>
      </c>
      <c r="Q656" s="161">
        <f>+[2]data1cf!P656</f>
        <v>15613.217749745065</v>
      </c>
      <c r="R656" s="161">
        <f>+[2]data1cf!Q656</f>
        <v>1217.8060304037751</v>
      </c>
      <c r="S656" s="161">
        <f>+[2]data1cf!R656</f>
        <v>0</v>
      </c>
      <c r="T656" s="161">
        <f>+[2]data1cf!S656</f>
        <v>0</v>
      </c>
      <c r="U656" s="161">
        <f>+[2]data1cf!T656</f>
        <v>0</v>
      </c>
      <c r="V656" s="161">
        <f>+[2]data1cf!U656</f>
        <v>0</v>
      </c>
      <c r="W656" s="161">
        <f>+[2]data1cf!V656</f>
        <v>0</v>
      </c>
      <c r="X656" s="161">
        <f>+[2]data1cf!W656</f>
        <v>0</v>
      </c>
      <c r="Y656" s="161">
        <f>+[2]data1cf!X656</f>
        <v>0</v>
      </c>
      <c r="Z656" s="161">
        <f>+[2]data1cf!Y656</f>
        <v>0</v>
      </c>
      <c r="AA656" s="161">
        <f>+[2]data1cf!Z656</f>
        <v>0</v>
      </c>
      <c r="AB656" s="161"/>
      <c r="AC656" s="162">
        <f t="shared" si="80"/>
        <v>14491.081644630955</v>
      </c>
      <c r="AD656" s="162">
        <f t="shared" si="82"/>
        <v>47866.661669543231</v>
      </c>
      <c r="AE656" s="163">
        <f t="shared" si="83"/>
        <v>47172.711342737122</v>
      </c>
      <c r="AF656" s="164">
        <f t="shared" si="81"/>
        <v>0.1234673798084259</v>
      </c>
      <c r="AG656" s="165">
        <f t="shared" si="84"/>
        <v>0.97296789344382184</v>
      </c>
    </row>
    <row r="657" spans="1:33">
      <c r="A657" s="157"/>
      <c r="B657" s="161">
        <f>+[2]data1cf!A657</f>
        <v>-93355.67960662565</v>
      </c>
      <c r="C657" s="161">
        <f>+[2]data1cf!B657</f>
        <v>15026.925701343387</v>
      </c>
      <c r="D657" s="161">
        <f>+[2]data1cf!C657</f>
        <v>16697.772247877292</v>
      </c>
      <c r="E657" s="161">
        <f>+[2]data1cf!D657</f>
        <v>16174.716080280556</v>
      </c>
      <c r="F657" s="161">
        <f>+[2]data1cf!E657</f>
        <v>15843.664768927947</v>
      </c>
      <c r="G657" s="161">
        <f>+[2]data1cf!F657</f>
        <v>15677.895772027859</v>
      </c>
      <c r="H657" s="161">
        <f>+[2]data1cf!G657</f>
        <v>15174.44242285248</v>
      </c>
      <c r="I657" s="161">
        <f>+[2]data1cf!H657</f>
        <v>15152.138354723895</v>
      </c>
      <c r="J657" s="161">
        <f>+[2]data1cf!I657</f>
        <v>15391.110369786691</v>
      </c>
      <c r="K657" s="161">
        <f>+[2]data1cf!J657</f>
        <v>15313.165649884768</v>
      </c>
      <c r="L657" s="161">
        <f>+[2]data1cf!K657</f>
        <v>15337.583488600914</v>
      </c>
      <c r="M657" s="161">
        <f>+[2]data1cf!L657</f>
        <v>15289.312862555667</v>
      </c>
      <c r="N657" s="161">
        <f>+[2]data1cf!M657</f>
        <v>15205.422056703097</v>
      </c>
      <c r="O657" s="161">
        <f>+[2]data1cf!N657</f>
        <v>15258.809232045696</v>
      </c>
      <c r="P657" s="161">
        <f>+[2]data1cf!O657</f>
        <v>15336.289141497564</v>
      </c>
      <c r="Q657" s="161">
        <f>+[2]data1cf!P657</f>
        <v>15197.792327098388</v>
      </c>
      <c r="R657" s="161">
        <f>+[2]data1cf!Q657</f>
        <v>1070.7523028161536</v>
      </c>
      <c r="S657" s="161">
        <f>+[2]data1cf!R657</f>
        <v>0</v>
      </c>
      <c r="T657" s="161">
        <f>+[2]data1cf!S657</f>
        <v>0</v>
      </c>
      <c r="U657" s="161">
        <f>+[2]data1cf!T657</f>
        <v>0</v>
      </c>
      <c r="V657" s="161">
        <f>+[2]data1cf!U657</f>
        <v>0</v>
      </c>
      <c r="W657" s="161">
        <f>+[2]data1cf!V657</f>
        <v>0</v>
      </c>
      <c r="X657" s="161">
        <f>+[2]data1cf!W657</f>
        <v>0</v>
      </c>
      <c r="Y657" s="161">
        <f>+[2]data1cf!X657</f>
        <v>0</v>
      </c>
      <c r="Z657" s="161">
        <f>+[2]data1cf!Y657</f>
        <v>0</v>
      </c>
      <c r="AA657" s="161">
        <f>+[2]data1cf!Z657</f>
        <v>0</v>
      </c>
      <c r="AB657" s="161"/>
      <c r="AC657" s="162">
        <f t="shared" si="80"/>
        <v>25223.408206168038</v>
      </c>
      <c r="AD657" s="162">
        <f t="shared" si="82"/>
        <v>58037.898923014909</v>
      </c>
      <c r="AE657" s="163">
        <f t="shared" si="83"/>
        <v>57355.598639749245</v>
      </c>
      <c r="AF657" s="164">
        <f t="shared" si="81"/>
        <v>0.14544335007667542</v>
      </c>
      <c r="AG657" s="165">
        <f t="shared" si="84"/>
        <v>0.98744928694962431</v>
      </c>
    </row>
    <row r="658" spans="1:33">
      <c r="A658" s="157"/>
      <c r="B658" s="161">
        <f>+[2]data1cf!A658</f>
        <v>-103232.353426587</v>
      </c>
      <c r="C658" s="161">
        <f>+[2]data1cf!B658</f>
        <v>15438.020890551994</v>
      </c>
      <c r="D658" s="161">
        <f>+[2]data1cf!C658</f>
        <v>16900.205295359781</v>
      </c>
      <c r="E658" s="161">
        <f>+[2]data1cf!D658</f>
        <v>16546.58120673387</v>
      </c>
      <c r="F658" s="161">
        <f>+[2]data1cf!E658</f>
        <v>16162.110133975175</v>
      </c>
      <c r="G658" s="161">
        <f>+[2]data1cf!F658</f>
        <v>15886.74767425517</v>
      </c>
      <c r="H658" s="161">
        <f>+[2]data1cf!G658</f>
        <v>15562.967715646622</v>
      </c>
      <c r="I658" s="161">
        <f>+[2]data1cf!H658</f>
        <v>15416.959546211418</v>
      </c>
      <c r="J658" s="161">
        <f>+[2]data1cf!I658</f>
        <v>15395.472424877826</v>
      </c>
      <c r="K658" s="161">
        <f>+[2]data1cf!J658</f>
        <v>15355.604533759102</v>
      </c>
      <c r="L658" s="161">
        <f>+[2]data1cf!K658</f>
        <v>15487.886939865311</v>
      </c>
      <c r="M658" s="161">
        <f>+[2]data1cf!L658</f>
        <v>15283.628522377385</v>
      </c>
      <c r="N658" s="161">
        <f>+[2]data1cf!M658</f>
        <v>15405.265163991648</v>
      </c>
      <c r="O658" s="161">
        <f>+[2]data1cf!N658</f>
        <v>15490.710574661944</v>
      </c>
      <c r="P658" s="161">
        <f>+[2]data1cf!O658</f>
        <v>15612.254294053213</v>
      </c>
      <c r="Q658" s="161">
        <f>+[2]data1cf!P658</f>
        <v>15410.752747302933</v>
      </c>
      <c r="R658" s="161">
        <f>+[2]data1cf!Q658</f>
        <v>1184.0338008615822</v>
      </c>
      <c r="S658" s="161">
        <f>+[2]data1cf!R658</f>
        <v>0</v>
      </c>
      <c r="T658" s="161">
        <f>+[2]data1cf!S658</f>
        <v>0</v>
      </c>
      <c r="U658" s="161">
        <f>+[2]data1cf!T658</f>
        <v>0</v>
      </c>
      <c r="V658" s="161">
        <f>+[2]data1cf!U658</f>
        <v>0</v>
      </c>
      <c r="W658" s="161">
        <f>+[2]data1cf!V658</f>
        <v>0</v>
      </c>
      <c r="X658" s="161">
        <f>+[2]data1cf!W658</f>
        <v>0</v>
      </c>
      <c r="Y658" s="161">
        <f>+[2]data1cf!X658</f>
        <v>0</v>
      </c>
      <c r="Z658" s="161">
        <f>+[2]data1cf!Y658</f>
        <v>0</v>
      </c>
      <c r="AA658" s="161">
        <f>+[2]data1cf!Z658</f>
        <v>0</v>
      </c>
      <c r="AB658" s="161"/>
      <c r="AC658" s="162">
        <f t="shared" si="80"/>
        <v>17223.975105336234</v>
      </c>
      <c r="AD658" s="162">
        <f t="shared" si="82"/>
        <v>50474.970868965487</v>
      </c>
      <c r="AE658" s="163">
        <f t="shared" si="83"/>
        <v>49783.691335443684</v>
      </c>
      <c r="AF658" s="164">
        <f t="shared" si="81"/>
        <v>0.12859967350959778</v>
      </c>
      <c r="AG658" s="165">
        <f t="shared" si="84"/>
        <v>0.97779599939417405</v>
      </c>
    </row>
    <row r="659" spans="1:33">
      <c r="A659" s="157"/>
      <c r="B659" s="161">
        <f>+[2]data1cf!A659</f>
        <v>-101904.39526555334</v>
      </c>
      <c r="C659" s="161">
        <f>+[2]data1cf!B659</f>
        <v>15155.762749304125</v>
      </c>
      <c r="D659" s="161">
        <f>+[2]data1cf!C659</f>
        <v>16831.174289291572</v>
      </c>
      <c r="E659" s="161">
        <f>+[2]data1cf!D659</f>
        <v>16585.369884759537</v>
      </c>
      <c r="F659" s="161">
        <f>+[2]data1cf!E659</f>
        <v>16134.092891227654</v>
      </c>
      <c r="G659" s="161">
        <f>+[2]data1cf!F659</f>
        <v>15943.779407811202</v>
      </c>
      <c r="H659" s="161">
        <f>+[2]data1cf!G659</f>
        <v>15812.971178344887</v>
      </c>
      <c r="I659" s="161">
        <f>+[2]data1cf!H659</f>
        <v>15454.091950761967</v>
      </c>
      <c r="J659" s="161">
        <f>+[2]data1cf!I659</f>
        <v>15505.287175286314</v>
      </c>
      <c r="K659" s="161">
        <f>+[2]data1cf!J659</f>
        <v>15579.780542357243</v>
      </c>
      <c r="L659" s="161">
        <f>+[2]data1cf!K659</f>
        <v>15351.330727641398</v>
      </c>
      <c r="M659" s="161">
        <f>+[2]data1cf!L659</f>
        <v>15570.608801945176</v>
      </c>
      <c r="N659" s="161">
        <f>+[2]data1cf!M659</f>
        <v>15550.78372661908</v>
      </c>
      <c r="O659" s="161">
        <f>+[2]data1cf!N659</f>
        <v>15530.355160218947</v>
      </c>
      <c r="P659" s="161">
        <f>+[2]data1cf!O659</f>
        <v>15612.996208205033</v>
      </c>
      <c r="Q659" s="161">
        <f>+[2]data1cf!P659</f>
        <v>15335.585665670969</v>
      </c>
      <c r="R659" s="161">
        <f>+[2]data1cf!Q659</f>
        <v>1168.8026519377904</v>
      </c>
      <c r="S659" s="161">
        <f>+[2]data1cf!R659</f>
        <v>0</v>
      </c>
      <c r="T659" s="161">
        <f>+[2]data1cf!S659</f>
        <v>0</v>
      </c>
      <c r="U659" s="161">
        <f>+[2]data1cf!T659</f>
        <v>0</v>
      </c>
      <c r="V659" s="161">
        <f>+[2]data1cf!U659</f>
        <v>0</v>
      </c>
      <c r="W659" s="161">
        <f>+[2]data1cf!V659</f>
        <v>0</v>
      </c>
      <c r="X659" s="161">
        <f>+[2]data1cf!W659</f>
        <v>0</v>
      </c>
      <c r="Y659" s="161">
        <f>+[2]data1cf!X659</f>
        <v>0</v>
      </c>
      <c r="Z659" s="161">
        <f>+[2]data1cf!Y659</f>
        <v>0</v>
      </c>
      <c r="AA659" s="161">
        <f>+[2]data1cf!Z659</f>
        <v>0</v>
      </c>
      <c r="AB659" s="161"/>
      <c r="AC659" s="162">
        <f t="shared" si="80"/>
        <v>18674.635526508722</v>
      </c>
      <c r="AD659" s="162">
        <f t="shared" si="82"/>
        <v>52062.318833136109</v>
      </c>
      <c r="AE659" s="163">
        <f t="shared" si="83"/>
        <v>51368.198535609779</v>
      </c>
      <c r="AF659" s="164">
        <f t="shared" si="81"/>
        <v>0.13122106194496155</v>
      </c>
      <c r="AG659" s="165">
        <f t="shared" ref="AG659:AG674" si="85">1-EXP(-(1/0.25)*(AD659/ABS($AD$1010)))</f>
        <v>0.9803016687263727</v>
      </c>
    </row>
    <row r="660" spans="1:33">
      <c r="A660" s="157"/>
      <c r="B660" s="161">
        <f>+[2]data1cf!A660</f>
        <v>-90039.586258344149</v>
      </c>
      <c r="C660" s="161">
        <f>+[2]data1cf!B660</f>
        <v>14940.683218731565</v>
      </c>
      <c r="D660" s="161">
        <f>+[2]data1cf!C660</f>
        <v>16349.655804597032</v>
      </c>
      <c r="E660" s="161">
        <f>+[2]data1cf!D660</f>
        <v>15838.988109705902</v>
      </c>
      <c r="F660" s="161">
        <f>+[2]data1cf!E660</f>
        <v>15638.775174083903</v>
      </c>
      <c r="G660" s="161">
        <f>+[2]data1cf!F660</f>
        <v>15625.668433432988</v>
      </c>
      <c r="H660" s="161">
        <f>+[2]data1cf!G660</f>
        <v>15257.606278089308</v>
      </c>
      <c r="I660" s="161">
        <f>+[2]data1cf!H660</f>
        <v>14902.053404751525</v>
      </c>
      <c r="J660" s="161">
        <f>+[2]data1cf!I660</f>
        <v>14979.54591948493</v>
      </c>
      <c r="K660" s="161">
        <f>+[2]data1cf!J660</f>
        <v>15058.265214285317</v>
      </c>
      <c r="L660" s="161">
        <f>+[2]data1cf!K660</f>
        <v>15273.556064376102</v>
      </c>
      <c r="M660" s="161">
        <f>+[2]data1cf!L660</f>
        <v>15038.103593968093</v>
      </c>
      <c r="N660" s="161">
        <f>+[2]data1cf!M660</f>
        <v>15066.905789716533</v>
      </c>
      <c r="O660" s="161">
        <f>+[2]data1cf!N660</f>
        <v>15119.074761078988</v>
      </c>
      <c r="P660" s="161">
        <f>+[2]data1cf!O660</f>
        <v>15350.11017365686</v>
      </c>
      <c r="Q660" s="161">
        <f>+[2]data1cf!P660</f>
        <v>15267.827406552933</v>
      </c>
      <c r="R660" s="161">
        <f>+[2]data1cf!Q660</f>
        <v>1032.7180385487038</v>
      </c>
      <c r="S660" s="161">
        <f>+[2]data1cf!R660</f>
        <v>0</v>
      </c>
      <c r="T660" s="161">
        <f>+[2]data1cf!S660</f>
        <v>0</v>
      </c>
      <c r="U660" s="161">
        <f>+[2]data1cf!T660</f>
        <v>0</v>
      </c>
      <c r="V660" s="161">
        <f>+[2]data1cf!U660</f>
        <v>0</v>
      </c>
      <c r="W660" s="161">
        <f>+[2]data1cf!V660</f>
        <v>0</v>
      </c>
      <c r="X660" s="161">
        <f>+[2]data1cf!W660</f>
        <v>0</v>
      </c>
      <c r="Y660" s="161">
        <f>+[2]data1cf!X660</f>
        <v>0</v>
      </c>
      <c r="Z660" s="161">
        <f>+[2]data1cf!Y660</f>
        <v>0</v>
      </c>
      <c r="AA660" s="161">
        <f>+[2]data1cf!Z660</f>
        <v>0</v>
      </c>
      <c r="AB660" s="161"/>
      <c r="AC660" s="162">
        <f t="shared" si="80"/>
        <v>27182.611836175729</v>
      </c>
      <c r="AD660" s="162">
        <f t="shared" si="82"/>
        <v>59661.830035186242</v>
      </c>
      <c r="AE660" s="163">
        <f t="shared" si="83"/>
        <v>58986.109558228629</v>
      </c>
      <c r="AF660" s="164">
        <f t="shared" si="81"/>
        <v>0.15046322941780091</v>
      </c>
      <c r="AG660" s="165">
        <f t="shared" si="85"/>
        <v>0.98889628934039375</v>
      </c>
    </row>
    <row r="661" spans="1:33">
      <c r="A661" s="157"/>
      <c r="B661" s="161">
        <f>+[2]data1cf!A661</f>
        <v>-95309.484381261034</v>
      </c>
      <c r="C661" s="161">
        <f>+[2]data1cf!B661</f>
        <v>15139.865532309032</v>
      </c>
      <c r="D661" s="161">
        <f>+[2]data1cf!C661</f>
        <v>16647.347314944942</v>
      </c>
      <c r="E661" s="161">
        <f>+[2]data1cf!D661</f>
        <v>16242.699297973573</v>
      </c>
      <c r="F661" s="161">
        <f>+[2]data1cf!E661</f>
        <v>15901.180498315654</v>
      </c>
      <c r="G661" s="161">
        <f>+[2]data1cf!F661</f>
        <v>15587.939180759357</v>
      </c>
      <c r="H661" s="161">
        <f>+[2]data1cf!G661</f>
        <v>15192.5220748139</v>
      </c>
      <c r="I661" s="161">
        <f>+[2]data1cf!H661</f>
        <v>15298.484797437661</v>
      </c>
      <c r="J661" s="161">
        <f>+[2]data1cf!I661</f>
        <v>15161.795437479093</v>
      </c>
      <c r="K661" s="161">
        <f>+[2]data1cf!J661</f>
        <v>15247.155864365863</v>
      </c>
      <c r="L661" s="161">
        <f>+[2]data1cf!K661</f>
        <v>15261.78087228036</v>
      </c>
      <c r="M661" s="161">
        <f>+[2]data1cf!L661</f>
        <v>15227.924325401676</v>
      </c>
      <c r="N661" s="161">
        <f>+[2]data1cf!M661</f>
        <v>15367.186503631832</v>
      </c>
      <c r="O661" s="161">
        <f>+[2]data1cf!N661</f>
        <v>15407.016142596844</v>
      </c>
      <c r="P661" s="161">
        <f>+[2]data1cf!O661</f>
        <v>15494.331891389007</v>
      </c>
      <c r="Q661" s="161">
        <f>+[2]data1cf!P661</f>
        <v>15338.470964742164</v>
      </c>
      <c r="R661" s="161">
        <f>+[2]data1cf!Q661</f>
        <v>1093.1616620593113</v>
      </c>
      <c r="S661" s="161">
        <f>+[2]data1cf!R661</f>
        <v>0</v>
      </c>
      <c r="T661" s="161">
        <f>+[2]data1cf!S661</f>
        <v>0</v>
      </c>
      <c r="U661" s="161">
        <f>+[2]data1cf!T661</f>
        <v>0</v>
      </c>
      <c r="V661" s="161">
        <f>+[2]data1cf!U661</f>
        <v>0</v>
      </c>
      <c r="W661" s="161">
        <f>+[2]data1cf!V661</f>
        <v>0</v>
      </c>
      <c r="X661" s="161">
        <f>+[2]data1cf!W661</f>
        <v>0</v>
      </c>
      <c r="Y661" s="161">
        <f>+[2]data1cf!X661</f>
        <v>0</v>
      </c>
      <c r="Z661" s="161">
        <f>+[2]data1cf!Y661</f>
        <v>0</v>
      </c>
      <c r="AA661" s="161">
        <f>+[2]data1cf!Z661</f>
        <v>0</v>
      </c>
      <c r="AB661" s="161"/>
      <c r="AC661" s="162">
        <f t="shared" si="80"/>
        <v>23439.25365076074</v>
      </c>
      <c r="AD661" s="162">
        <f t="shared" si="82"/>
        <v>56305.533677092841</v>
      </c>
      <c r="AE661" s="163">
        <f t="shared" si="83"/>
        <v>55621.812708604681</v>
      </c>
      <c r="AF661" s="164">
        <f t="shared" si="81"/>
        <v>0.14150556921958926</v>
      </c>
      <c r="AG661" s="165">
        <f t="shared" si="85"/>
        <v>0.98569720265544625</v>
      </c>
    </row>
    <row r="662" spans="1:33">
      <c r="A662" s="157"/>
      <c r="B662" s="161">
        <f>+[2]data1cf!A662</f>
        <v>-108985.96204157264</v>
      </c>
      <c r="C662" s="161">
        <f>+[2]data1cf!B662</f>
        <v>15415.962058056899</v>
      </c>
      <c r="D662" s="161">
        <f>+[2]data1cf!C662</f>
        <v>17206.007590490586</v>
      </c>
      <c r="E662" s="161">
        <f>+[2]data1cf!D662</f>
        <v>16593.637131958141</v>
      </c>
      <c r="F662" s="161">
        <f>+[2]data1cf!E662</f>
        <v>16523.228764601496</v>
      </c>
      <c r="G662" s="161">
        <f>+[2]data1cf!F662</f>
        <v>16089.399752707654</v>
      </c>
      <c r="H662" s="161">
        <f>+[2]data1cf!G662</f>
        <v>15583.557342451531</v>
      </c>
      <c r="I662" s="161">
        <f>+[2]data1cf!H662</f>
        <v>15433.075146851757</v>
      </c>
      <c r="J662" s="161">
        <f>+[2]data1cf!I662</f>
        <v>15439.872719097322</v>
      </c>
      <c r="K662" s="161">
        <f>+[2]data1cf!J662</f>
        <v>15688.104121138469</v>
      </c>
      <c r="L662" s="161">
        <f>+[2]data1cf!K662</f>
        <v>15676.03088289488</v>
      </c>
      <c r="M662" s="161">
        <f>+[2]data1cf!L662</f>
        <v>15525.674317608105</v>
      </c>
      <c r="N662" s="161">
        <f>+[2]data1cf!M662</f>
        <v>15653.743374009278</v>
      </c>
      <c r="O662" s="161">
        <f>+[2]data1cf!N662</f>
        <v>15581.695229449932</v>
      </c>
      <c r="P662" s="161">
        <f>+[2]data1cf!O662</f>
        <v>15593.448499958798</v>
      </c>
      <c r="Q662" s="161">
        <f>+[2]data1cf!P662</f>
        <v>15835.044601618767</v>
      </c>
      <c r="R662" s="161">
        <f>+[2]data1cf!Q662</f>
        <v>1250.0253902320214</v>
      </c>
      <c r="S662" s="161">
        <f>+[2]data1cf!R662</f>
        <v>0</v>
      </c>
      <c r="T662" s="161">
        <f>+[2]data1cf!S662</f>
        <v>0</v>
      </c>
      <c r="U662" s="161">
        <f>+[2]data1cf!T662</f>
        <v>0</v>
      </c>
      <c r="V662" s="161">
        <f>+[2]data1cf!U662</f>
        <v>0</v>
      </c>
      <c r="W662" s="161">
        <f>+[2]data1cf!V662</f>
        <v>0</v>
      </c>
      <c r="X662" s="161">
        <f>+[2]data1cf!W662</f>
        <v>0</v>
      </c>
      <c r="Y662" s="161">
        <f>+[2]data1cf!X662</f>
        <v>0</v>
      </c>
      <c r="Z662" s="161">
        <f>+[2]data1cf!Y662</f>
        <v>0</v>
      </c>
      <c r="AA662" s="161">
        <f>+[2]data1cf!Z662</f>
        <v>0</v>
      </c>
      <c r="AB662" s="161"/>
      <c r="AC662" s="162">
        <f t="shared" si="80"/>
        <v>12665.787031624413</v>
      </c>
      <c r="AD662" s="162">
        <f t="shared" si="82"/>
        <v>46283.424610891765</v>
      </c>
      <c r="AE662" s="163">
        <f t="shared" si="83"/>
        <v>45584.271546083284</v>
      </c>
      <c r="AF662" s="164">
        <f t="shared" si="81"/>
        <v>0.12006633877754211</v>
      </c>
      <c r="AG662" s="165">
        <f t="shared" si="85"/>
        <v>0.96953879984074109</v>
      </c>
    </row>
    <row r="663" spans="1:33">
      <c r="A663" s="157"/>
      <c r="B663" s="161">
        <f>+[2]data1cf!A663</f>
        <v>-103304.68544068965</v>
      </c>
      <c r="C663" s="161">
        <f>+[2]data1cf!B663</f>
        <v>15560.380628043407</v>
      </c>
      <c r="D663" s="161">
        <f>+[2]data1cf!C663</f>
        <v>16862.691103726596</v>
      </c>
      <c r="E663" s="161">
        <f>+[2]data1cf!D663</f>
        <v>16594.060525721918</v>
      </c>
      <c r="F663" s="161">
        <f>+[2]data1cf!E663</f>
        <v>16225.063110551033</v>
      </c>
      <c r="G663" s="161">
        <f>+[2]data1cf!F663</f>
        <v>15848.642961655203</v>
      </c>
      <c r="H663" s="161">
        <f>+[2]data1cf!G663</f>
        <v>15545.570151577876</v>
      </c>
      <c r="I663" s="161">
        <f>+[2]data1cf!H663</f>
        <v>15263.989451450534</v>
      </c>
      <c r="J663" s="161">
        <f>+[2]data1cf!I663</f>
        <v>15639.533398768015</v>
      </c>
      <c r="K663" s="161">
        <f>+[2]data1cf!J663</f>
        <v>15442.891191510931</v>
      </c>
      <c r="L663" s="161">
        <f>+[2]data1cf!K663</f>
        <v>15472.192153352538</v>
      </c>
      <c r="M663" s="161">
        <f>+[2]data1cf!L663</f>
        <v>15397.26554943199</v>
      </c>
      <c r="N663" s="161">
        <f>+[2]data1cf!M663</f>
        <v>15423.165046637565</v>
      </c>
      <c r="O663" s="161">
        <f>+[2]data1cf!N663</f>
        <v>15556.393424165171</v>
      </c>
      <c r="P663" s="161">
        <f>+[2]data1cf!O663</f>
        <v>15499.075470685289</v>
      </c>
      <c r="Q663" s="161">
        <f>+[2]data1cf!P663</f>
        <v>15512.439463063558</v>
      </c>
      <c r="R663" s="161">
        <f>+[2]data1cf!Q663</f>
        <v>1184.863420130534</v>
      </c>
      <c r="S663" s="161">
        <f>+[2]data1cf!R663</f>
        <v>0</v>
      </c>
      <c r="T663" s="161">
        <f>+[2]data1cf!S663</f>
        <v>0</v>
      </c>
      <c r="U663" s="161">
        <f>+[2]data1cf!T663</f>
        <v>0</v>
      </c>
      <c r="V663" s="161">
        <f>+[2]data1cf!U663</f>
        <v>0</v>
      </c>
      <c r="W663" s="161">
        <f>+[2]data1cf!V663</f>
        <v>0</v>
      </c>
      <c r="X663" s="161">
        <f>+[2]data1cf!W663</f>
        <v>0</v>
      </c>
      <c r="Y663" s="161">
        <f>+[2]data1cf!X663</f>
        <v>0</v>
      </c>
      <c r="Z663" s="161">
        <f>+[2]data1cf!Y663</f>
        <v>0</v>
      </c>
      <c r="AA663" s="161">
        <f>+[2]data1cf!Z663</f>
        <v>0</v>
      </c>
      <c r="AB663" s="161"/>
      <c r="AC663" s="162">
        <f t="shared" si="80"/>
        <v>17402.589648774527</v>
      </c>
      <c r="AD663" s="162">
        <f t="shared" si="82"/>
        <v>50721.151043010403</v>
      </c>
      <c r="AE663" s="163">
        <f t="shared" si="83"/>
        <v>50028.452865266554</v>
      </c>
      <c r="AF663" s="164">
        <f t="shared" si="81"/>
        <v>0.12887212634086609</v>
      </c>
      <c r="AG663" s="165">
        <f t="shared" si="85"/>
        <v>0.97820452564241733</v>
      </c>
    </row>
    <row r="664" spans="1:33">
      <c r="A664" s="157"/>
      <c r="B664" s="161">
        <f>+[2]data1cf!A664</f>
        <v>-96692.51821365791</v>
      </c>
      <c r="C664" s="161">
        <f>+[2]data1cf!B664</f>
        <v>15154.540549303925</v>
      </c>
      <c r="D664" s="161">
        <f>+[2]data1cf!C664</f>
        <v>16803.585803920669</v>
      </c>
      <c r="E664" s="161">
        <f>+[2]data1cf!D664</f>
        <v>16344.40768963622</v>
      </c>
      <c r="F664" s="161">
        <f>+[2]data1cf!E664</f>
        <v>15854.199649080219</v>
      </c>
      <c r="G664" s="161">
        <f>+[2]data1cf!F664</f>
        <v>15534.336432233515</v>
      </c>
      <c r="H664" s="161">
        <f>+[2]data1cf!G664</f>
        <v>15572.125360289068</v>
      </c>
      <c r="I664" s="161">
        <f>+[2]data1cf!H664</f>
        <v>15075.398521561174</v>
      </c>
      <c r="J664" s="161">
        <f>+[2]data1cf!I664</f>
        <v>15154.660047612906</v>
      </c>
      <c r="K664" s="161">
        <f>+[2]data1cf!J664</f>
        <v>15418.481354340569</v>
      </c>
      <c r="L664" s="161">
        <f>+[2]data1cf!K664</f>
        <v>15165.517312945769</v>
      </c>
      <c r="M664" s="161">
        <f>+[2]data1cf!L664</f>
        <v>15097.910692796004</v>
      </c>
      <c r="N664" s="161">
        <f>+[2]data1cf!M664</f>
        <v>15277.478840486137</v>
      </c>
      <c r="O664" s="161">
        <f>+[2]data1cf!N664</f>
        <v>15439.420043346403</v>
      </c>
      <c r="P664" s="161">
        <f>+[2]data1cf!O664</f>
        <v>15381.982023380842</v>
      </c>
      <c r="Q664" s="161">
        <f>+[2]data1cf!P664</f>
        <v>15466.210225419964</v>
      </c>
      <c r="R664" s="161">
        <f>+[2]data1cf!Q664</f>
        <v>1109.0245069033706</v>
      </c>
      <c r="S664" s="161">
        <f>+[2]data1cf!R664</f>
        <v>0</v>
      </c>
      <c r="T664" s="161">
        <f>+[2]data1cf!S664</f>
        <v>0</v>
      </c>
      <c r="U664" s="161">
        <f>+[2]data1cf!T664</f>
        <v>0</v>
      </c>
      <c r="V664" s="161">
        <f>+[2]data1cf!U664</f>
        <v>0</v>
      </c>
      <c r="W664" s="161">
        <f>+[2]data1cf!V664</f>
        <v>0</v>
      </c>
      <c r="X664" s="161">
        <f>+[2]data1cf!W664</f>
        <v>0</v>
      </c>
      <c r="Y664" s="161">
        <f>+[2]data1cf!X664</f>
        <v>0</v>
      </c>
      <c r="Z664" s="161">
        <f>+[2]data1cf!Y664</f>
        <v>0</v>
      </c>
      <c r="AA664" s="161">
        <f>+[2]data1cf!Z664</f>
        <v>0</v>
      </c>
      <c r="AB664" s="161"/>
      <c r="AC664" s="162">
        <f t="shared" si="80"/>
        <v>22281.371345979514</v>
      </c>
      <c r="AD664" s="162">
        <f t="shared" si="82"/>
        <v>55162.04130104935</v>
      </c>
      <c r="AE664" s="163">
        <f t="shared" si="83"/>
        <v>54478.163413207891</v>
      </c>
      <c r="AF664" s="164">
        <f t="shared" si="81"/>
        <v>0.13904542326927186</v>
      </c>
      <c r="AG664" s="165">
        <f t="shared" si="85"/>
        <v>0.9844087120278171</v>
      </c>
    </row>
    <row r="665" spans="1:33">
      <c r="A665" s="157"/>
      <c r="B665" s="161">
        <f>+[2]data1cf!A665</f>
        <v>-101105.91931877001</v>
      </c>
      <c r="C665" s="161">
        <f>+[2]data1cf!B665</f>
        <v>15413.555238519824</v>
      </c>
      <c r="D665" s="161">
        <f>+[2]data1cf!C665</f>
        <v>16799.84283657687</v>
      </c>
      <c r="E665" s="161">
        <f>+[2]data1cf!D665</f>
        <v>16214.296517799827</v>
      </c>
      <c r="F665" s="161">
        <f>+[2]data1cf!E665</f>
        <v>15918.992037648655</v>
      </c>
      <c r="G665" s="161">
        <f>+[2]data1cf!F665</f>
        <v>15875.324530610396</v>
      </c>
      <c r="H665" s="161">
        <f>+[2]data1cf!G665</f>
        <v>15718.400746197956</v>
      </c>
      <c r="I665" s="161">
        <f>+[2]data1cf!H665</f>
        <v>15281.016515977914</v>
      </c>
      <c r="J665" s="161">
        <f>+[2]data1cf!I665</f>
        <v>15422.445120471024</v>
      </c>
      <c r="K665" s="161">
        <f>+[2]data1cf!J665</f>
        <v>15277.605076275158</v>
      </c>
      <c r="L665" s="161">
        <f>+[2]data1cf!K665</f>
        <v>15357.136335895248</v>
      </c>
      <c r="M665" s="161">
        <f>+[2]data1cf!L665</f>
        <v>15443.920816051936</v>
      </c>
      <c r="N665" s="161">
        <f>+[2]data1cf!M665</f>
        <v>15422.637563277476</v>
      </c>
      <c r="O665" s="161">
        <f>+[2]data1cf!N665</f>
        <v>15401.532441555872</v>
      </c>
      <c r="P665" s="161">
        <f>+[2]data1cf!O665</f>
        <v>15355.421947119354</v>
      </c>
      <c r="Q665" s="161">
        <f>+[2]data1cf!P665</f>
        <v>15442.919857745925</v>
      </c>
      <c r="R665" s="161">
        <f>+[2]data1cf!Q665</f>
        <v>1159.6444522185645</v>
      </c>
      <c r="S665" s="161">
        <f>+[2]data1cf!R665</f>
        <v>0</v>
      </c>
      <c r="T665" s="161">
        <f>+[2]data1cf!S665</f>
        <v>0</v>
      </c>
      <c r="U665" s="161">
        <f>+[2]data1cf!T665</f>
        <v>0</v>
      </c>
      <c r="V665" s="161">
        <f>+[2]data1cf!U665</f>
        <v>0</v>
      </c>
      <c r="W665" s="161">
        <f>+[2]data1cf!V665</f>
        <v>0</v>
      </c>
      <c r="X665" s="161">
        <f>+[2]data1cf!W665</f>
        <v>0</v>
      </c>
      <c r="Y665" s="161">
        <f>+[2]data1cf!X665</f>
        <v>0</v>
      </c>
      <c r="Z665" s="161">
        <f>+[2]data1cf!Y665</f>
        <v>0</v>
      </c>
      <c r="AA665" s="161">
        <f>+[2]data1cf!Z665</f>
        <v>0</v>
      </c>
      <c r="AB665" s="161"/>
      <c r="AC665" s="162">
        <f t="shared" si="80"/>
        <v>18740.357201524341</v>
      </c>
      <c r="AD665" s="162">
        <f t="shared" si="82"/>
        <v>51866.127150436412</v>
      </c>
      <c r="AE665" s="163">
        <f t="shared" si="83"/>
        <v>51177.37805403697</v>
      </c>
      <c r="AF665" s="164">
        <f t="shared" si="81"/>
        <v>0.13163319230079654</v>
      </c>
      <c r="AG665" s="165">
        <f t="shared" si="85"/>
        <v>0.98000797849462162</v>
      </c>
    </row>
    <row r="666" spans="1:33">
      <c r="A666" s="157"/>
      <c r="B666" s="161">
        <f>+[2]data1cf!A666</f>
        <v>-91740.634603360959</v>
      </c>
      <c r="C666" s="161">
        <f>+[2]data1cf!B666</f>
        <v>14984.660889245111</v>
      </c>
      <c r="D666" s="161">
        <f>+[2]data1cf!C666</f>
        <v>16426.005739255939</v>
      </c>
      <c r="E666" s="161">
        <f>+[2]data1cf!D666</f>
        <v>15963.405700935295</v>
      </c>
      <c r="F666" s="161">
        <f>+[2]data1cf!E666</f>
        <v>15777.780895587868</v>
      </c>
      <c r="G666" s="161">
        <f>+[2]data1cf!F666</f>
        <v>15457.044407748786</v>
      </c>
      <c r="H666" s="161">
        <f>+[2]data1cf!G666</f>
        <v>15228.932786425356</v>
      </c>
      <c r="I666" s="161">
        <f>+[2]data1cf!H666</f>
        <v>15022.961547030201</v>
      </c>
      <c r="J666" s="161">
        <f>+[2]data1cf!I666</f>
        <v>15040.780365810464</v>
      </c>
      <c r="K666" s="161">
        <f>+[2]data1cf!J666</f>
        <v>15306.427347299656</v>
      </c>
      <c r="L666" s="161">
        <f>+[2]data1cf!K666</f>
        <v>15179.007686526304</v>
      </c>
      <c r="M666" s="161">
        <f>+[2]data1cf!L666</f>
        <v>15079.232869128002</v>
      </c>
      <c r="N666" s="161">
        <f>+[2]data1cf!M666</f>
        <v>14994.27590906126</v>
      </c>
      <c r="O666" s="161">
        <f>+[2]data1cf!N666</f>
        <v>15191.807858345237</v>
      </c>
      <c r="P666" s="161">
        <f>+[2]data1cf!O666</f>
        <v>15214.583308756197</v>
      </c>
      <c r="Q666" s="161">
        <f>+[2]data1cf!P666</f>
        <v>15151.682317657162</v>
      </c>
      <c r="R666" s="161">
        <f>+[2]data1cf!Q666</f>
        <v>1052.2283826467087</v>
      </c>
      <c r="S666" s="161">
        <f>+[2]data1cf!R666</f>
        <v>0</v>
      </c>
      <c r="T666" s="161">
        <f>+[2]data1cf!S666</f>
        <v>0</v>
      </c>
      <c r="U666" s="161">
        <f>+[2]data1cf!T666</f>
        <v>0</v>
      </c>
      <c r="V666" s="161">
        <f>+[2]data1cf!U666</f>
        <v>0</v>
      </c>
      <c r="W666" s="161">
        <f>+[2]data1cf!V666</f>
        <v>0</v>
      </c>
      <c r="X666" s="161">
        <f>+[2]data1cf!W666</f>
        <v>0</v>
      </c>
      <c r="Y666" s="161">
        <f>+[2]data1cf!X666</f>
        <v>0</v>
      </c>
      <c r="Z666" s="161">
        <f>+[2]data1cf!Y666</f>
        <v>0</v>
      </c>
      <c r="AA666" s="161">
        <f>+[2]data1cf!Z666</f>
        <v>0</v>
      </c>
      <c r="AB666" s="161"/>
      <c r="AC666" s="162">
        <f t="shared" si="80"/>
        <v>25764.621537241743</v>
      </c>
      <c r="AD666" s="162">
        <f t="shared" si="82"/>
        <v>58282.581824128327</v>
      </c>
      <c r="AE666" s="163">
        <f t="shared" si="83"/>
        <v>57606.341910653697</v>
      </c>
      <c r="AF666" s="164">
        <f t="shared" si="81"/>
        <v>0.14715620875358587</v>
      </c>
      <c r="AG666" s="165">
        <f t="shared" si="85"/>
        <v>0.98767881307845873</v>
      </c>
    </row>
    <row r="667" spans="1:33">
      <c r="A667" s="157"/>
      <c r="B667" s="161">
        <f>+[2]data1cf!A667</f>
        <v>-109056.08206081021</v>
      </c>
      <c r="C667" s="161">
        <f>+[2]data1cf!B667</f>
        <v>15603.817839483962</v>
      </c>
      <c r="D667" s="161">
        <f>+[2]data1cf!C667</f>
        <v>17199.189502361303</v>
      </c>
      <c r="E667" s="161">
        <f>+[2]data1cf!D667</f>
        <v>16747.028406879119</v>
      </c>
      <c r="F667" s="161">
        <f>+[2]data1cf!E667</f>
        <v>16185.289130802128</v>
      </c>
      <c r="G667" s="161">
        <f>+[2]data1cf!F667</f>
        <v>15980.620651539062</v>
      </c>
      <c r="H667" s="161">
        <f>+[2]data1cf!G667</f>
        <v>15611.171322803175</v>
      </c>
      <c r="I667" s="161">
        <f>+[2]data1cf!H667</f>
        <v>15549.547853136941</v>
      </c>
      <c r="J667" s="161">
        <f>+[2]data1cf!I667</f>
        <v>15488.552584509896</v>
      </c>
      <c r="K667" s="161">
        <f>+[2]data1cf!J667</f>
        <v>15495.009968372777</v>
      </c>
      <c r="L667" s="161">
        <f>+[2]data1cf!K667</f>
        <v>15447.219860555091</v>
      </c>
      <c r="M667" s="161">
        <f>+[2]data1cf!L667</f>
        <v>15412.002013671856</v>
      </c>
      <c r="N667" s="161">
        <f>+[2]data1cf!M667</f>
        <v>15547.951120403493</v>
      </c>
      <c r="O667" s="161">
        <f>+[2]data1cf!N667</f>
        <v>15727.481275394759</v>
      </c>
      <c r="P667" s="161">
        <f>+[2]data1cf!O667</f>
        <v>15494.645641814697</v>
      </c>
      <c r="Q667" s="161">
        <f>+[2]data1cf!P667</f>
        <v>15524.867862991196</v>
      </c>
      <c r="R667" s="161">
        <f>+[2]data1cf!Q667</f>
        <v>1250.8296388046685</v>
      </c>
      <c r="S667" s="161">
        <f>+[2]data1cf!R667</f>
        <v>0</v>
      </c>
      <c r="T667" s="161">
        <f>+[2]data1cf!S667</f>
        <v>0</v>
      </c>
      <c r="U667" s="161">
        <f>+[2]data1cf!T667</f>
        <v>0</v>
      </c>
      <c r="V667" s="161">
        <f>+[2]data1cf!U667</f>
        <v>0</v>
      </c>
      <c r="W667" s="161">
        <f>+[2]data1cf!V667</f>
        <v>0</v>
      </c>
      <c r="X667" s="161">
        <f>+[2]data1cf!W667</f>
        <v>0</v>
      </c>
      <c r="Y667" s="161">
        <f>+[2]data1cf!X667</f>
        <v>0</v>
      </c>
      <c r="Z667" s="161">
        <f>+[2]data1cf!Y667</f>
        <v>0</v>
      </c>
      <c r="AA667" s="161">
        <f>+[2]data1cf!Z667</f>
        <v>0</v>
      </c>
      <c r="AB667" s="161"/>
      <c r="AC667" s="162">
        <f t="shared" si="80"/>
        <v>12374.474388119761</v>
      </c>
      <c r="AD667" s="162">
        <f t="shared" si="82"/>
        <v>45845.795962120283</v>
      </c>
      <c r="AE667" s="163">
        <f t="shared" si="83"/>
        <v>45150.01071623544</v>
      </c>
      <c r="AF667" s="164">
        <f t="shared" si="81"/>
        <v>0.11965836882591246</v>
      </c>
      <c r="AG667" s="165">
        <f t="shared" si="85"/>
        <v>0.96851644244476676</v>
      </c>
    </row>
    <row r="668" spans="1:33">
      <c r="A668" s="157"/>
      <c r="B668" s="161">
        <f>+[2]data1cf!A668</f>
        <v>-92140.711254561655</v>
      </c>
      <c r="C668" s="161">
        <f>+[2]data1cf!B668</f>
        <v>15172.306859913613</v>
      </c>
      <c r="D668" s="161">
        <f>+[2]data1cf!C668</f>
        <v>16432.410117105719</v>
      </c>
      <c r="E668" s="161">
        <f>+[2]data1cf!D668</f>
        <v>16104.56955881761</v>
      </c>
      <c r="F668" s="161">
        <f>+[2]data1cf!E668</f>
        <v>15761.151559750208</v>
      </c>
      <c r="G668" s="161">
        <f>+[2]data1cf!F668</f>
        <v>15278.114178233736</v>
      </c>
      <c r="H668" s="161">
        <f>+[2]data1cf!G668</f>
        <v>15151.461330664424</v>
      </c>
      <c r="I668" s="161">
        <f>+[2]data1cf!H668</f>
        <v>14993.628453713391</v>
      </c>
      <c r="J668" s="161">
        <f>+[2]data1cf!I668</f>
        <v>15186.105412550449</v>
      </c>
      <c r="K668" s="161">
        <f>+[2]data1cf!J668</f>
        <v>15155.805580463824</v>
      </c>
      <c r="L668" s="161">
        <f>+[2]data1cf!K668</f>
        <v>15126.881528229162</v>
      </c>
      <c r="M668" s="161">
        <f>+[2]data1cf!L668</f>
        <v>15298.967556025735</v>
      </c>
      <c r="N668" s="161">
        <f>+[2]data1cf!M668</f>
        <v>15153.925182297442</v>
      </c>
      <c r="O668" s="161">
        <f>+[2]data1cf!N668</f>
        <v>15322.512457520545</v>
      </c>
      <c r="P668" s="161">
        <f>+[2]data1cf!O668</f>
        <v>15182.070960231933</v>
      </c>
      <c r="Q668" s="161">
        <f>+[2]data1cf!P668</f>
        <v>15119.895355649667</v>
      </c>
      <c r="R668" s="161">
        <f>+[2]data1cf!Q668</f>
        <v>1056.8171018053201</v>
      </c>
      <c r="S668" s="161">
        <f>+[2]data1cf!R668</f>
        <v>0</v>
      </c>
      <c r="T668" s="161">
        <f>+[2]data1cf!S668</f>
        <v>0</v>
      </c>
      <c r="U668" s="161">
        <f>+[2]data1cf!T668</f>
        <v>0</v>
      </c>
      <c r="V668" s="161">
        <f>+[2]data1cf!U668</f>
        <v>0</v>
      </c>
      <c r="W668" s="161">
        <f>+[2]data1cf!V668</f>
        <v>0</v>
      </c>
      <c r="X668" s="161">
        <f>+[2]data1cf!W668</f>
        <v>0</v>
      </c>
      <c r="Y668" s="161">
        <f>+[2]data1cf!X668</f>
        <v>0</v>
      </c>
      <c r="Z668" s="161">
        <f>+[2]data1cf!Y668</f>
        <v>0</v>
      </c>
      <c r="AA668" s="161">
        <f>+[2]data1cf!Z668</f>
        <v>0</v>
      </c>
      <c r="AB668" s="161"/>
      <c r="AC668" s="162">
        <f t="shared" si="80"/>
        <v>25599.566920355857</v>
      </c>
      <c r="AD668" s="162">
        <f t="shared" si="82"/>
        <v>58161.956976619156</v>
      </c>
      <c r="AE668" s="163">
        <f t="shared" si="83"/>
        <v>57484.669816973277</v>
      </c>
      <c r="AF668" s="164">
        <f t="shared" si="81"/>
        <v>0.14671102166175845</v>
      </c>
      <c r="AG668" s="165">
        <f t="shared" si="85"/>
        <v>0.98756618970283339</v>
      </c>
    </row>
    <row r="669" spans="1:33">
      <c r="A669" s="157"/>
      <c r="B669" s="161">
        <f>+[2]data1cf!A669</f>
        <v>-89734.247900626739</v>
      </c>
      <c r="C669" s="161">
        <f>+[2]data1cf!B669</f>
        <v>15142.272488105489</v>
      </c>
      <c r="D669" s="161">
        <f>+[2]data1cf!C669</f>
        <v>16400.027402597327</v>
      </c>
      <c r="E669" s="161">
        <f>+[2]data1cf!D669</f>
        <v>15963.65054189448</v>
      </c>
      <c r="F669" s="161">
        <f>+[2]data1cf!E669</f>
        <v>15764.794907483081</v>
      </c>
      <c r="G669" s="161">
        <f>+[2]data1cf!F669</f>
        <v>15462.472455337804</v>
      </c>
      <c r="H669" s="161">
        <f>+[2]data1cf!G669</f>
        <v>15183.458329657875</v>
      </c>
      <c r="I669" s="161">
        <f>+[2]data1cf!H669</f>
        <v>15186.164630476549</v>
      </c>
      <c r="J669" s="161">
        <f>+[2]data1cf!I669</f>
        <v>15085.235340614829</v>
      </c>
      <c r="K669" s="161">
        <f>+[2]data1cf!J669</f>
        <v>14983.06521048443</v>
      </c>
      <c r="L669" s="161">
        <f>+[2]data1cf!K669</f>
        <v>15110.426951097626</v>
      </c>
      <c r="M669" s="161">
        <f>+[2]data1cf!L669</f>
        <v>15198.42284320973</v>
      </c>
      <c r="N669" s="161">
        <f>+[2]data1cf!M669</f>
        <v>15251.609878681527</v>
      </c>
      <c r="O669" s="161">
        <f>+[2]data1cf!N669</f>
        <v>15080.419814666986</v>
      </c>
      <c r="P669" s="161">
        <f>+[2]data1cf!O669</f>
        <v>15148.187262601783</v>
      </c>
      <c r="Q669" s="161">
        <f>+[2]data1cf!P669</f>
        <v>15265.21970924909</v>
      </c>
      <c r="R669" s="161">
        <f>+[2]data1cf!Q669</f>
        <v>1029.2159297210283</v>
      </c>
      <c r="S669" s="161">
        <f>+[2]data1cf!R669</f>
        <v>0</v>
      </c>
      <c r="T669" s="161">
        <f>+[2]data1cf!S669</f>
        <v>0</v>
      </c>
      <c r="U669" s="161">
        <f>+[2]data1cf!T669</f>
        <v>0</v>
      </c>
      <c r="V669" s="161">
        <f>+[2]data1cf!U669</f>
        <v>0</v>
      </c>
      <c r="W669" s="161">
        <f>+[2]data1cf!V669</f>
        <v>0</v>
      </c>
      <c r="X669" s="161">
        <f>+[2]data1cf!W669</f>
        <v>0</v>
      </c>
      <c r="Y669" s="161">
        <f>+[2]data1cf!X669</f>
        <v>0</v>
      </c>
      <c r="Z669" s="161">
        <f>+[2]data1cf!Y669</f>
        <v>0</v>
      </c>
      <c r="AA669" s="161">
        <f>+[2]data1cf!Z669</f>
        <v>0</v>
      </c>
      <c r="AB669" s="161"/>
      <c r="AC669" s="162">
        <f t="shared" si="80"/>
        <v>27898.920968866169</v>
      </c>
      <c r="AD669" s="162">
        <f t="shared" si="82"/>
        <v>60431.802982518551</v>
      </c>
      <c r="AE669" s="163">
        <f t="shared" si="83"/>
        <v>59755.259457529304</v>
      </c>
      <c r="AF669" s="164">
        <f t="shared" si="81"/>
        <v>0.15202404856681823</v>
      </c>
      <c r="AG669" s="165">
        <f t="shared" si="85"/>
        <v>0.98952283726487789</v>
      </c>
    </row>
    <row r="670" spans="1:33">
      <c r="A670" s="157"/>
      <c r="B670" s="161">
        <f>+[2]data1cf!A670</f>
        <v>-104685.28651006766</v>
      </c>
      <c r="C670" s="161">
        <f>+[2]data1cf!B670</f>
        <v>15382.82512711128</v>
      </c>
      <c r="D670" s="161">
        <f>+[2]data1cf!C670</f>
        <v>16941.528612596441</v>
      </c>
      <c r="E670" s="161">
        <f>+[2]data1cf!D670</f>
        <v>16547.093072431602</v>
      </c>
      <c r="F670" s="161">
        <f>+[2]data1cf!E670</f>
        <v>16079.358398335735</v>
      </c>
      <c r="G670" s="161">
        <f>+[2]data1cf!F670</f>
        <v>15848.671498305266</v>
      </c>
      <c r="H670" s="161">
        <f>+[2]data1cf!G670</f>
        <v>15507.826846243668</v>
      </c>
      <c r="I670" s="161">
        <f>+[2]data1cf!H670</f>
        <v>15434.89311013226</v>
      </c>
      <c r="J670" s="161">
        <f>+[2]data1cf!I670</f>
        <v>15296.166545833636</v>
      </c>
      <c r="K670" s="161">
        <f>+[2]data1cf!J670</f>
        <v>15445.655152600983</v>
      </c>
      <c r="L670" s="161">
        <f>+[2]data1cf!K670</f>
        <v>15364.066466447681</v>
      </c>
      <c r="M670" s="161">
        <f>+[2]data1cf!L670</f>
        <v>15384.489253301559</v>
      </c>
      <c r="N670" s="161">
        <f>+[2]data1cf!M670</f>
        <v>15496.838812044289</v>
      </c>
      <c r="O670" s="161">
        <f>+[2]data1cf!N670</f>
        <v>15675.368446490193</v>
      </c>
      <c r="P670" s="161">
        <f>+[2]data1cf!O670</f>
        <v>15400.224886669315</v>
      </c>
      <c r="Q670" s="161">
        <f>+[2]data1cf!P670</f>
        <v>15627.434189328953</v>
      </c>
      <c r="R670" s="161">
        <f>+[2]data1cf!Q670</f>
        <v>1200.698362155872</v>
      </c>
      <c r="S670" s="161">
        <f>+[2]data1cf!R670</f>
        <v>0</v>
      </c>
      <c r="T670" s="161">
        <f>+[2]data1cf!S670</f>
        <v>0</v>
      </c>
      <c r="U670" s="161">
        <f>+[2]data1cf!T670</f>
        <v>0</v>
      </c>
      <c r="V670" s="161">
        <f>+[2]data1cf!U670</f>
        <v>0</v>
      </c>
      <c r="W670" s="161">
        <f>+[2]data1cf!V670</f>
        <v>0</v>
      </c>
      <c r="X670" s="161">
        <f>+[2]data1cf!W670</f>
        <v>0</v>
      </c>
      <c r="Y670" s="161">
        <f>+[2]data1cf!X670</f>
        <v>0</v>
      </c>
      <c r="Z670" s="161">
        <f>+[2]data1cf!Y670</f>
        <v>0</v>
      </c>
      <c r="AA670" s="161">
        <f>+[2]data1cf!Z670</f>
        <v>0</v>
      </c>
      <c r="AB670" s="161"/>
      <c r="AC670" s="162">
        <f t="shared" si="80"/>
        <v>15715.095143793897</v>
      </c>
      <c r="AD670" s="162">
        <f t="shared" si="82"/>
        <v>48985.123479931972</v>
      </c>
      <c r="AE670" s="163">
        <f t="shared" si="83"/>
        <v>48293.16408741512</v>
      </c>
      <c r="AF670" s="164">
        <f t="shared" si="81"/>
        <v>0.12577307820320133</v>
      </c>
      <c r="AG670" s="165">
        <f t="shared" si="85"/>
        <v>0.97515500644217445</v>
      </c>
    </row>
    <row r="671" spans="1:33">
      <c r="A671" s="157"/>
      <c r="B671" s="161">
        <f>+[2]data1cf!A671</f>
        <v>-100960.94262534795</v>
      </c>
      <c r="C671" s="161">
        <f>+[2]data1cf!B671</f>
        <v>15362.513333959658</v>
      </c>
      <c r="D671" s="161">
        <f>+[2]data1cf!C671</f>
        <v>16775.425764286148</v>
      </c>
      <c r="E671" s="161">
        <f>+[2]data1cf!D671</f>
        <v>16505.802626545337</v>
      </c>
      <c r="F671" s="161">
        <f>+[2]data1cf!E671</f>
        <v>16045.315026582561</v>
      </c>
      <c r="G671" s="161">
        <f>+[2]data1cf!F671</f>
        <v>15911.464627167303</v>
      </c>
      <c r="H671" s="161">
        <f>+[2]data1cf!G671</f>
        <v>15528.56434999703</v>
      </c>
      <c r="I671" s="161">
        <f>+[2]data1cf!H671</f>
        <v>15305.872762384788</v>
      </c>
      <c r="J671" s="161">
        <f>+[2]data1cf!I671</f>
        <v>15311.895447834673</v>
      </c>
      <c r="K671" s="161">
        <f>+[2]data1cf!J671</f>
        <v>15166.408283255936</v>
      </c>
      <c r="L671" s="161">
        <f>+[2]data1cf!K671</f>
        <v>15328.16109330262</v>
      </c>
      <c r="M671" s="161">
        <f>+[2]data1cf!L671</f>
        <v>15367.344893465393</v>
      </c>
      <c r="N671" s="161">
        <f>+[2]data1cf!M671</f>
        <v>15421.003902319968</v>
      </c>
      <c r="O671" s="161">
        <f>+[2]data1cf!N671</f>
        <v>15609.98763915607</v>
      </c>
      <c r="P671" s="161">
        <f>+[2]data1cf!O671</f>
        <v>15437.56325746288</v>
      </c>
      <c r="Q671" s="161">
        <f>+[2]data1cf!P671</f>
        <v>15329.816514591344</v>
      </c>
      <c r="R671" s="161">
        <f>+[2]data1cf!Q671</f>
        <v>1157.9816275356907</v>
      </c>
      <c r="S671" s="161">
        <f>+[2]data1cf!R671</f>
        <v>0</v>
      </c>
      <c r="T671" s="161">
        <f>+[2]data1cf!S671</f>
        <v>0</v>
      </c>
      <c r="U671" s="161">
        <f>+[2]data1cf!T671</f>
        <v>0</v>
      </c>
      <c r="V671" s="161">
        <f>+[2]data1cf!U671</f>
        <v>0</v>
      </c>
      <c r="W671" s="161">
        <f>+[2]data1cf!V671</f>
        <v>0</v>
      </c>
      <c r="X671" s="161">
        <f>+[2]data1cf!W671</f>
        <v>0</v>
      </c>
      <c r="Y671" s="161">
        <f>+[2]data1cf!X671</f>
        <v>0</v>
      </c>
      <c r="Z671" s="161">
        <f>+[2]data1cf!Y671</f>
        <v>0</v>
      </c>
      <c r="AA671" s="161">
        <f>+[2]data1cf!Z671</f>
        <v>0</v>
      </c>
      <c r="AB671" s="161"/>
      <c r="AC671" s="162">
        <f t="shared" si="80"/>
        <v>18969.405882172781</v>
      </c>
      <c r="AD671" s="162">
        <f t="shared" si="82"/>
        <v>52086.90401259256</v>
      </c>
      <c r="AE671" s="163">
        <f t="shared" si="83"/>
        <v>51398.328892787227</v>
      </c>
      <c r="AF671" s="164">
        <f t="shared" si="81"/>
        <v>0.1320820391178131</v>
      </c>
      <c r="AG671" s="165">
        <f t="shared" si="85"/>
        <v>0.98033816613647062</v>
      </c>
    </row>
    <row r="672" spans="1:33">
      <c r="A672" s="157"/>
      <c r="B672" s="161">
        <f>+[2]data1cf!A672</f>
        <v>-104353.46150237763</v>
      </c>
      <c r="C672" s="161">
        <f>+[2]data1cf!B672</f>
        <v>15246.554044806258</v>
      </c>
      <c r="D672" s="161">
        <f>+[2]data1cf!C672</f>
        <v>16933.271205240082</v>
      </c>
      <c r="E672" s="161">
        <f>+[2]data1cf!D672</f>
        <v>16405.796231178228</v>
      </c>
      <c r="F672" s="161">
        <f>+[2]data1cf!E672</f>
        <v>15955.567995369431</v>
      </c>
      <c r="G672" s="161">
        <f>+[2]data1cf!F672</f>
        <v>15804.57404257973</v>
      </c>
      <c r="H672" s="161">
        <f>+[2]data1cf!G672</f>
        <v>15470.850207833615</v>
      </c>
      <c r="I672" s="161">
        <f>+[2]data1cf!H672</f>
        <v>15251.12703997986</v>
      </c>
      <c r="J672" s="161">
        <f>+[2]data1cf!I672</f>
        <v>15416.793501218963</v>
      </c>
      <c r="K672" s="161">
        <f>+[2]data1cf!J672</f>
        <v>15526.892138958399</v>
      </c>
      <c r="L672" s="161">
        <f>+[2]data1cf!K672</f>
        <v>15498.646617479777</v>
      </c>
      <c r="M672" s="161">
        <f>+[2]data1cf!L672</f>
        <v>15376.600266330388</v>
      </c>
      <c r="N672" s="161">
        <f>+[2]data1cf!M672</f>
        <v>15454.121353380317</v>
      </c>
      <c r="O672" s="161">
        <f>+[2]data1cf!N672</f>
        <v>15378.206473103572</v>
      </c>
      <c r="P672" s="161">
        <f>+[2]data1cf!O672</f>
        <v>15536.86459896779</v>
      </c>
      <c r="Q672" s="161">
        <f>+[2]data1cf!P672</f>
        <v>15498.280179846555</v>
      </c>
      <c r="R672" s="161">
        <f>+[2]data1cf!Q672</f>
        <v>1196.8924620476703</v>
      </c>
      <c r="S672" s="161">
        <f>+[2]data1cf!R672</f>
        <v>0</v>
      </c>
      <c r="T672" s="161">
        <f>+[2]data1cf!S672</f>
        <v>0</v>
      </c>
      <c r="U672" s="161">
        <f>+[2]data1cf!T672</f>
        <v>0</v>
      </c>
      <c r="V672" s="161">
        <f>+[2]data1cf!U672</f>
        <v>0</v>
      </c>
      <c r="W672" s="161">
        <f>+[2]data1cf!V672</f>
        <v>0</v>
      </c>
      <c r="X672" s="161">
        <f>+[2]data1cf!W672</f>
        <v>0</v>
      </c>
      <c r="Y672" s="161">
        <f>+[2]data1cf!X672</f>
        <v>0</v>
      </c>
      <c r="Z672" s="161">
        <f>+[2]data1cf!Y672</f>
        <v>0</v>
      </c>
      <c r="AA672" s="161">
        <f>+[2]data1cf!Z672</f>
        <v>0</v>
      </c>
      <c r="AB672" s="161"/>
      <c r="AC672" s="162">
        <f t="shared" si="80"/>
        <v>15627.450001740055</v>
      </c>
      <c r="AD672" s="162">
        <f t="shared" si="82"/>
        <v>48822.12188769527</v>
      </c>
      <c r="AE672" s="163">
        <f t="shared" si="83"/>
        <v>48131.695250532619</v>
      </c>
      <c r="AF672" s="164">
        <f t="shared" si="81"/>
        <v>0.12567887902259831</v>
      </c>
      <c r="AG672" s="165">
        <f t="shared" si="85"/>
        <v>0.97484763371944438</v>
      </c>
    </row>
    <row r="673" spans="1:33">
      <c r="A673" s="157"/>
      <c r="B673" s="161">
        <f>+[2]data1cf!A673</f>
        <v>-102507.43305965672</v>
      </c>
      <c r="C673" s="161">
        <f>+[2]data1cf!B673</f>
        <v>15316.238497510038</v>
      </c>
      <c r="D673" s="161">
        <f>+[2]data1cf!C673</f>
        <v>16710.574871319164</v>
      </c>
      <c r="E673" s="161">
        <f>+[2]data1cf!D673</f>
        <v>16395.706083983714</v>
      </c>
      <c r="F673" s="161">
        <f>+[2]data1cf!E673</f>
        <v>15867.841090610564</v>
      </c>
      <c r="G673" s="161">
        <f>+[2]data1cf!F673</f>
        <v>15873.369210110392</v>
      </c>
      <c r="H673" s="161">
        <f>+[2]data1cf!G673</f>
        <v>15594.769715301711</v>
      </c>
      <c r="I673" s="161">
        <f>+[2]data1cf!H673</f>
        <v>15365.445861498378</v>
      </c>
      <c r="J673" s="161">
        <f>+[2]data1cf!I673</f>
        <v>15119.78114159619</v>
      </c>
      <c r="K673" s="161">
        <f>+[2]data1cf!J673</f>
        <v>15352.550344832242</v>
      </c>
      <c r="L673" s="161">
        <f>+[2]data1cf!K673</f>
        <v>15293.628540900449</v>
      </c>
      <c r="M673" s="161">
        <f>+[2]data1cf!L673</f>
        <v>15333.370678571679</v>
      </c>
      <c r="N673" s="161">
        <f>+[2]data1cf!M673</f>
        <v>15282.797566057208</v>
      </c>
      <c r="O673" s="161">
        <f>+[2]data1cf!N673</f>
        <v>15433.92734620074</v>
      </c>
      <c r="P673" s="161">
        <f>+[2]data1cf!O673</f>
        <v>15566.284027345395</v>
      </c>
      <c r="Q673" s="161">
        <f>+[2]data1cf!P673</f>
        <v>15571.187504051664</v>
      </c>
      <c r="R673" s="161">
        <f>+[2]data1cf!Q673</f>
        <v>1175.7192542210387</v>
      </c>
      <c r="S673" s="161">
        <f>+[2]data1cf!R673</f>
        <v>0</v>
      </c>
      <c r="T673" s="161">
        <f>+[2]data1cf!S673</f>
        <v>0</v>
      </c>
      <c r="U673" s="161">
        <f>+[2]data1cf!T673</f>
        <v>0</v>
      </c>
      <c r="V673" s="161">
        <f>+[2]data1cf!U673</f>
        <v>0</v>
      </c>
      <c r="W673" s="161">
        <f>+[2]data1cf!V673</f>
        <v>0</v>
      </c>
      <c r="X673" s="161">
        <f>+[2]data1cf!W673</f>
        <v>0</v>
      </c>
      <c r="Y673" s="161">
        <f>+[2]data1cf!X673</f>
        <v>0</v>
      </c>
      <c r="Z673" s="161">
        <f>+[2]data1cf!Y673</f>
        <v>0</v>
      </c>
      <c r="AA673" s="161">
        <f>+[2]data1cf!Z673</f>
        <v>0</v>
      </c>
      <c r="AB673" s="161"/>
      <c r="AC673" s="162">
        <f t="shared" si="80"/>
        <v>17132.244344232487</v>
      </c>
      <c r="AD673" s="162">
        <f t="shared" si="82"/>
        <v>50217.769701272897</v>
      </c>
      <c r="AE673" s="163">
        <f t="shared" si="83"/>
        <v>49529.564170204954</v>
      </c>
      <c r="AF673" s="164">
        <f t="shared" si="81"/>
        <v>0.1285874545574188</v>
      </c>
      <c r="AG673" s="165">
        <f t="shared" si="85"/>
        <v>0.97736100282836724</v>
      </c>
    </row>
    <row r="674" spans="1:33">
      <c r="A674" s="157"/>
      <c r="B674" s="161">
        <f>+[2]data1cf!A674</f>
        <v>-97333.570744029043</v>
      </c>
      <c r="C674" s="161">
        <f>+[2]data1cf!B674</f>
        <v>15093.254459405165</v>
      </c>
      <c r="D674" s="161">
        <f>+[2]data1cf!C674</f>
        <v>16597.390022896419</v>
      </c>
      <c r="E674" s="161">
        <f>+[2]data1cf!D674</f>
        <v>16192.941982825876</v>
      </c>
      <c r="F674" s="161">
        <f>+[2]data1cf!E674</f>
        <v>15784.56340411874</v>
      </c>
      <c r="G674" s="161">
        <f>+[2]data1cf!F674</f>
        <v>15569.324241567721</v>
      </c>
      <c r="H674" s="161">
        <f>+[2]data1cf!G674</f>
        <v>15277.891419902626</v>
      </c>
      <c r="I674" s="161">
        <f>+[2]data1cf!H674</f>
        <v>15225.544255661509</v>
      </c>
      <c r="J674" s="161">
        <f>+[2]data1cf!I674</f>
        <v>15433.098791330733</v>
      </c>
      <c r="K674" s="161">
        <f>+[2]data1cf!J674</f>
        <v>15173.857449732255</v>
      </c>
      <c r="L674" s="161">
        <f>+[2]data1cf!K674</f>
        <v>15184.541238483804</v>
      </c>
      <c r="M674" s="161">
        <f>+[2]data1cf!L674</f>
        <v>15259.233679736433</v>
      </c>
      <c r="N674" s="161">
        <f>+[2]data1cf!M674</f>
        <v>15119.880607254065</v>
      </c>
      <c r="O674" s="161">
        <f>+[2]data1cf!N674</f>
        <v>15388.541670306189</v>
      </c>
      <c r="P674" s="161">
        <f>+[2]data1cf!O674</f>
        <v>15427.55653811839</v>
      </c>
      <c r="Q674" s="161">
        <f>+[2]data1cf!P674</f>
        <v>15323.661442777055</v>
      </c>
      <c r="R674" s="161">
        <f>+[2]data1cf!Q674</f>
        <v>1116.3771230057152</v>
      </c>
      <c r="S674" s="161">
        <f>+[2]data1cf!R674</f>
        <v>0</v>
      </c>
      <c r="T674" s="161">
        <f>+[2]data1cf!S674</f>
        <v>0</v>
      </c>
      <c r="U674" s="161">
        <f>+[2]data1cf!T674</f>
        <v>0</v>
      </c>
      <c r="V674" s="161">
        <f>+[2]data1cf!U674</f>
        <v>0</v>
      </c>
      <c r="W674" s="161">
        <f>+[2]data1cf!V674</f>
        <v>0</v>
      </c>
      <c r="X674" s="161">
        <f>+[2]data1cf!W674</f>
        <v>0</v>
      </c>
      <c r="Y674" s="161">
        <f>+[2]data1cf!X674</f>
        <v>0</v>
      </c>
      <c r="Z674" s="161">
        <f>+[2]data1cf!Y674</f>
        <v>0</v>
      </c>
      <c r="AA674" s="161">
        <f>+[2]data1cf!Z674</f>
        <v>0</v>
      </c>
      <c r="AB674" s="161"/>
      <c r="AC674" s="162">
        <f t="shared" si="80"/>
        <v>21190.204945685658</v>
      </c>
      <c r="AD674" s="162">
        <f t="shared" si="82"/>
        <v>54007.795491833545</v>
      </c>
      <c r="AE674" s="163">
        <f t="shared" si="83"/>
        <v>53325.252907578768</v>
      </c>
      <c r="AF674" s="164">
        <f t="shared" si="81"/>
        <v>0.13689326643943781</v>
      </c>
      <c r="AG674" s="165">
        <f t="shared" si="85"/>
        <v>0.98299035360917975</v>
      </c>
    </row>
    <row r="675" spans="1:33">
      <c r="A675" s="157"/>
      <c r="B675" s="161">
        <f>+[2]data1cf!A675</f>
        <v>-100521.9462832445</v>
      </c>
      <c r="C675" s="161">
        <f>+[2]data1cf!B675</f>
        <v>15316.986487892096</v>
      </c>
      <c r="D675" s="161">
        <f>+[2]data1cf!C675</f>
        <v>16895.546629887816</v>
      </c>
      <c r="E675" s="161">
        <f>+[2]data1cf!D675</f>
        <v>16504.983708808497</v>
      </c>
      <c r="F675" s="161">
        <f>+[2]data1cf!E675</f>
        <v>16183.381934821311</v>
      </c>
      <c r="G675" s="161">
        <f>+[2]data1cf!F675</f>
        <v>15804.116947986362</v>
      </c>
      <c r="H675" s="161">
        <f>+[2]data1cf!G675</f>
        <v>15348.060954493594</v>
      </c>
      <c r="I675" s="161">
        <f>+[2]data1cf!H675</f>
        <v>15255.00818438581</v>
      </c>
      <c r="J675" s="161">
        <f>+[2]data1cf!I675</f>
        <v>15248.610067517042</v>
      </c>
      <c r="K675" s="161">
        <f>+[2]data1cf!J675</f>
        <v>15451.239576554362</v>
      </c>
      <c r="L675" s="161">
        <f>+[2]data1cf!K675</f>
        <v>15330.726368407075</v>
      </c>
      <c r="M675" s="161">
        <f>+[2]data1cf!L675</f>
        <v>15238.118335755058</v>
      </c>
      <c r="N675" s="161">
        <f>+[2]data1cf!M675</f>
        <v>15486.154585037079</v>
      </c>
      <c r="O675" s="161">
        <f>+[2]data1cf!N675</f>
        <v>15537.761141061048</v>
      </c>
      <c r="P675" s="161">
        <f>+[2]data1cf!O675</f>
        <v>15366.412550523324</v>
      </c>
      <c r="Q675" s="161">
        <f>+[2]data1cf!P675</f>
        <v>15425.589381455422</v>
      </c>
      <c r="R675" s="161">
        <f>+[2]data1cf!Q675</f>
        <v>1152.9465150903009</v>
      </c>
      <c r="S675" s="161">
        <f>+[2]data1cf!R675</f>
        <v>0</v>
      </c>
      <c r="T675" s="161">
        <f>+[2]data1cf!S675</f>
        <v>0</v>
      </c>
      <c r="U675" s="161">
        <f>+[2]data1cf!T675</f>
        <v>0</v>
      </c>
      <c r="V675" s="161">
        <f>+[2]data1cf!U675</f>
        <v>0</v>
      </c>
      <c r="W675" s="161">
        <f>+[2]data1cf!V675</f>
        <v>0</v>
      </c>
      <c r="X675" s="161">
        <f>+[2]data1cf!W675</f>
        <v>0</v>
      </c>
      <c r="Y675" s="161">
        <f>+[2]data1cf!X675</f>
        <v>0</v>
      </c>
      <c r="Z675" s="161">
        <f>+[2]data1cf!Y675</f>
        <v>0</v>
      </c>
      <c r="AA675" s="161">
        <f>+[2]data1cf!Z675</f>
        <v>0</v>
      </c>
      <c r="AB675" s="161"/>
      <c r="AC675" s="162">
        <f t="shared" si="80"/>
        <v>19415.24812654272</v>
      </c>
      <c r="AD675" s="162">
        <f t="shared" si="82"/>
        <v>52521.730592067019</v>
      </c>
      <c r="AE675" s="163">
        <f t="shared" si="83"/>
        <v>51833.340936400396</v>
      </c>
      <c r="AF675" s="164">
        <f t="shared" si="81"/>
        <v>0.13296352028846739</v>
      </c>
      <c r="AG675" s="165">
        <f t="shared" ref="AG675:AG690" si="86">1-EXP(-(1/0.25)*(AD675/ABS($AD$1010)))</f>
        <v>0.98097261839765681</v>
      </c>
    </row>
    <row r="676" spans="1:33">
      <c r="A676" s="157"/>
      <c r="B676" s="161">
        <f>+[2]data1cf!A676</f>
        <v>-102522.90710769731</v>
      </c>
      <c r="C676" s="161">
        <f>+[2]data1cf!B676</f>
        <v>15240.75006626629</v>
      </c>
      <c r="D676" s="161">
        <f>+[2]data1cf!C676</f>
        <v>16725.914942676027</v>
      </c>
      <c r="E676" s="161">
        <f>+[2]data1cf!D676</f>
        <v>16250.135941268418</v>
      </c>
      <c r="F676" s="161">
        <f>+[2]data1cf!E676</f>
        <v>16240.350566205361</v>
      </c>
      <c r="G676" s="161">
        <f>+[2]data1cf!F676</f>
        <v>15889.151590625495</v>
      </c>
      <c r="H676" s="161">
        <f>+[2]data1cf!G676</f>
        <v>15661.509486185609</v>
      </c>
      <c r="I676" s="161">
        <f>+[2]data1cf!H676</f>
        <v>15569.488164334349</v>
      </c>
      <c r="J676" s="161">
        <f>+[2]data1cf!I676</f>
        <v>15075.469345297874</v>
      </c>
      <c r="K676" s="161">
        <f>+[2]data1cf!J676</f>
        <v>15582.46947589505</v>
      </c>
      <c r="L676" s="161">
        <f>+[2]data1cf!K676</f>
        <v>15440.630872760499</v>
      </c>
      <c r="M676" s="161">
        <f>+[2]data1cf!L676</f>
        <v>15344.540179952239</v>
      </c>
      <c r="N676" s="161">
        <f>+[2]data1cf!M676</f>
        <v>15422.182263739949</v>
      </c>
      <c r="O676" s="161">
        <f>+[2]data1cf!N676</f>
        <v>15371.07944434417</v>
      </c>
      <c r="P676" s="161">
        <f>+[2]data1cf!O676</f>
        <v>15542.466878493196</v>
      </c>
      <c r="Q676" s="161">
        <f>+[2]data1cf!P676</f>
        <v>15452.287538252211</v>
      </c>
      <c r="R676" s="161">
        <f>+[2]data1cf!Q676</f>
        <v>1175.8967353624448</v>
      </c>
      <c r="S676" s="161">
        <f>+[2]data1cf!R676</f>
        <v>0</v>
      </c>
      <c r="T676" s="161">
        <f>+[2]data1cf!S676</f>
        <v>0</v>
      </c>
      <c r="U676" s="161">
        <f>+[2]data1cf!T676</f>
        <v>0</v>
      </c>
      <c r="V676" s="161">
        <f>+[2]data1cf!U676</f>
        <v>0</v>
      </c>
      <c r="W676" s="161">
        <f>+[2]data1cf!V676</f>
        <v>0</v>
      </c>
      <c r="X676" s="161">
        <f>+[2]data1cf!W676</f>
        <v>0</v>
      </c>
      <c r="Y676" s="161">
        <f>+[2]data1cf!X676</f>
        <v>0</v>
      </c>
      <c r="Z676" s="161">
        <f>+[2]data1cf!Y676</f>
        <v>0</v>
      </c>
      <c r="AA676" s="161">
        <f>+[2]data1cf!Z676</f>
        <v>0</v>
      </c>
      <c r="AB676" s="161"/>
      <c r="AC676" s="162">
        <f t="shared" si="80"/>
        <v>17486.808234824461</v>
      </c>
      <c r="AD676" s="162">
        <f t="shared" si="82"/>
        <v>50698.718703584593</v>
      </c>
      <c r="AE676" s="163">
        <f t="shared" si="83"/>
        <v>50008.118711987176</v>
      </c>
      <c r="AF676" s="164">
        <f t="shared" si="81"/>
        <v>0.12913476824760436</v>
      </c>
      <c r="AG676" s="165">
        <f t="shared" si="86"/>
        <v>0.97816761341425573</v>
      </c>
    </row>
    <row r="677" spans="1:33">
      <c r="A677" s="157"/>
      <c r="B677" s="161">
        <f>+[2]data1cf!A677</f>
        <v>-103566.28469232761</v>
      </c>
      <c r="C677" s="161">
        <f>+[2]data1cf!B677</f>
        <v>15208.49551052077</v>
      </c>
      <c r="D677" s="161">
        <f>+[2]data1cf!C677</f>
        <v>16827.780266374339</v>
      </c>
      <c r="E677" s="161">
        <f>+[2]data1cf!D677</f>
        <v>16428.898935041871</v>
      </c>
      <c r="F677" s="161">
        <f>+[2]data1cf!E677</f>
        <v>15923.844689851136</v>
      </c>
      <c r="G677" s="161">
        <f>+[2]data1cf!F677</f>
        <v>15595.690361499652</v>
      </c>
      <c r="H677" s="161">
        <f>+[2]data1cf!G677</f>
        <v>15385.332210828929</v>
      </c>
      <c r="I677" s="161">
        <f>+[2]data1cf!H677</f>
        <v>15261.363218298908</v>
      </c>
      <c r="J677" s="161">
        <f>+[2]data1cf!I677</f>
        <v>15449.397548218742</v>
      </c>
      <c r="K677" s="161">
        <f>+[2]data1cf!J677</f>
        <v>15337.766971218081</v>
      </c>
      <c r="L677" s="161">
        <f>+[2]data1cf!K677</f>
        <v>15345.972360324158</v>
      </c>
      <c r="M677" s="161">
        <f>+[2]data1cf!L677</f>
        <v>15352.384580861102</v>
      </c>
      <c r="N677" s="161">
        <f>+[2]data1cf!M677</f>
        <v>15332.83049811305</v>
      </c>
      <c r="O677" s="161">
        <f>+[2]data1cf!N677</f>
        <v>15349.201398819321</v>
      </c>
      <c r="P677" s="161">
        <f>+[2]data1cf!O677</f>
        <v>15604.937073864743</v>
      </c>
      <c r="Q677" s="161">
        <f>+[2]data1cf!P677</f>
        <v>15463.38712874052</v>
      </c>
      <c r="R677" s="161">
        <f>+[2]data1cf!Q677</f>
        <v>1187.8638589071206</v>
      </c>
      <c r="S677" s="161">
        <f>+[2]data1cf!R677</f>
        <v>0</v>
      </c>
      <c r="T677" s="161">
        <f>+[2]data1cf!S677</f>
        <v>0</v>
      </c>
      <c r="U677" s="161">
        <f>+[2]data1cf!T677</f>
        <v>0</v>
      </c>
      <c r="V677" s="161">
        <f>+[2]data1cf!U677</f>
        <v>0</v>
      </c>
      <c r="W677" s="161">
        <f>+[2]data1cf!V677</f>
        <v>0</v>
      </c>
      <c r="X677" s="161">
        <f>+[2]data1cf!W677</f>
        <v>0</v>
      </c>
      <c r="Y677" s="161">
        <f>+[2]data1cf!X677</f>
        <v>0</v>
      </c>
      <c r="Z677" s="161">
        <f>+[2]data1cf!Y677</f>
        <v>0</v>
      </c>
      <c r="AA677" s="161">
        <f>+[2]data1cf!Z677</f>
        <v>0</v>
      </c>
      <c r="AB677" s="161"/>
      <c r="AC677" s="162">
        <f t="shared" si="80"/>
        <v>15944.22243628302</v>
      </c>
      <c r="AD677" s="162">
        <f t="shared" si="82"/>
        <v>49011.043361408985</v>
      </c>
      <c r="AE677" s="163">
        <f t="shared" si="83"/>
        <v>48323.228135084108</v>
      </c>
      <c r="AF677" s="164">
        <f t="shared" si="81"/>
        <v>0.1263797581195831</v>
      </c>
      <c r="AG677" s="165">
        <f t="shared" si="86"/>
        <v>0.97520353632828227</v>
      </c>
    </row>
    <row r="678" spans="1:33">
      <c r="A678" s="157"/>
      <c r="B678" s="161">
        <f>+[2]data1cf!A678</f>
        <v>-102827.14357260017</v>
      </c>
      <c r="C678" s="161">
        <f>+[2]data1cf!B678</f>
        <v>15340.49175237485</v>
      </c>
      <c r="D678" s="161">
        <f>+[2]data1cf!C678</f>
        <v>16745.351394759127</v>
      </c>
      <c r="E678" s="161">
        <f>+[2]data1cf!D678</f>
        <v>16426.595475856524</v>
      </c>
      <c r="F678" s="161">
        <f>+[2]data1cf!E678</f>
        <v>16127.286601973665</v>
      </c>
      <c r="G678" s="161">
        <f>+[2]data1cf!F678</f>
        <v>15916.870401252541</v>
      </c>
      <c r="H678" s="161">
        <f>+[2]data1cf!G678</f>
        <v>15614.289033881196</v>
      </c>
      <c r="I678" s="161">
        <f>+[2]data1cf!H678</f>
        <v>15736.698456977923</v>
      </c>
      <c r="J678" s="161">
        <f>+[2]data1cf!I678</f>
        <v>15441.825706153468</v>
      </c>
      <c r="K678" s="161">
        <f>+[2]data1cf!J678</f>
        <v>15316.644459880004</v>
      </c>
      <c r="L678" s="161">
        <f>+[2]data1cf!K678</f>
        <v>15401.475962685661</v>
      </c>
      <c r="M678" s="161">
        <f>+[2]data1cf!L678</f>
        <v>15577.397851714508</v>
      </c>
      <c r="N678" s="161">
        <f>+[2]data1cf!M678</f>
        <v>15551.371735160454</v>
      </c>
      <c r="O678" s="161">
        <f>+[2]data1cf!N678</f>
        <v>15364.39509768453</v>
      </c>
      <c r="P678" s="161">
        <f>+[2]data1cf!O678</f>
        <v>15592.636311662476</v>
      </c>
      <c r="Q678" s="161">
        <f>+[2]data1cf!P678</f>
        <v>15673.13508012833</v>
      </c>
      <c r="R678" s="161">
        <f>+[2]data1cf!Q678</f>
        <v>1179.3862059202947</v>
      </c>
      <c r="S678" s="161">
        <f>+[2]data1cf!R678</f>
        <v>0</v>
      </c>
      <c r="T678" s="161">
        <f>+[2]data1cf!S678</f>
        <v>0</v>
      </c>
      <c r="U678" s="161">
        <f>+[2]data1cf!T678</f>
        <v>0</v>
      </c>
      <c r="V678" s="161">
        <f>+[2]data1cf!U678</f>
        <v>0</v>
      </c>
      <c r="W678" s="161">
        <f>+[2]data1cf!V678</f>
        <v>0</v>
      </c>
      <c r="X678" s="161">
        <f>+[2]data1cf!W678</f>
        <v>0</v>
      </c>
      <c r="Y678" s="161">
        <f>+[2]data1cf!X678</f>
        <v>0</v>
      </c>
      <c r="Z678" s="161">
        <f>+[2]data1cf!Y678</f>
        <v>0</v>
      </c>
      <c r="AA678" s="161">
        <f>+[2]data1cf!Z678</f>
        <v>0</v>
      </c>
      <c r="AB678" s="161"/>
      <c r="AC678" s="162">
        <f t="shared" si="80"/>
        <v>17651.545227321174</v>
      </c>
      <c r="AD678" s="162">
        <f t="shared" si="82"/>
        <v>51014.572248726123</v>
      </c>
      <c r="AE678" s="163">
        <f t="shared" si="83"/>
        <v>50320.772065436948</v>
      </c>
      <c r="AF678" s="164">
        <f t="shared" si="81"/>
        <v>0.12930309176445007</v>
      </c>
      <c r="AG678" s="165">
        <f t="shared" si="86"/>
        <v>0.97868163979163181</v>
      </c>
    </row>
    <row r="679" spans="1:33">
      <c r="A679" s="157"/>
      <c r="B679" s="161">
        <f>+[2]data1cf!A679</f>
        <v>-92672.36959349009</v>
      </c>
      <c r="C679" s="161">
        <f>+[2]data1cf!B679</f>
        <v>15270.312759900953</v>
      </c>
      <c r="D679" s="161">
        <f>+[2]data1cf!C679</f>
        <v>16702.36230394926</v>
      </c>
      <c r="E679" s="161">
        <f>+[2]data1cf!D679</f>
        <v>16202.467441527242</v>
      </c>
      <c r="F679" s="161">
        <f>+[2]data1cf!E679</f>
        <v>15933.664374173753</v>
      </c>
      <c r="G679" s="161">
        <f>+[2]data1cf!F679</f>
        <v>15572.571444865327</v>
      </c>
      <c r="H679" s="161">
        <f>+[2]data1cf!G679</f>
        <v>15321.444221492686</v>
      </c>
      <c r="I679" s="161">
        <f>+[2]data1cf!H679</f>
        <v>15079.810083273136</v>
      </c>
      <c r="J679" s="161">
        <f>+[2]data1cf!I679</f>
        <v>15006.356107712105</v>
      </c>
      <c r="K679" s="161">
        <f>+[2]data1cf!J679</f>
        <v>15211.431554334697</v>
      </c>
      <c r="L679" s="161">
        <f>+[2]data1cf!K679</f>
        <v>15217.053184003211</v>
      </c>
      <c r="M679" s="161">
        <f>+[2]data1cf!L679</f>
        <v>15108.345210614803</v>
      </c>
      <c r="N679" s="161">
        <f>+[2]data1cf!M679</f>
        <v>15278.78178988563</v>
      </c>
      <c r="O679" s="161">
        <f>+[2]data1cf!N679</f>
        <v>15433.41072537231</v>
      </c>
      <c r="P679" s="161">
        <f>+[2]data1cf!O679</f>
        <v>15273.94789236975</v>
      </c>
      <c r="Q679" s="161">
        <f>+[2]data1cf!P679</f>
        <v>15278.3166918811</v>
      </c>
      <c r="R679" s="161">
        <f>+[2]data1cf!Q679</f>
        <v>1062.9150102894939</v>
      </c>
      <c r="S679" s="161">
        <f>+[2]data1cf!R679</f>
        <v>0</v>
      </c>
      <c r="T679" s="161">
        <f>+[2]data1cf!S679</f>
        <v>0</v>
      </c>
      <c r="U679" s="161">
        <f>+[2]data1cf!T679</f>
        <v>0</v>
      </c>
      <c r="V679" s="161">
        <f>+[2]data1cf!U679</f>
        <v>0</v>
      </c>
      <c r="W679" s="161">
        <f>+[2]data1cf!V679</f>
        <v>0</v>
      </c>
      <c r="X679" s="161">
        <f>+[2]data1cf!W679</f>
        <v>0</v>
      </c>
      <c r="Y679" s="161">
        <f>+[2]data1cf!X679</f>
        <v>0</v>
      </c>
      <c r="Z679" s="161">
        <f>+[2]data1cf!Y679</f>
        <v>0</v>
      </c>
      <c r="AA679" s="161">
        <f>+[2]data1cf!Z679</f>
        <v>0</v>
      </c>
      <c r="AB679" s="161"/>
      <c r="AC679" s="162">
        <f t="shared" si="80"/>
        <v>25937.243895354542</v>
      </c>
      <c r="AD679" s="162">
        <f t="shared" si="82"/>
        <v>58673.694568207771</v>
      </c>
      <c r="AE679" s="163">
        <f t="shared" si="83"/>
        <v>57992.896831994251</v>
      </c>
      <c r="AF679" s="164">
        <f t="shared" si="81"/>
        <v>0.14714303612709048</v>
      </c>
      <c r="AG679" s="165">
        <f t="shared" si="86"/>
        <v>0.98803701315687809</v>
      </c>
    </row>
    <row r="680" spans="1:33">
      <c r="A680" s="157"/>
      <c r="B680" s="161">
        <f>+[2]data1cf!A680</f>
        <v>-93728.542148959154</v>
      </c>
      <c r="C680" s="161">
        <f>+[2]data1cf!B680</f>
        <v>15075.8637951361</v>
      </c>
      <c r="D680" s="161">
        <f>+[2]data1cf!C680</f>
        <v>16527.25316958403</v>
      </c>
      <c r="E680" s="161">
        <f>+[2]data1cf!D680</f>
        <v>16089.409044561544</v>
      </c>
      <c r="F680" s="161">
        <f>+[2]data1cf!E680</f>
        <v>15868.106203636749</v>
      </c>
      <c r="G680" s="161">
        <f>+[2]data1cf!F680</f>
        <v>15692.883919813063</v>
      </c>
      <c r="H680" s="161">
        <f>+[2]data1cf!G680</f>
        <v>15495.94419914746</v>
      </c>
      <c r="I680" s="161">
        <f>+[2]data1cf!H680</f>
        <v>15174.482922091196</v>
      </c>
      <c r="J680" s="161">
        <f>+[2]data1cf!I680</f>
        <v>15089.171730862447</v>
      </c>
      <c r="K680" s="161">
        <f>+[2]data1cf!J680</f>
        <v>15157.744977206592</v>
      </c>
      <c r="L680" s="161">
        <f>+[2]data1cf!K680</f>
        <v>15102.279865816108</v>
      </c>
      <c r="M680" s="161">
        <f>+[2]data1cf!L680</f>
        <v>15042.683116481709</v>
      </c>
      <c r="N680" s="161">
        <f>+[2]data1cf!M680</f>
        <v>15076.711415111808</v>
      </c>
      <c r="O680" s="161">
        <f>+[2]data1cf!N680</f>
        <v>15252.44271431523</v>
      </c>
      <c r="P680" s="161">
        <f>+[2]data1cf!O680</f>
        <v>15365.278596770964</v>
      </c>
      <c r="Q680" s="161">
        <f>+[2]data1cf!P680</f>
        <v>15205.02025072023</v>
      </c>
      <c r="R680" s="161">
        <f>+[2]data1cf!Q680</f>
        <v>1075.0288870317017</v>
      </c>
      <c r="S680" s="161">
        <f>+[2]data1cf!R680</f>
        <v>0</v>
      </c>
      <c r="T680" s="161">
        <f>+[2]data1cf!S680</f>
        <v>0</v>
      </c>
      <c r="U680" s="161">
        <f>+[2]data1cf!T680</f>
        <v>0</v>
      </c>
      <c r="V680" s="161">
        <f>+[2]data1cf!U680</f>
        <v>0</v>
      </c>
      <c r="W680" s="161">
        <f>+[2]data1cf!V680</f>
        <v>0</v>
      </c>
      <c r="X680" s="161">
        <f>+[2]data1cf!W680</f>
        <v>0</v>
      </c>
      <c r="Y680" s="161">
        <f>+[2]data1cf!X680</f>
        <v>0</v>
      </c>
      <c r="Z680" s="161">
        <f>+[2]data1cf!Y680</f>
        <v>0</v>
      </c>
      <c r="AA680" s="161">
        <f>+[2]data1cf!Z680</f>
        <v>0</v>
      </c>
      <c r="AB680" s="161"/>
      <c r="AC680" s="162">
        <f t="shared" si="80"/>
        <v>24492.686419139012</v>
      </c>
      <c r="AD680" s="162">
        <f t="shared" si="82"/>
        <v>57169.298780521749</v>
      </c>
      <c r="AE680" s="163">
        <f t="shared" si="83"/>
        <v>56489.975199019551</v>
      </c>
      <c r="AF680" s="164">
        <f t="shared" si="81"/>
        <v>0.14406636357307437</v>
      </c>
      <c r="AG680" s="165">
        <f t="shared" si="86"/>
        <v>0.98659941088711145</v>
      </c>
    </row>
    <row r="681" spans="1:33">
      <c r="A681" s="157"/>
      <c r="B681" s="161">
        <f>+[2]data1cf!A681</f>
        <v>-100933.5683482576</v>
      </c>
      <c r="C681" s="161">
        <f>+[2]data1cf!B681</f>
        <v>15309.470184780124</v>
      </c>
      <c r="D681" s="161">
        <f>+[2]data1cf!C681</f>
        <v>16802.392536809024</v>
      </c>
      <c r="E681" s="161">
        <f>+[2]data1cf!D681</f>
        <v>16303.242512881174</v>
      </c>
      <c r="F681" s="161">
        <f>+[2]data1cf!E681</f>
        <v>16102.323870205524</v>
      </c>
      <c r="G681" s="161">
        <f>+[2]data1cf!F681</f>
        <v>15597.442952218684</v>
      </c>
      <c r="H681" s="161">
        <f>+[2]data1cf!G681</f>
        <v>15414.929317414411</v>
      </c>
      <c r="I681" s="161">
        <f>+[2]data1cf!H681</f>
        <v>15351.339564717036</v>
      </c>
      <c r="J681" s="161">
        <f>+[2]data1cf!I681</f>
        <v>15299.102250233558</v>
      </c>
      <c r="K681" s="161">
        <f>+[2]data1cf!J681</f>
        <v>15446.009457509048</v>
      </c>
      <c r="L681" s="161">
        <f>+[2]data1cf!K681</f>
        <v>15497.036630040173</v>
      </c>
      <c r="M681" s="161">
        <f>+[2]data1cf!L681</f>
        <v>15603.613876260277</v>
      </c>
      <c r="N681" s="161">
        <f>+[2]data1cf!M681</f>
        <v>15475.312717976933</v>
      </c>
      <c r="O681" s="161">
        <f>+[2]data1cf!N681</f>
        <v>15396.699637808533</v>
      </c>
      <c r="P681" s="161">
        <f>+[2]data1cf!O681</f>
        <v>15401.692443132772</v>
      </c>
      <c r="Q681" s="161">
        <f>+[2]data1cf!P681</f>
        <v>15478.782298113656</v>
      </c>
      <c r="R681" s="161">
        <f>+[2]data1cf!Q681</f>
        <v>1157.6676555271754</v>
      </c>
      <c r="S681" s="161">
        <f>+[2]data1cf!R681</f>
        <v>0</v>
      </c>
      <c r="T681" s="161">
        <f>+[2]data1cf!S681</f>
        <v>0</v>
      </c>
      <c r="U681" s="161">
        <f>+[2]data1cf!T681</f>
        <v>0</v>
      </c>
      <c r="V681" s="161">
        <f>+[2]data1cf!U681</f>
        <v>0</v>
      </c>
      <c r="W681" s="161">
        <f>+[2]data1cf!V681</f>
        <v>0</v>
      </c>
      <c r="X681" s="161">
        <f>+[2]data1cf!W681</f>
        <v>0</v>
      </c>
      <c r="Y681" s="161">
        <f>+[2]data1cf!X681</f>
        <v>0</v>
      </c>
      <c r="Z681" s="161">
        <f>+[2]data1cf!Y681</f>
        <v>0</v>
      </c>
      <c r="AA681" s="161">
        <f>+[2]data1cf!Z681</f>
        <v>0</v>
      </c>
      <c r="AB681" s="161"/>
      <c r="AC681" s="162">
        <f t="shared" si="80"/>
        <v>18863.930115392788</v>
      </c>
      <c r="AD681" s="162">
        <f t="shared" si="82"/>
        <v>52018.17289123813</v>
      </c>
      <c r="AE681" s="163">
        <f t="shared" si="83"/>
        <v>51328.526915375158</v>
      </c>
      <c r="AF681" s="164">
        <f t="shared" si="81"/>
        <v>0.1318397104740143</v>
      </c>
      <c r="AG681" s="165">
        <f t="shared" si="86"/>
        <v>0.98023596266844115</v>
      </c>
    </row>
    <row r="682" spans="1:33">
      <c r="A682" s="157"/>
      <c r="B682" s="161">
        <f>+[2]data1cf!A682</f>
        <v>-93558.085100202865</v>
      </c>
      <c r="C682" s="161">
        <f>+[2]data1cf!B682</f>
        <v>15002.989262591373</v>
      </c>
      <c r="D682" s="161">
        <f>+[2]data1cf!C682</f>
        <v>16558.52611173044</v>
      </c>
      <c r="E682" s="161">
        <f>+[2]data1cf!D682</f>
        <v>16292.456813170287</v>
      </c>
      <c r="F682" s="161">
        <f>+[2]data1cf!E682</f>
        <v>15924.949303118909</v>
      </c>
      <c r="G682" s="161">
        <f>+[2]data1cf!F682</f>
        <v>15520.505656067286</v>
      </c>
      <c r="H682" s="161">
        <f>+[2]data1cf!G682</f>
        <v>15076.402545721932</v>
      </c>
      <c r="I682" s="161">
        <f>+[2]data1cf!H682</f>
        <v>15038.696014554273</v>
      </c>
      <c r="J682" s="161">
        <f>+[2]data1cf!I682</f>
        <v>15153.005029295602</v>
      </c>
      <c r="K682" s="161">
        <f>+[2]data1cf!J682</f>
        <v>15291.326312983934</v>
      </c>
      <c r="L682" s="161">
        <f>+[2]data1cf!K682</f>
        <v>15458.098701078983</v>
      </c>
      <c r="M682" s="161">
        <f>+[2]data1cf!L682</f>
        <v>15328.822960773592</v>
      </c>
      <c r="N682" s="161">
        <f>+[2]data1cf!M682</f>
        <v>15219.813620726021</v>
      </c>
      <c r="O682" s="161">
        <f>+[2]data1cf!N682</f>
        <v>15278.831092939639</v>
      </c>
      <c r="P682" s="161">
        <f>+[2]data1cf!O682</f>
        <v>15192.297296907826</v>
      </c>
      <c r="Q682" s="161">
        <f>+[2]data1cf!P682</f>
        <v>15101.970188218882</v>
      </c>
      <c r="R682" s="161">
        <f>+[2]data1cf!Q682</f>
        <v>1073.0738128652865</v>
      </c>
      <c r="S682" s="161">
        <f>+[2]data1cf!R682</f>
        <v>0</v>
      </c>
      <c r="T682" s="161">
        <f>+[2]data1cf!S682</f>
        <v>0</v>
      </c>
      <c r="U682" s="161">
        <f>+[2]data1cf!T682</f>
        <v>0</v>
      </c>
      <c r="V682" s="161">
        <f>+[2]data1cf!U682</f>
        <v>0</v>
      </c>
      <c r="W682" s="161">
        <f>+[2]data1cf!V682</f>
        <v>0</v>
      </c>
      <c r="X682" s="161">
        <f>+[2]data1cf!W682</f>
        <v>0</v>
      </c>
      <c r="Y682" s="161">
        <f>+[2]data1cf!X682</f>
        <v>0</v>
      </c>
      <c r="Z682" s="161">
        <f>+[2]data1cf!Y682</f>
        <v>0</v>
      </c>
      <c r="AA682" s="161">
        <f>+[2]data1cf!Z682</f>
        <v>0</v>
      </c>
      <c r="AB682" s="161"/>
      <c r="AC682" s="162">
        <f t="shared" si="80"/>
        <v>24707.013492442478</v>
      </c>
      <c r="AD682" s="162">
        <f t="shared" si="82"/>
        <v>57423.574402607825</v>
      </c>
      <c r="AE682" s="163">
        <f t="shared" si="83"/>
        <v>56743.219840741804</v>
      </c>
      <c r="AF682" s="164">
        <f t="shared" si="81"/>
        <v>0.14446666836738586</v>
      </c>
      <c r="AG682" s="165">
        <f t="shared" si="86"/>
        <v>0.986853995464269</v>
      </c>
    </row>
    <row r="683" spans="1:33">
      <c r="A683" s="157"/>
      <c r="B683" s="161">
        <f>+[2]data1cf!A683</f>
        <v>-99096.764183387524</v>
      </c>
      <c r="C683" s="161">
        <f>+[2]data1cf!B683</f>
        <v>15130.983242909297</v>
      </c>
      <c r="D683" s="161">
        <f>+[2]data1cf!C683</f>
        <v>16940.004887184692</v>
      </c>
      <c r="E683" s="161">
        <f>+[2]data1cf!D683</f>
        <v>16249.26186424659</v>
      </c>
      <c r="F683" s="161">
        <f>+[2]data1cf!E683</f>
        <v>16142.484819650534</v>
      </c>
      <c r="G683" s="161">
        <f>+[2]data1cf!F683</f>
        <v>15801.280464420797</v>
      </c>
      <c r="H683" s="161">
        <f>+[2]data1cf!G683</f>
        <v>15309.997320967939</v>
      </c>
      <c r="I683" s="161">
        <f>+[2]data1cf!H683</f>
        <v>15365.156812361636</v>
      </c>
      <c r="J683" s="161">
        <f>+[2]data1cf!I683</f>
        <v>15408.538144952217</v>
      </c>
      <c r="K683" s="161">
        <f>+[2]data1cf!J683</f>
        <v>15233.633357353494</v>
      </c>
      <c r="L683" s="161">
        <f>+[2]data1cf!K683</f>
        <v>15278.170140492251</v>
      </c>
      <c r="M683" s="161">
        <f>+[2]data1cf!L683</f>
        <v>15382.878940343555</v>
      </c>
      <c r="N683" s="161">
        <f>+[2]data1cf!M683</f>
        <v>15441.934974763975</v>
      </c>
      <c r="O683" s="161">
        <f>+[2]data1cf!N683</f>
        <v>15349.966785293473</v>
      </c>
      <c r="P683" s="161">
        <f>+[2]data1cf!O683</f>
        <v>15272.119645262534</v>
      </c>
      <c r="Q683" s="161">
        <f>+[2]data1cf!P683</f>
        <v>15342.311169239543</v>
      </c>
      <c r="R683" s="161">
        <f>+[2]data1cf!Q683</f>
        <v>1136.6002464777814</v>
      </c>
      <c r="S683" s="161">
        <f>+[2]data1cf!R683</f>
        <v>0</v>
      </c>
      <c r="T683" s="161">
        <f>+[2]data1cf!S683</f>
        <v>0</v>
      </c>
      <c r="U683" s="161">
        <f>+[2]data1cf!T683</f>
        <v>0</v>
      </c>
      <c r="V683" s="161">
        <f>+[2]data1cf!U683</f>
        <v>0</v>
      </c>
      <c r="W683" s="161">
        <f>+[2]data1cf!V683</f>
        <v>0</v>
      </c>
      <c r="X683" s="161">
        <f>+[2]data1cf!W683</f>
        <v>0</v>
      </c>
      <c r="Y683" s="161">
        <f>+[2]data1cf!X683</f>
        <v>0</v>
      </c>
      <c r="Z683" s="161">
        <f>+[2]data1cf!Y683</f>
        <v>0</v>
      </c>
      <c r="AA683" s="161">
        <f>+[2]data1cf!Z683</f>
        <v>0</v>
      </c>
      <c r="AB683" s="161"/>
      <c r="AC683" s="162">
        <f t="shared" si="80"/>
        <v>20417.399270914</v>
      </c>
      <c r="AD683" s="162">
        <f t="shared" si="82"/>
        <v>53444.158508052002</v>
      </c>
      <c r="AE683" s="163">
        <f t="shared" si="83"/>
        <v>52757.61465096342</v>
      </c>
      <c r="AF683" s="164">
        <f t="shared" si="81"/>
        <v>0.13505390286445623</v>
      </c>
      <c r="AG683" s="165">
        <f t="shared" si="86"/>
        <v>0.98225156230734723</v>
      </c>
    </row>
    <row r="684" spans="1:33">
      <c r="A684" s="157"/>
      <c r="B684" s="161">
        <f>+[2]data1cf!A684</f>
        <v>-101559.16525267025</v>
      </c>
      <c r="C684" s="161">
        <f>+[2]data1cf!B684</f>
        <v>15374.045400570274</v>
      </c>
      <c r="D684" s="161">
        <f>+[2]data1cf!C684</f>
        <v>16802.614193280751</v>
      </c>
      <c r="E684" s="161">
        <f>+[2]data1cf!D684</f>
        <v>16472.224612444479</v>
      </c>
      <c r="F684" s="161">
        <f>+[2]data1cf!E684</f>
        <v>15985.259149401611</v>
      </c>
      <c r="G684" s="161">
        <f>+[2]data1cf!F684</f>
        <v>15727.159171423151</v>
      </c>
      <c r="H684" s="161">
        <f>+[2]data1cf!G684</f>
        <v>15317.23002047776</v>
      </c>
      <c r="I684" s="161">
        <f>+[2]data1cf!H684</f>
        <v>15304.71808482744</v>
      </c>
      <c r="J684" s="161">
        <f>+[2]data1cf!I684</f>
        <v>15360.274988629351</v>
      </c>
      <c r="K684" s="161">
        <f>+[2]data1cf!J684</f>
        <v>15305.719835150627</v>
      </c>
      <c r="L684" s="161">
        <f>+[2]data1cf!K684</f>
        <v>15460.41935516414</v>
      </c>
      <c r="M684" s="161">
        <f>+[2]data1cf!L684</f>
        <v>15424.928722832006</v>
      </c>
      <c r="N684" s="161">
        <f>+[2]data1cf!M684</f>
        <v>15205.842093223902</v>
      </c>
      <c r="O684" s="161">
        <f>+[2]data1cf!N684</f>
        <v>15649.398770074085</v>
      </c>
      <c r="P684" s="161">
        <f>+[2]data1cf!O684</f>
        <v>15220.945496336653</v>
      </c>
      <c r="Q684" s="161">
        <f>+[2]data1cf!P684</f>
        <v>15217.532974125652</v>
      </c>
      <c r="R684" s="161">
        <f>+[2]data1cf!Q684</f>
        <v>1164.8430017820265</v>
      </c>
      <c r="S684" s="161">
        <f>+[2]data1cf!R684</f>
        <v>0</v>
      </c>
      <c r="T684" s="161">
        <f>+[2]data1cf!S684</f>
        <v>0</v>
      </c>
      <c r="U684" s="161">
        <f>+[2]data1cf!T684</f>
        <v>0</v>
      </c>
      <c r="V684" s="161">
        <f>+[2]data1cf!U684</f>
        <v>0</v>
      </c>
      <c r="W684" s="161">
        <f>+[2]data1cf!V684</f>
        <v>0</v>
      </c>
      <c r="X684" s="161">
        <f>+[2]data1cf!W684</f>
        <v>0</v>
      </c>
      <c r="Y684" s="161">
        <f>+[2]data1cf!X684</f>
        <v>0</v>
      </c>
      <c r="Z684" s="161">
        <f>+[2]data1cf!Y684</f>
        <v>0</v>
      </c>
      <c r="AA684" s="161">
        <f>+[2]data1cf!Z684</f>
        <v>0</v>
      </c>
      <c r="AB684" s="161"/>
      <c r="AC684" s="162">
        <f t="shared" si="80"/>
        <v>18116.957206806532</v>
      </c>
      <c r="AD684" s="162">
        <f t="shared" si="82"/>
        <v>51153.711898359739</v>
      </c>
      <c r="AE684" s="163">
        <f t="shared" si="83"/>
        <v>50466.904720535313</v>
      </c>
      <c r="AF684" s="164">
        <f t="shared" si="81"/>
        <v>0.13051980137825017</v>
      </c>
      <c r="AG684" s="165">
        <f t="shared" si="86"/>
        <v>0.97890422148822742</v>
      </c>
    </row>
    <row r="685" spans="1:33">
      <c r="A685" s="157"/>
      <c r="B685" s="161">
        <f>+[2]data1cf!A685</f>
        <v>-91863.999309681356</v>
      </c>
      <c r="C685" s="161">
        <f>+[2]data1cf!B685</f>
        <v>15039.902005608899</v>
      </c>
      <c r="D685" s="161">
        <f>+[2]data1cf!C685</f>
        <v>16274.993657017141</v>
      </c>
      <c r="E685" s="161">
        <f>+[2]data1cf!D685</f>
        <v>16050.293655467891</v>
      </c>
      <c r="F685" s="161">
        <f>+[2]data1cf!E685</f>
        <v>15723.973224573912</v>
      </c>
      <c r="G685" s="161">
        <f>+[2]data1cf!F685</f>
        <v>15448.329043855332</v>
      </c>
      <c r="H685" s="161">
        <f>+[2]data1cf!G685</f>
        <v>15213.824173430614</v>
      </c>
      <c r="I685" s="161">
        <f>+[2]data1cf!H685</f>
        <v>15065.202744239166</v>
      </c>
      <c r="J685" s="161">
        <f>+[2]data1cf!I685</f>
        <v>15307.812416833962</v>
      </c>
      <c r="K685" s="161">
        <f>+[2]data1cf!J685</f>
        <v>15235.464705777984</v>
      </c>
      <c r="L685" s="161">
        <f>+[2]data1cf!K685</f>
        <v>15091.834563387747</v>
      </c>
      <c r="M685" s="161">
        <f>+[2]data1cf!L685</f>
        <v>15189.848570463912</v>
      </c>
      <c r="N685" s="161">
        <f>+[2]data1cf!M685</f>
        <v>15248.418268884137</v>
      </c>
      <c r="O685" s="161">
        <f>+[2]data1cf!N685</f>
        <v>15262.60644806955</v>
      </c>
      <c r="P685" s="161">
        <f>+[2]data1cf!O685</f>
        <v>15026.597882637219</v>
      </c>
      <c r="Q685" s="161">
        <f>+[2]data1cf!P685</f>
        <v>15176.73265530857</v>
      </c>
      <c r="R685" s="161">
        <f>+[2]data1cf!Q685</f>
        <v>1053.6433264823213</v>
      </c>
      <c r="S685" s="161">
        <f>+[2]data1cf!R685</f>
        <v>0</v>
      </c>
      <c r="T685" s="161">
        <f>+[2]data1cf!S685</f>
        <v>0</v>
      </c>
      <c r="U685" s="161">
        <f>+[2]data1cf!T685</f>
        <v>0</v>
      </c>
      <c r="V685" s="161">
        <f>+[2]data1cf!U685</f>
        <v>0</v>
      </c>
      <c r="W685" s="161">
        <f>+[2]data1cf!V685</f>
        <v>0</v>
      </c>
      <c r="X685" s="161">
        <f>+[2]data1cf!W685</f>
        <v>0</v>
      </c>
      <c r="Y685" s="161">
        <f>+[2]data1cf!X685</f>
        <v>0</v>
      </c>
      <c r="Z685" s="161">
        <f>+[2]data1cf!Y685</f>
        <v>0</v>
      </c>
      <c r="AA685" s="161">
        <f>+[2]data1cf!Z685</f>
        <v>0</v>
      </c>
      <c r="AB685" s="161"/>
      <c r="AC685" s="162">
        <f t="shared" si="80"/>
        <v>25760.796093791225</v>
      </c>
      <c r="AD685" s="162">
        <f t="shared" si="82"/>
        <v>58344.793765518894</v>
      </c>
      <c r="AE685" s="163">
        <f t="shared" si="83"/>
        <v>57667.202464874928</v>
      </c>
      <c r="AF685" s="164">
        <f t="shared" si="81"/>
        <v>0.14704189896583561</v>
      </c>
      <c r="AG685" s="165">
        <f t="shared" si="86"/>
        <v>0.98773649896015137</v>
      </c>
    </row>
    <row r="686" spans="1:33">
      <c r="A686" s="157"/>
      <c r="B686" s="161">
        <f>+[2]data1cf!A686</f>
        <v>-98274.216011052122</v>
      </c>
      <c r="C686" s="161">
        <f>+[2]data1cf!B686</f>
        <v>15306.403922309342</v>
      </c>
      <c r="D686" s="161">
        <f>+[2]data1cf!C686</f>
        <v>16686.072559533393</v>
      </c>
      <c r="E686" s="161">
        <f>+[2]data1cf!D686</f>
        <v>16151.347976253979</v>
      </c>
      <c r="F686" s="161">
        <f>+[2]data1cf!E686</f>
        <v>15819.249791638355</v>
      </c>
      <c r="G686" s="161">
        <f>+[2]data1cf!F686</f>
        <v>15608.202896594037</v>
      </c>
      <c r="H686" s="161">
        <f>+[2]data1cf!G686</f>
        <v>15442.751239855448</v>
      </c>
      <c r="I686" s="161">
        <f>+[2]data1cf!H686</f>
        <v>15321.403387268514</v>
      </c>
      <c r="J686" s="161">
        <f>+[2]data1cf!I686</f>
        <v>15139.272518556369</v>
      </c>
      <c r="K686" s="161">
        <f>+[2]data1cf!J686</f>
        <v>15137.457392388522</v>
      </c>
      <c r="L686" s="161">
        <f>+[2]data1cf!K686</f>
        <v>15262.457972763279</v>
      </c>
      <c r="M686" s="161">
        <f>+[2]data1cf!L686</f>
        <v>15319.020659071657</v>
      </c>
      <c r="N686" s="161">
        <f>+[2]data1cf!M686</f>
        <v>15207.006281506994</v>
      </c>
      <c r="O686" s="161">
        <f>+[2]data1cf!N686</f>
        <v>15352.174652911201</v>
      </c>
      <c r="P686" s="161">
        <f>+[2]data1cf!O686</f>
        <v>15636.948825972959</v>
      </c>
      <c r="Q686" s="161">
        <f>+[2]data1cf!P686</f>
        <v>15638.667859791454</v>
      </c>
      <c r="R686" s="161">
        <f>+[2]data1cf!Q686</f>
        <v>1127.1659479603634</v>
      </c>
      <c r="S686" s="161">
        <f>+[2]data1cf!R686</f>
        <v>0</v>
      </c>
      <c r="T686" s="161">
        <f>+[2]data1cf!S686</f>
        <v>0</v>
      </c>
      <c r="U686" s="161">
        <f>+[2]data1cf!T686</f>
        <v>0</v>
      </c>
      <c r="V686" s="161">
        <f>+[2]data1cf!U686</f>
        <v>0</v>
      </c>
      <c r="W686" s="161">
        <f>+[2]data1cf!V686</f>
        <v>0</v>
      </c>
      <c r="X686" s="161">
        <f>+[2]data1cf!W686</f>
        <v>0</v>
      </c>
      <c r="Y686" s="161">
        <f>+[2]data1cf!X686</f>
        <v>0</v>
      </c>
      <c r="Z686" s="161">
        <f>+[2]data1cf!Y686</f>
        <v>0</v>
      </c>
      <c r="AA686" s="161">
        <f>+[2]data1cf!Z686</f>
        <v>0</v>
      </c>
      <c r="AB686" s="161"/>
      <c r="AC686" s="162">
        <f t="shared" si="80"/>
        <v>20723.854792599133</v>
      </c>
      <c r="AD686" s="162">
        <f t="shared" si="82"/>
        <v>53656.049294709126</v>
      </c>
      <c r="AE686" s="163">
        <f t="shared" si="83"/>
        <v>52970.773770689069</v>
      </c>
      <c r="AF686" s="164">
        <f t="shared" si="81"/>
        <v>0.13579025864601138</v>
      </c>
      <c r="AG686" s="165">
        <f t="shared" si="86"/>
        <v>0.98253299069994526</v>
      </c>
    </row>
    <row r="687" spans="1:33">
      <c r="A687" s="157"/>
      <c r="B687" s="161">
        <f>+[2]data1cf!A687</f>
        <v>-109306.87357965244</v>
      </c>
      <c r="C687" s="161">
        <f>+[2]data1cf!B687</f>
        <v>15463.684965357468</v>
      </c>
      <c r="D687" s="161">
        <f>+[2]data1cf!C687</f>
        <v>17140.32150754899</v>
      </c>
      <c r="E687" s="161">
        <f>+[2]data1cf!D687</f>
        <v>16649.212941843372</v>
      </c>
      <c r="F687" s="161">
        <f>+[2]data1cf!E687</f>
        <v>16272.276661754997</v>
      </c>
      <c r="G687" s="161">
        <f>+[2]data1cf!F687</f>
        <v>16189.920235337249</v>
      </c>
      <c r="H687" s="161">
        <f>+[2]data1cf!G687</f>
        <v>15662.215614501871</v>
      </c>
      <c r="I687" s="161">
        <f>+[2]data1cf!H687</f>
        <v>15461.061415209409</v>
      </c>
      <c r="J687" s="161">
        <f>+[2]data1cf!I687</f>
        <v>15556.707121911364</v>
      </c>
      <c r="K687" s="161">
        <f>+[2]data1cf!J687</f>
        <v>15404.67557754486</v>
      </c>
      <c r="L687" s="161">
        <f>+[2]data1cf!K687</f>
        <v>15545.790131904389</v>
      </c>
      <c r="M687" s="161">
        <f>+[2]data1cf!L687</f>
        <v>15654.903141929106</v>
      </c>
      <c r="N687" s="161">
        <f>+[2]data1cf!M687</f>
        <v>15465.503880225604</v>
      </c>
      <c r="O687" s="161">
        <f>+[2]data1cf!N687</f>
        <v>15611.513227407377</v>
      </c>
      <c r="P687" s="161">
        <f>+[2]data1cf!O687</f>
        <v>15602.061233462522</v>
      </c>
      <c r="Q687" s="161">
        <f>+[2]data1cf!P687</f>
        <v>15556.582216485043</v>
      </c>
      <c r="R687" s="161">
        <f>+[2]data1cf!Q687</f>
        <v>1253.7061172091815</v>
      </c>
      <c r="S687" s="161">
        <f>+[2]data1cf!R687</f>
        <v>0</v>
      </c>
      <c r="T687" s="161">
        <f>+[2]data1cf!S687</f>
        <v>0</v>
      </c>
      <c r="U687" s="161">
        <f>+[2]data1cf!T687</f>
        <v>0</v>
      </c>
      <c r="V687" s="161">
        <f>+[2]data1cf!U687</f>
        <v>0</v>
      </c>
      <c r="W687" s="161">
        <f>+[2]data1cf!V687</f>
        <v>0</v>
      </c>
      <c r="X687" s="161">
        <f>+[2]data1cf!W687</f>
        <v>0</v>
      </c>
      <c r="Y687" s="161">
        <f>+[2]data1cf!X687</f>
        <v>0</v>
      </c>
      <c r="Z687" s="161">
        <f>+[2]data1cf!Y687</f>
        <v>0</v>
      </c>
      <c r="AA687" s="161">
        <f>+[2]data1cf!Z687</f>
        <v>0</v>
      </c>
      <c r="AB687" s="161"/>
      <c r="AC687" s="162">
        <f t="shared" si="80"/>
        <v>12140.097099651484</v>
      </c>
      <c r="AD687" s="162">
        <f t="shared" si="82"/>
        <v>45668.506863183728</v>
      </c>
      <c r="AE687" s="163">
        <f t="shared" si="83"/>
        <v>44971.490192195473</v>
      </c>
      <c r="AF687" s="164">
        <f t="shared" si="81"/>
        <v>0.11921724677085876</v>
      </c>
      <c r="AG687" s="165">
        <f t="shared" si="86"/>
        <v>0.96809257022573192</v>
      </c>
    </row>
    <row r="688" spans="1:33">
      <c r="A688" s="157"/>
      <c r="B688" s="161">
        <f>+[2]data1cf!A688</f>
        <v>-95333.768841071884</v>
      </c>
      <c r="C688" s="161">
        <f>+[2]data1cf!B688</f>
        <v>15141.354083603825</v>
      </c>
      <c r="D688" s="161">
        <f>+[2]data1cf!C688</f>
        <v>16637.498931123802</v>
      </c>
      <c r="E688" s="161">
        <f>+[2]data1cf!D688</f>
        <v>15997.519751727974</v>
      </c>
      <c r="F688" s="161">
        <f>+[2]data1cf!E688</f>
        <v>15916.478434101646</v>
      </c>
      <c r="G688" s="161">
        <f>+[2]data1cf!F688</f>
        <v>15485.9325363394</v>
      </c>
      <c r="H688" s="161">
        <f>+[2]data1cf!G688</f>
        <v>15403.101779761342</v>
      </c>
      <c r="I688" s="161">
        <f>+[2]data1cf!H688</f>
        <v>15234.212487331934</v>
      </c>
      <c r="J688" s="161">
        <f>+[2]data1cf!I688</f>
        <v>15173.937594538231</v>
      </c>
      <c r="K688" s="161">
        <f>+[2]data1cf!J688</f>
        <v>15140.177130791752</v>
      </c>
      <c r="L688" s="161">
        <f>+[2]data1cf!K688</f>
        <v>15373.221008678962</v>
      </c>
      <c r="M688" s="161">
        <f>+[2]data1cf!L688</f>
        <v>15278.75900553149</v>
      </c>
      <c r="N688" s="161">
        <f>+[2]data1cf!M688</f>
        <v>15190.014919634254</v>
      </c>
      <c r="O688" s="161">
        <f>+[2]data1cf!N688</f>
        <v>15384.6335293263</v>
      </c>
      <c r="P688" s="161">
        <f>+[2]data1cf!O688</f>
        <v>15207.916294586816</v>
      </c>
      <c r="Q688" s="161">
        <f>+[2]data1cf!P688</f>
        <v>15618.699754448447</v>
      </c>
      <c r="R688" s="161">
        <f>+[2]data1cf!Q688</f>
        <v>1093.440195099558</v>
      </c>
      <c r="S688" s="161">
        <f>+[2]data1cf!R688</f>
        <v>0</v>
      </c>
      <c r="T688" s="161">
        <f>+[2]data1cf!S688</f>
        <v>0</v>
      </c>
      <c r="U688" s="161">
        <f>+[2]data1cf!T688</f>
        <v>0</v>
      </c>
      <c r="V688" s="161">
        <f>+[2]data1cf!U688</f>
        <v>0</v>
      </c>
      <c r="W688" s="161">
        <f>+[2]data1cf!V688</f>
        <v>0</v>
      </c>
      <c r="X688" s="161">
        <f>+[2]data1cf!W688</f>
        <v>0</v>
      </c>
      <c r="Y688" s="161">
        <f>+[2]data1cf!X688</f>
        <v>0</v>
      </c>
      <c r="Z688" s="161">
        <f>+[2]data1cf!Y688</f>
        <v>0</v>
      </c>
      <c r="AA688" s="161">
        <f>+[2]data1cf!Z688</f>
        <v>0</v>
      </c>
      <c r="AB688" s="161"/>
      <c r="AC688" s="162">
        <f t="shared" si="80"/>
        <v>23206.886405256719</v>
      </c>
      <c r="AD688" s="162">
        <f t="shared" si="82"/>
        <v>56035.159673326867</v>
      </c>
      <c r="AE688" s="163">
        <f t="shared" si="83"/>
        <v>55352.206534247758</v>
      </c>
      <c r="AF688" s="164">
        <f t="shared" si="81"/>
        <v>0.14107558131217954</v>
      </c>
      <c r="AG688" s="165">
        <f t="shared" si="86"/>
        <v>0.98540249998783502</v>
      </c>
    </row>
    <row r="689" spans="1:33">
      <c r="A689" s="157"/>
      <c r="B689" s="161">
        <f>+[2]data1cf!A689</f>
        <v>-106128.29110239088</v>
      </c>
      <c r="C689" s="161">
        <f>+[2]data1cf!B689</f>
        <v>15467.172399801584</v>
      </c>
      <c r="D689" s="161">
        <f>+[2]data1cf!C689</f>
        <v>17184.178732849912</v>
      </c>
      <c r="E689" s="161">
        <f>+[2]data1cf!D689</f>
        <v>16502.944089015924</v>
      </c>
      <c r="F689" s="161">
        <f>+[2]data1cf!E689</f>
        <v>16282.207170117315</v>
      </c>
      <c r="G689" s="161">
        <f>+[2]data1cf!F689</f>
        <v>15932.066839692372</v>
      </c>
      <c r="H689" s="161">
        <f>+[2]data1cf!G689</f>
        <v>15662.512244066287</v>
      </c>
      <c r="I689" s="161">
        <f>+[2]data1cf!H689</f>
        <v>15701.229175185856</v>
      </c>
      <c r="J689" s="161">
        <f>+[2]data1cf!I689</f>
        <v>15403.55673217655</v>
      </c>
      <c r="K689" s="161">
        <f>+[2]data1cf!J689</f>
        <v>15485.359998460899</v>
      </c>
      <c r="L689" s="161">
        <f>+[2]data1cf!K689</f>
        <v>15392.928672046757</v>
      </c>
      <c r="M689" s="161">
        <f>+[2]data1cf!L689</f>
        <v>15634.811241834723</v>
      </c>
      <c r="N689" s="161">
        <f>+[2]data1cf!M689</f>
        <v>15675.450058531056</v>
      </c>
      <c r="O689" s="161">
        <f>+[2]data1cf!N689</f>
        <v>15400.211847384879</v>
      </c>
      <c r="P689" s="161">
        <f>+[2]data1cf!O689</f>
        <v>15557.471735471485</v>
      </c>
      <c r="Q689" s="161">
        <f>+[2]data1cf!P689</f>
        <v>15405.918849254014</v>
      </c>
      <c r="R689" s="161">
        <f>+[2]data1cf!Q689</f>
        <v>1217.2490476279822</v>
      </c>
      <c r="S689" s="161">
        <f>+[2]data1cf!R689</f>
        <v>0</v>
      </c>
      <c r="T689" s="161">
        <f>+[2]data1cf!S689</f>
        <v>0</v>
      </c>
      <c r="U689" s="161">
        <f>+[2]data1cf!T689</f>
        <v>0</v>
      </c>
      <c r="V689" s="161">
        <f>+[2]data1cf!U689</f>
        <v>0</v>
      </c>
      <c r="W689" s="161">
        <f>+[2]data1cf!V689</f>
        <v>0</v>
      </c>
      <c r="X689" s="161">
        <f>+[2]data1cf!W689</f>
        <v>0</v>
      </c>
      <c r="Y689" s="161">
        <f>+[2]data1cf!X689</f>
        <v>0</v>
      </c>
      <c r="Z689" s="161">
        <f>+[2]data1cf!Y689</f>
        <v>0</v>
      </c>
      <c r="AA689" s="161">
        <f>+[2]data1cf!Z689</f>
        <v>0</v>
      </c>
      <c r="AB689" s="161"/>
      <c r="AC689" s="162">
        <f t="shared" si="80"/>
        <v>15065.149581936712</v>
      </c>
      <c r="AD689" s="162">
        <f t="shared" si="82"/>
        <v>48511.487561360867</v>
      </c>
      <c r="AE689" s="163">
        <f t="shared" si="83"/>
        <v>47816.30902122605</v>
      </c>
      <c r="AF689" s="164">
        <f t="shared" si="81"/>
        <v>0.12444196343421937</v>
      </c>
      <c r="AG689" s="165">
        <f t="shared" si="86"/>
        <v>0.97425130143790606</v>
      </c>
    </row>
    <row r="690" spans="1:33">
      <c r="A690" s="157"/>
      <c r="B690" s="161">
        <f>+[2]data1cf!A690</f>
        <v>-103080.44315680883</v>
      </c>
      <c r="C690" s="161">
        <f>+[2]data1cf!B690</f>
        <v>15165.555809692742</v>
      </c>
      <c r="D690" s="161">
        <f>+[2]data1cf!C690</f>
        <v>16973.575114707459</v>
      </c>
      <c r="E690" s="161">
        <f>+[2]data1cf!D690</f>
        <v>16352.246508848737</v>
      </c>
      <c r="F690" s="161">
        <f>+[2]data1cf!E690</f>
        <v>16202.690730025828</v>
      </c>
      <c r="G690" s="161">
        <f>+[2]data1cf!F690</f>
        <v>15766.016411095852</v>
      </c>
      <c r="H690" s="161">
        <f>+[2]data1cf!G690</f>
        <v>15597.19816120468</v>
      </c>
      <c r="I690" s="161">
        <f>+[2]data1cf!H690</f>
        <v>15401.852911234939</v>
      </c>
      <c r="J690" s="161">
        <f>+[2]data1cf!I690</f>
        <v>15302.186174474326</v>
      </c>
      <c r="K690" s="161">
        <f>+[2]data1cf!J690</f>
        <v>15258.496718071634</v>
      </c>
      <c r="L690" s="161">
        <f>+[2]data1cf!K690</f>
        <v>15267.344406886285</v>
      </c>
      <c r="M690" s="161">
        <f>+[2]data1cf!L690</f>
        <v>15359.093412013082</v>
      </c>
      <c r="N690" s="161">
        <f>+[2]data1cf!M690</f>
        <v>15545.755172346444</v>
      </c>
      <c r="O690" s="161">
        <f>+[2]data1cf!N690</f>
        <v>15403.941023072068</v>
      </c>
      <c r="P690" s="161">
        <f>+[2]data1cf!O690</f>
        <v>15426.080783880463</v>
      </c>
      <c r="Q690" s="161">
        <f>+[2]data1cf!P690</f>
        <v>15524.372436973514</v>
      </c>
      <c r="R690" s="161">
        <f>+[2]data1cf!Q690</f>
        <v>1182.2914508313345</v>
      </c>
      <c r="S690" s="161">
        <f>+[2]data1cf!R690</f>
        <v>0</v>
      </c>
      <c r="T690" s="161">
        <f>+[2]data1cf!S690</f>
        <v>0</v>
      </c>
      <c r="U690" s="161">
        <f>+[2]data1cf!T690</f>
        <v>0</v>
      </c>
      <c r="V690" s="161">
        <f>+[2]data1cf!U690</f>
        <v>0</v>
      </c>
      <c r="W690" s="161">
        <f>+[2]data1cf!V690</f>
        <v>0</v>
      </c>
      <c r="X690" s="161">
        <f>+[2]data1cf!W690</f>
        <v>0</v>
      </c>
      <c r="Y690" s="161">
        <f>+[2]data1cf!X690</f>
        <v>0</v>
      </c>
      <c r="Z690" s="161">
        <f>+[2]data1cf!Y690</f>
        <v>0</v>
      </c>
      <c r="AA690" s="161">
        <f>+[2]data1cf!Z690</f>
        <v>0</v>
      </c>
      <c r="AB690" s="161"/>
      <c r="AC690" s="162">
        <f t="shared" si="80"/>
        <v>16861.413524001979</v>
      </c>
      <c r="AD690" s="162">
        <f t="shared" si="82"/>
        <v>50017.664583915604</v>
      </c>
      <c r="AE690" s="163">
        <f t="shared" si="83"/>
        <v>49328.241102360786</v>
      </c>
      <c r="AF690" s="164">
        <f t="shared" si="81"/>
        <v>0.12800998091697693</v>
      </c>
      <c r="AG690" s="165">
        <f t="shared" si="86"/>
        <v>0.97701668531320385</v>
      </c>
    </row>
    <row r="691" spans="1:33">
      <c r="A691" s="157"/>
      <c r="B691" s="161">
        <f>+[2]data1cf!A691</f>
        <v>-100123.22707791033</v>
      </c>
      <c r="C691" s="161">
        <f>+[2]data1cf!B691</f>
        <v>15339.481787501381</v>
      </c>
      <c r="D691" s="161">
        <f>+[2]data1cf!C691</f>
        <v>16752.372791449481</v>
      </c>
      <c r="E691" s="161">
        <f>+[2]data1cf!D691</f>
        <v>16367.566740248727</v>
      </c>
      <c r="F691" s="161">
        <f>+[2]data1cf!E691</f>
        <v>16002.70414345638</v>
      </c>
      <c r="G691" s="161">
        <f>+[2]data1cf!F691</f>
        <v>15550.434622945628</v>
      </c>
      <c r="H691" s="161">
        <f>+[2]data1cf!G691</f>
        <v>15308.799669000953</v>
      </c>
      <c r="I691" s="161">
        <f>+[2]data1cf!H691</f>
        <v>15229.774931778566</v>
      </c>
      <c r="J691" s="161">
        <f>+[2]data1cf!I691</f>
        <v>15278.926614813547</v>
      </c>
      <c r="K691" s="161">
        <f>+[2]data1cf!J691</f>
        <v>15296.193912019957</v>
      </c>
      <c r="L691" s="161">
        <f>+[2]data1cf!K691</f>
        <v>15285.287827113843</v>
      </c>
      <c r="M691" s="161">
        <f>+[2]data1cf!L691</f>
        <v>15239.269833579021</v>
      </c>
      <c r="N691" s="161">
        <f>+[2]data1cf!M691</f>
        <v>15349.408963385067</v>
      </c>
      <c r="O691" s="161">
        <f>+[2]data1cf!N691</f>
        <v>15279.196076598146</v>
      </c>
      <c r="P691" s="161">
        <f>+[2]data1cf!O691</f>
        <v>15429.602926453788</v>
      </c>
      <c r="Q691" s="161">
        <f>+[2]data1cf!P691</f>
        <v>15380.586694187843</v>
      </c>
      <c r="R691" s="161">
        <f>+[2]data1cf!Q691</f>
        <v>1148.3733652928001</v>
      </c>
      <c r="S691" s="161">
        <f>+[2]data1cf!R691</f>
        <v>0</v>
      </c>
      <c r="T691" s="161">
        <f>+[2]data1cf!S691</f>
        <v>0</v>
      </c>
      <c r="U691" s="161">
        <f>+[2]data1cf!T691</f>
        <v>0</v>
      </c>
      <c r="V691" s="161">
        <f>+[2]data1cf!U691</f>
        <v>0</v>
      </c>
      <c r="W691" s="161">
        <f>+[2]data1cf!V691</f>
        <v>0</v>
      </c>
      <c r="X691" s="161">
        <f>+[2]data1cf!W691</f>
        <v>0</v>
      </c>
      <c r="Y691" s="161">
        <f>+[2]data1cf!X691</f>
        <v>0</v>
      </c>
      <c r="Z691" s="161">
        <f>+[2]data1cf!Y691</f>
        <v>0</v>
      </c>
      <c r="AA691" s="161">
        <f>+[2]data1cf!Z691</f>
        <v>0</v>
      </c>
      <c r="AB691" s="161"/>
      <c r="AC691" s="162">
        <f t="shared" si="80"/>
        <v>19114.769997176365</v>
      </c>
      <c r="AD691" s="162">
        <f t="shared" si="82"/>
        <v>52040.560125363176</v>
      </c>
      <c r="AE691" s="163">
        <f t="shared" si="83"/>
        <v>51355.855621004783</v>
      </c>
      <c r="AF691" s="164">
        <f t="shared" si="81"/>
        <v>0.13258519768714908</v>
      </c>
      <c r="AG691" s="165">
        <f t="shared" ref="AG691:AG706" si="87">1-EXP(-(1/0.25)*(AD691/ABS($AD$1010)))</f>
        <v>0.9802693107862045</v>
      </c>
    </row>
    <row r="692" spans="1:33">
      <c r="A692" s="157"/>
      <c r="B692" s="161">
        <f>+[2]data1cf!A692</f>
        <v>-97808.372749466624</v>
      </c>
      <c r="C692" s="161">
        <f>+[2]data1cf!B692</f>
        <v>15315.510457144861</v>
      </c>
      <c r="D692" s="161">
        <f>+[2]data1cf!C692</f>
        <v>16763.454075945701</v>
      </c>
      <c r="E692" s="161">
        <f>+[2]data1cf!D692</f>
        <v>16222.013091125315</v>
      </c>
      <c r="F692" s="161">
        <f>+[2]data1cf!E692</f>
        <v>15812.187046266781</v>
      </c>
      <c r="G692" s="161">
        <f>+[2]data1cf!F692</f>
        <v>15575.316057958335</v>
      </c>
      <c r="H692" s="161">
        <f>+[2]data1cf!G692</f>
        <v>15395.048781730215</v>
      </c>
      <c r="I692" s="161">
        <f>+[2]data1cf!H692</f>
        <v>15162.811697560563</v>
      </c>
      <c r="J692" s="161">
        <f>+[2]data1cf!I692</f>
        <v>15239.260742940443</v>
      </c>
      <c r="K692" s="161">
        <f>+[2]data1cf!J692</f>
        <v>15305.599341655256</v>
      </c>
      <c r="L692" s="161">
        <f>+[2]data1cf!K692</f>
        <v>15294.811444778183</v>
      </c>
      <c r="M692" s="161">
        <f>+[2]data1cf!L692</f>
        <v>15361.817472376446</v>
      </c>
      <c r="N692" s="161">
        <f>+[2]data1cf!M692</f>
        <v>15365.694115630231</v>
      </c>
      <c r="O692" s="161">
        <f>+[2]data1cf!N692</f>
        <v>15469.263160527238</v>
      </c>
      <c r="P692" s="161">
        <f>+[2]data1cf!O692</f>
        <v>15310.52361796928</v>
      </c>
      <c r="Q692" s="161">
        <f>+[2]data1cf!P692</f>
        <v>15317.274823494863</v>
      </c>
      <c r="R692" s="161">
        <f>+[2]data1cf!Q692</f>
        <v>1121.8229120872822</v>
      </c>
      <c r="S692" s="161">
        <f>+[2]data1cf!R692</f>
        <v>0</v>
      </c>
      <c r="T692" s="161">
        <f>+[2]data1cf!S692</f>
        <v>0</v>
      </c>
      <c r="U692" s="161">
        <f>+[2]data1cf!T692</f>
        <v>0</v>
      </c>
      <c r="V692" s="161">
        <f>+[2]data1cf!U692</f>
        <v>0</v>
      </c>
      <c r="W692" s="161">
        <f>+[2]data1cf!V692</f>
        <v>0</v>
      </c>
      <c r="X692" s="161">
        <f>+[2]data1cf!W692</f>
        <v>0</v>
      </c>
      <c r="Y692" s="161">
        <f>+[2]data1cf!X692</f>
        <v>0</v>
      </c>
      <c r="Z692" s="161">
        <f>+[2]data1cf!Y692</f>
        <v>0</v>
      </c>
      <c r="AA692" s="161">
        <f>+[2]data1cf!Z692</f>
        <v>0</v>
      </c>
      <c r="AB692" s="161"/>
      <c r="AC692" s="162">
        <f t="shared" si="80"/>
        <v>21247.368277035486</v>
      </c>
      <c r="AD692" s="162">
        <f t="shared" si="82"/>
        <v>54157.265647706932</v>
      </c>
      <c r="AE692" s="163">
        <f t="shared" si="83"/>
        <v>53472.745026168857</v>
      </c>
      <c r="AF692" s="164">
        <f t="shared" si="81"/>
        <v>0.13687923550605771</v>
      </c>
      <c r="AG692" s="165">
        <f t="shared" si="87"/>
        <v>0.98318106016027396</v>
      </c>
    </row>
    <row r="693" spans="1:33">
      <c r="A693" s="157"/>
      <c r="B693" s="161">
        <f>+[2]data1cf!A693</f>
        <v>-105221.99762909768</v>
      </c>
      <c r="C693" s="161">
        <f>+[2]data1cf!B693</f>
        <v>15356.403364817284</v>
      </c>
      <c r="D693" s="161">
        <f>+[2]data1cf!C693</f>
        <v>16852.702814918226</v>
      </c>
      <c r="E693" s="161">
        <f>+[2]data1cf!D693</f>
        <v>16484.541218746348</v>
      </c>
      <c r="F693" s="161">
        <f>+[2]data1cf!E693</f>
        <v>16216.301986748329</v>
      </c>
      <c r="G693" s="161">
        <f>+[2]data1cf!F693</f>
        <v>15740.049666477571</v>
      </c>
      <c r="H693" s="161">
        <f>+[2]data1cf!G693</f>
        <v>15718.939655636004</v>
      </c>
      <c r="I693" s="161">
        <f>+[2]data1cf!H693</f>
        <v>15556.463130714186</v>
      </c>
      <c r="J693" s="161">
        <f>+[2]data1cf!I693</f>
        <v>15453.261203757196</v>
      </c>
      <c r="K693" s="161">
        <f>+[2]data1cf!J693</f>
        <v>15619.956459419127</v>
      </c>
      <c r="L693" s="161">
        <f>+[2]data1cf!K693</f>
        <v>15466.300240217051</v>
      </c>
      <c r="M693" s="161">
        <f>+[2]data1cf!L693</f>
        <v>15369.881461833775</v>
      </c>
      <c r="N693" s="161">
        <f>+[2]data1cf!M693</f>
        <v>15347.209767922528</v>
      </c>
      <c r="O693" s="161">
        <f>+[2]data1cf!N693</f>
        <v>15508.665153610749</v>
      </c>
      <c r="P693" s="161">
        <f>+[2]data1cf!O693</f>
        <v>15453.218822656036</v>
      </c>
      <c r="Q693" s="161">
        <f>+[2]data1cf!P693</f>
        <v>15564.912765721036</v>
      </c>
      <c r="R693" s="161">
        <f>+[2]data1cf!Q693</f>
        <v>1206.8542240066986</v>
      </c>
      <c r="S693" s="161">
        <f>+[2]data1cf!R693</f>
        <v>0</v>
      </c>
      <c r="T693" s="161">
        <f>+[2]data1cf!S693</f>
        <v>0</v>
      </c>
      <c r="U693" s="161">
        <f>+[2]data1cf!T693</f>
        <v>0</v>
      </c>
      <c r="V693" s="161">
        <f>+[2]data1cf!U693</f>
        <v>0</v>
      </c>
      <c r="W693" s="161">
        <f>+[2]data1cf!V693</f>
        <v>0</v>
      </c>
      <c r="X693" s="161">
        <f>+[2]data1cf!W693</f>
        <v>0</v>
      </c>
      <c r="Y693" s="161">
        <f>+[2]data1cf!X693</f>
        <v>0</v>
      </c>
      <c r="Z693" s="161">
        <f>+[2]data1cf!Y693</f>
        <v>0</v>
      </c>
      <c r="AA693" s="161">
        <f>+[2]data1cf!Z693</f>
        <v>0</v>
      </c>
      <c r="AB693" s="161"/>
      <c r="AC693" s="162">
        <f t="shared" si="80"/>
        <v>15327.365586919457</v>
      </c>
      <c r="AD693" s="162">
        <f t="shared" si="82"/>
        <v>48661.870210819878</v>
      </c>
      <c r="AE693" s="163">
        <f t="shared" si="83"/>
        <v>47968.863796150974</v>
      </c>
      <c r="AF693" s="164">
        <f t="shared" si="81"/>
        <v>0.12501308321952817</v>
      </c>
      <c r="AG693" s="165">
        <f t="shared" si="87"/>
        <v>0.97454173977119452</v>
      </c>
    </row>
    <row r="694" spans="1:33">
      <c r="A694" s="157"/>
      <c r="B694" s="161">
        <f>+[2]data1cf!A694</f>
        <v>-102555.71551868493</v>
      </c>
      <c r="C694" s="161">
        <f>+[2]data1cf!B694</f>
        <v>15360.082687052054</v>
      </c>
      <c r="D694" s="161">
        <f>+[2]data1cf!C694</f>
        <v>16813.565161790888</v>
      </c>
      <c r="E694" s="161">
        <f>+[2]data1cf!D694</f>
        <v>16649.565935252689</v>
      </c>
      <c r="F694" s="161">
        <f>+[2]data1cf!E694</f>
        <v>16019.376033971812</v>
      </c>
      <c r="G694" s="161">
        <f>+[2]data1cf!F694</f>
        <v>15657.94501502586</v>
      </c>
      <c r="H694" s="161">
        <f>+[2]data1cf!G694</f>
        <v>15396.637968395453</v>
      </c>
      <c r="I694" s="161">
        <f>+[2]data1cf!H694</f>
        <v>15261.518677393422</v>
      </c>
      <c r="J694" s="161">
        <f>+[2]data1cf!I694</f>
        <v>15486.554519218487</v>
      </c>
      <c r="K694" s="161">
        <f>+[2]data1cf!J694</f>
        <v>15368.625085214639</v>
      </c>
      <c r="L694" s="161">
        <f>+[2]data1cf!K694</f>
        <v>15333.871343054627</v>
      </c>
      <c r="M694" s="161">
        <f>+[2]data1cf!L694</f>
        <v>15491.443430404079</v>
      </c>
      <c r="N694" s="161">
        <f>+[2]data1cf!M694</f>
        <v>15489.925745648685</v>
      </c>
      <c r="O694" s="161">
        <f>+[2]data1cf!N694</f>
        <v>15535.068176686618</v>
      </c>
      <c r="P694" s="161">
        <f>+[2]data1cf!O694</f>
        <v>15488.664001014607</v>
      </c>
      <c r="Q694" s="161">
        <f>+[2]data1cf!P694</f>
        <v>15462.898599505494</v>
      </c>
      <c r="R694" s="161">
        <f>+[2]data1cf!Q694</f>
        <v>1176.2730347131085</v>
      </c>
      <c r="S694" s="161">
        <f>+[2]data1cf!R694</f>
        <v>0</v>
      </c>
      <c r="T694" s="161">
        <f>+[2]data1cf!S694</f>
        <v>0</v>
      </c>
      <c r="U694" s="161">
        <f>+[2]data1cf!T694</f>
        <v>0</v>
      </c>
      <c r="V694" s="161">
        <f>+[2]data1cf!U694</f>
        <v>0</v>
      </c>
      <c r="W694" s="161">
        <f>+[2]data1cf!V694</f>
        <v>0</v>
      </c>
      <c r="X694" s="161">
        <f>+[2]data1cf!W694</f>
        <v>0</v>
      </c>
      <c r="Y694" s="161">
        <f>+[2]data1cf!X694</f>
        <v>0</v>
      </c>
      <c r="Z694" s="161">
        <f>+[2]data1cf!Y694</f>
        <v>0</v>
      </c>
      <c r="AA694" s="161">
        <f>+[2]data1cf!Z694</f>
        <v>0</v>
      </c>
      <c r="AB694" s="161"/>
      <c r="AC694" s="162">
        <f t="shared" si="80"/>
        <v>17501.970012872243</v>
      </c>
      <c r="AD694" s="162">
        <f t="shared" si="82"/>
        <v>50686.891054859167</v>
      </c>
      <c r="AE694" s="163">
        <f t="shared" si="83"/>
        <v>49996.687413844455</v>
      </c>
      <c r="AF694" s="164">
        <f t="shared" si="81"/>
        <v>0.12919200062751771</v>
      </c>
      <c r="AG694" s="165">
        <f t="shared" si="87"/>
        <v>0.97814812595339906</v>
      </c>
    </row>
    <row r="695" spans="1:33">
      <c r="A695" s="157"/>
      <c r="B695" s="161">
        <f>+[2]data1cf!A695</f>
        <v>-98658.182662789797</v>
      </c>
      <c r="C695" s="161">
        <f>+[2]data1cf!B695</f>
        <v>15267.796261029111</v>
      </c>
      <c r="D695" s="161">
        <f>+[2]data1cf!C695</f>
        <v>16843.18737483599</v>
      </c>
      <c r="E695" s="161">
        <f>+[2]data1cf!D695</f>
        <v>16387.016696637933</v>
      </c>
      <c r="F695" s="161">
        <f>+[2]data1cf!E695</f>
        <v>15872.22922904462</v>
      </c>
      <c r="G695" s="161">
        <f>+[2]data1cf!F695</f>
        <v>15765.097117535572</v>
      </c>
      <c r="H695" s="161">
        <f>+[2]data1cf!G695</f>
        <v>15587.836197613758</v>
      </c>
      <c r="I695" s="161">
        <f>+[2]data1cf!H695</f>
        <v>15466.735081510256</v>
      </c>
      <c r="J695" s="161">
        <f>+[2]data1cf!I695</f>
        <v>15295.950102755683</v>
      </c>
      <c r="K695" s="161">
        <f>+[2]data1cf!J695</f>
        <v>15200.310332600133</v>
      </c>
      <c r="L695" s="161">
        <f>+[2]data1cf!K695</f>
        <v>15275.72840147432</v>
      </c>
      <c r="M695" s="161">
        <f>+[2]data1cf!L695</f>
        <v>15397.067792466163</v>
      </c>
      <c r="N695" s="161">
        <f>+[2]data1cf!M695</f>
        <v>15402.407923688677</v>
      </c>
      <c r="O695" s="161">
        <f>+[2]data1cf!N695</f>
        <v>15465.947931498486</v>
      </c>
      <c r="P695" s="161">
        <f>+[2]data1cf!O695</f>
        <v>15451.352844207609</v>
      </c>
      <c r="Q695" s="161">
        <f>+[2]data1cf!P695</f>
        <v>15427.825131760826</v>
      </c>
      <c r="R695" s="161">
        <f>+[2]data1cf!Q695</f>
        <v>1131.5698918691337</v>
      </c>
      <c r="S695" s="161">
        <f>+[2]data1cf!R695</f>
        <v>0</v>
      </c>
      <c r="T695" s="161">
        <f>+[2]data1cf!S695</f>
        <v>0</v>
      </c>
      <c r="U695" s="161">
        <f>+[2]data1cf!T695</f>
        <v>0</v>
      </c>
      <c r="V695" s="161">
        <f>+[2]data1cf!U695</f>
        <v>0</v>
      </c>
      <c r="W695" s="161">
        <f>+[2]data1cf!V695</f>
        <v>0</v>
      </c>
      <c r="X695" s="161">
        <f>+[2]data1cf!W695</f>
        <v>0</v>
      </c>
      <c r="Y695" s="161">
        <f>+[2]data1cf!X695</f>
        <v>0</v>
      </c>
      <c r="Z695" s="161">
        <f>+[2]data1cf!Y695</f>
        <v>0</v>
      </c>
      <c r="AA695" s="161">
        <f>+[2]data1cf!Z695</f>
        <v>0</v>
      </c>
      <c r="AB695" s="161"/>
      <c r="AC695" s="162">
        <f t="shared" si="80"/>
        <v>21030.578588188782</v>
      </c>
      <c r="AD695" s="162">
        <f t="shared" si="82"/>
        <v>54118.632946337493</v>
      </c>
      <c r="AE695" s="163">
        <f t="shared" si="83"/>
        <v>53430.607620886251</v>
      </c>
      <c r="AF695" s="164">
        <f t="shared" si="81"/>
        <v>0.13620980381965639</v>
      </c>
      <c r="AG695" s="165">
        <f t="shared" si="87"/>
        <v>0.98313197519050899</v>
      </c>
    </row>
    <row r="696" spans="1:33">
      <c r="A696" s="157"/>
      <c r="B696" s="161">
        <f>+[2]data1cf!A696</f>
        <v>-102588.30122284046</v>
      </c>
      <c r="C696" s="161">
        <f>+[2]data1cf!B696</f>
        <v>15265.565903319681</v>
      </c>
      <c r="D696" s="161">
        <f>+[2]data1cf!C696</f>
        <v>16859.90117129327</v>
      </c>
      <c r="E696" s="161">
        <f>+[2]data1cf!D696</f>
        <v>16402.837886119785</v>
      </c>
      <c r="F696" s="161">
        <f>+[2]data1cf!E696</f>
        <v>16040.951955770897</v>
      </c>
      <c r="G696" s="161">
        <f>+[2]data1cf!F696</f>
        <v>15685.27083074911</v>
      </c>
      <c r="H696" s="161">
        <f>+[2]data1cf!G696</f>
        <v>15489.498482621884</v>
      </c>
      <c r="I696" s="161">
        <f>+[2]data1cf!H696</f>
        <v>15503.047606461576</v>
      </c>
      <c r="J696" s="161">
        <f>+[2]data1cf!I696</f>
        <v>15259.22464916422</v>
      </c>
      <c r="K696" s="161">
        <f>+[2]data1cf!J696</f>
        <v>15395.465129555847</v>
      </c>
      <c r="L696" s="161">
        <f>+[2]data1cf!K696</f>
        <v>15359.547650799832</v>
      </c>
      <c r="M696" s="161">
        <f>+[2]data1cf!L696</f>
        <v>15326.844420069636</v>
      </c>
      <c r="N696" s="161">
        <f>+[2]data1cf!M696</f>
        <v>15409.316501329416</v>
      </c>
      <c r="O696" s="161">
        <f>+[2]data1cf!N696</f>
        <v>15571.535234685998</v>
      </c>
      <c r="P696" s="161">
        <f>+[2]data1cf!O696</f>
        <v>15722.82210116952</v>
      </c>
      <c r="Q696" s="161">
        <f>+[2]data1cf!P696</f>
        <v>15646.628850416622</v>
      </c>
      <c r="R696" s="161">
        <f>+[2]data1cf!Q696</f>
        <v>1176.6467797054909</v>
      </c>
      <c r="S696" s="161">
        <f>+[2]data1cf!R696</f>
        <v>0</v>
      </c>
      <c r="T696" s="161">
        <f>+[2]data1cf!S696</f>
        <v>0</v>
      </c>
      <c r="U696" s="161">
        <f>+[2]data1cf!T696</f>
        <v>0</v>
      </c>
      <c r="V696" s="161">
        <f>+[2]data1cf!U696</f>
        <v>0</v>
      </c>
      <c r="W696" s="161">
        <f>+[2]data1cf!V696</f>
        <v>0</v>
      </c>
      <c r="X696" s="161">
        <f>+[2]data1cf!W696</f>
        <v>0</v>
      </c>
      <c r="Y696" s="161">
        <f>+[2]data1cf!X696</f>
        <v>0</v>
      </c>
      <c r="Z696" s="161">
        <f>+[2]data1cf!Y696</f>
        <v>0</v>
      </c>
      <c r="AA696" s="161">
        <f>+[2]data1cf!Z696</f>
        <v>0</v>
      </c>
      <c r="AB696" s="161"/>
      <c r="AC696" s="162">
        <f t="shared" si="80"/>
        <v>17392.518586430888</v>
      </c>
      <c r="AD696" s="162">
        <f t="shared" si="82"/>
        <v>50610.48568393771</v>
      </c>
      <c r="AE696" s="163">
        <f t="shared" si="83"/>
        <v>49919.332857671834</v>
      </c>
      <c r="AF696" s="164">
        <f t="shared" si="81"/>
        <v>0.12895210385322572</v>
      </c>
      <c r="AG696" s="165">
        <f t="shared" si="87"/>
        <v>0.97802181919837994</v>
      </c>
    </row>
    <row r="697" spans="1:33">
      <c r="A697" s="157"/>
      <c r="B697" s="161">
        <f>+[2]data1cf!A697</f>
        <v>-89813.887220031524</v>
      </c>
      <c r="C697" s="161">
        <f>+[2]data1cf!B697</f>
        <v>15088.722357088758</v>
      </c>
      <c r="D697" s="161">
        <f>+[2]data1cf!C697</f>
        <v>16515.03268166132</v>
      </c>
      <c r="E697" s="161">
        <f>+[2]data1cf!D697</f>
        <v>16137.678696083995</v>
      </c>
      <c r="F697" s="161">
        <f>+[2]data1cf!E697</f>
        <v>15736.784672822476</v>
      </c>
      <c r="G697" s="161">
        <f>+[2]data1cf!F697</f>
        <v>15496.448827337135</v>
      </c>
      <c r="H697" s="161">
        <f>+[2]data1cf!G697</f>
        <v>15086.156686982053</v>
      </c>
      <c r="I697" s="161">
        <f>+[2]data1cf!H697</f>
        <v>15051.200882541627</v>
      </c>
      <c r="J697" s="161">
        <f>+[2]data1cf!I697</f>
        <v>15025.181647491319</v>
      </c>
      <c r="K697" s="161">
        <f>+[2]data1cf!J697</f>
        <v>15084.262807486466</v>
      </c>
      <c r="L697" s="161">
        <f>+[2]data1cf!K697</f>
        <v>15095.993952250708</v>
      </c>
      <c r="M697" s="161">
        <f>+[2]data1cf!L697</f>
        <v>15080.222402779264</v>
      </c>
      <c r="N697" s="161">
        <f>+[2]data1cf!M697</f>
        <v>15131.908048586522</v>
      </c>
      <c r="O697" s="161">
        <f>+[2]data1cf!N697</f>
        <v>15181.445616544919</v>
      </c>
      <c r="P697" s="161">
        <f>+[2]data1cf!O697</f>
        <v>15231.910771657611</v>
      </c>
      <c r="Q697" s="161">
        <f>+[2]data1cf!P697</f>
        <v>15094.937668410719</v>
      </c>
      <c r="R697" s="161">
        <f>+[2]data1cf!Q697</f>
        <v>1030.1293608588735</v>
      </c>
      <c r="S697" s="161">
        <f>+[2]data1cf!R697</f>
        <v>0</v>
      </c>
      <c r="T697" s="161">
        <f>+[2]data1cf!S697</f>
        <v>0</v>
      </c>
      <c r="U697" s="161">
        <f>+[2]data1cf!T697</f>
        <v>0</v>
      </c>
      <c r="V697" s="161">
        <f>+[2]data1cf!U697</f>
        <v>0</v>
      </c>
      <c r="W697" s="161">
        <f>+[2]data1cf!V697</f>
        <v>0</v>
      </c>
      <c r="X697" s="161">
        <f>+[2]data1cf!W697</f>
        <v>0</v>
      </c>
      <c r="Y697" s="161">
        <f>+[2]data1cf!X697</f>
        <v>0</v>
      </c>
      <c r="Z697" s="161">
        <f>+[2]data1cf!Y697</f>
        <v>0</v>
      </c>
      <c r="AA697" s="161">
        <f>+[2]data1cf!Z697</f>
        <v>0</v>
      </c>
      <c r="AB697" s="161"/>
      <c r="AC697" s="162">
        <f t="shared" si="80"/>
        <v>27814.752913977118</v>
      </c>
      <c r="AD697" s="162">
        <f t="shared" si="82"/>
        <v>60301.519220273018</v>
      </c>
      <c r="AE697" s="163">
        <f t="shared" si="83"/>
        <v>59626.010154469062</v>
      </c>
      <c r="AF697" s="164">
        <f t="shared" si="81"/>
        <v>0.15190581679344178</v>
      </c>
      <c r="AG697" s="165">
        <f t="shared" si="87"/>
        <v>0.98941936316409218</v>
      </c>
    </row>
    <row r="698" spans="1:33">
      <c r="A698" s="157"/>
      <c r="B698" s="161">
        <f>+[2]data1cf!A698</f>
        <v>-106856.37373194861</v>
      </c>
      <c r="C698" s="161">
        <f>+[2]data1cf!B698</f>
        <v>15576.469689324953</v>
      </c>
      <c r="D698" s="161">
        <f>+[2]data1cf!C698</f>
        <v>16993.940179242571</v>
      </c>
      <c r="E698" s="161">
        <f>+[2]data1cf!D698</f>
        <v>16728.433116405005</v>
      </c>
      <c r="F698" s="161">
        <f>+[2]data1cf!E698</f>
        <v>16309.781392136396</v>
      </c>
      <c r="G698" s="161">
        <f>+[2]data1cf!F698</f>
        <v>15872.920670899297</v>
      </c>
      <c r="H698" s="161">
        <f>+[2]data1cf!G698</f>
        <v>15508.771969885136</v>
      </c>
      <c r="I698" s="161">
        <f>+[2]data1cf!H698</f>
        <v>15542.472024599065</v>
      </c>
      <c r="J698" s="161">
        <f>+[2]data1cf!I698</f>
        <v>15616.250552662992</v>
      </c>
      <c r="K698" s="161">
        <f>+[2]data1cf!J698</f>
        <v>15639.660725217378</v>
      </c>
      <c r="L698" s="161">
        <f>+[2]data1cf!K698</f>
        <v>15487.831393399934</v>
      </c>
      <c r="M698" s="161">
        <f>+[2]data1cf!L698</f>
        <v>15559.189976538139</v>
      </c>
      <c r="N698" s="161">
        <f>+[2]data1cf!M698</f>
        <v>15337.279008650989</v>
      </c>
      <c r="O698" s="161">
        <f>+[2]data1cf!N698</f>
        <v>15440.71201586936</v>
      </c>
      <c r="P698" s="161">
        <f>+[2]data1cf!O698</f>
        <v>15643.719489703963</v>
      </c>
      <c r="Q698" s="161">
        <f>+[2]data1cf!P698</f>
        <v>15554.88093331709</v>
      </c>
      <c r="R698" s="161">
        <f>+[2]data1cf!Q698</f>
        <v>1225.5998641559577</v>
      </c>
      <c r="S698" s="161">
        <f>+[2]data1cf!R698</f>
        <v>0</v>
      </c>
      <c r="T698" s="161">
        <f>+[2]data1cf!S698</f>
        <v>0</v>
      </c>
      <c r="U698" s="161">
        <f>+[2]data1cf!T698</f>
        <v>0</v>
      </c>
      <c r="V698" s="161">
        <f>+[2]data1cf!U698</f>
        <v>0</v>
      </c>
      <c r="W698" s="161">
        <f>+[2]data1cf!V698</f>
        <v>0</v>
      </c>
      <c r="X698" s="161">
        <f>+[2]data1cf!W698</f>
        <v>0</v>
      </c>
      <c r="Y698" s="161">
        <f>+[2]data1cf!X698</f>
        <v>0</v>
      </c>
      <c r="Z698" s="161">
        <f>+[2]data1cf!Y698</f>
        <v>0</v>
      </c>
      <c r="AA698" s="161">
        <f>+[2]data1cf!Z698</f>
        <v>0</v>
      </c>
      <c r="AB698" s="161"/>
      <c r="AC698" s="162">
        <f t="shared" si="80"/>
        <v>14401.401103231303</v>
      </c>
      <c r="AD698" s="162">
        <f t="shared" si="82"/>
        <v>47860.939828585302</v>
      </c>
      <c r="AE698" s="163">
        <f t="shared" si="83"/>
        <v>47165.430299156396</v>
      </c>
      <c r="AF698" s="164">
        <f t="shared" si="81"/>
        <v>0.12323872447013856</v>
      </c>
      <c r="AG698" s="165">
        <f t="shared" si="87"/>
        <v>0.97295622343260457</v>
      </c>
    </row>
    <row r="699" spans="1:33">
      <c r="A699" s="157"/>
      <c r="B699" s="161">
        <f>+[2]data1cf!A699</f>
        <v>-91461.037543369937</v>
      </c>
      <c r="C699" s="161">
        <f>+[2]data1cf!B699</f>
        <v>15182.378332043822</v>
      </c>
      <c r="D699" s="161">
        <f>+[2]data1cf!C699</f>
        <v>16396.97530456906</v>
      </c>
      <c r="E699" s="161">
        <f>+[2]data1cf!D699</f>
        <v>16040.329111685483</v>
      </c>
      <c r="F699" s="161">
        <f>+[2]data1cf!E699</f>
        <v>15688.910013240396</v>
      </c>
      <c r="G699" s="161">
        <f>+[2]data1cf!F699</f>
        <v>15317.124277012106</v>
      </c>
      <c r="H699" s="161">
        <f>+[2]data1cf!G699</f>
        <v>15127.171078911639</v>
      </c>
      <c r="I699" s="161">
        <f>+[2]data1cf!H699</f>
        <v>15106.496215008381</v>
      </c>
      <c r="J699" s="161">
        <f>+[2]data1cf!I699</f>
        <v>15392.214633759391</v>
      </c>
      <c r="K699" s="161">
        <f>+[2]data1cf!J699</f>
        <v>15043.087949208402</v>
      </c>
      <c r="L699" s="161">
        <f>+[2]data1cf!K699</f>
        <v>15168.379026557834</v>
      </c>
      <c r="M699" s="161">
        <f>+[2]data1cf!L699</f>
        <v>15158.93969876524</v>
      </c>
      <c r="N699" s="161">
        <f>+[2]data1cf!M699</f>
        <v>15151.075423505288</v>
      </c>
      <c r="O699" s="161">
        <f>+[2]data1cf!N699</f>
        <v>15139.511486722067</v>
      </c>
      <c r="P699" s="161">
        <f>+[2]data1cf!O699</f>
        <v>15209.554018697596</v>
      </c>
      <c r="Q699" s="161">
        <f>+[2]data1cf!P699</f>
        <v>15195.834337390334</v>
      </c>
      <c r="R699" s="161">
        <f>+[2]data1cf!Q699</f>
        <v>1049.0215162074358</v>
      </c>
      <c r="S699" s="161">
        <f>+[2]data1cf!R699</f>
        <v>0</v>
      </c>
      <c r="T699" s="161">
        <f>+[2]data1cf!S699</f>
        <v>0</v>
      </c>
      <c r="U699" s="161">
        <f>+[2]data1cf!T699</f>
        <v>0</v>
      </c>
      <c r="V699" s="161">
        <f>+[2]data1cf!U699</f>
        <v>0</v>
      </c>
      <c r="W699" s="161">
        <f>+[2]data1cf!V699</f>
        <v>0</v>
      </c>
      <c r="X699" s="161">
        <f>+[2]data1cf!W699</f>
        <v>0</v>
      </c>
      <c r="Y699" s="161">
        <f>+[2]data1cf!X699</f>
        <v>0</v>
      </c>
      <c r="Z699" s="161">
        <f>+[2]data1cf!Y699</f>
        <v>0</v>
      </c>
      <c r="AA699" s="161">
        <f>+[2]data1cf!Z699</f>
        <v>0</v>
      </c>
      <c r="AB699" s="161"/>
      <c r="AC699" s="162">
        <f t="shared" si="80"/>
        <v>26215.027911328074</v>
      </c>
      <c r="AD699" s="162">
        <f t="shared" si="82"/>
        <v>58769.342581974372</v>
      </c>
      <c r="AE699" s="163">
        <f t="shared" si="83"/>
        <v>58092.366505709746</v>
      </c>
      <c r="AF699" s="164">
        <f t="shared" si="81"/>
        <v>0.14812075495719909</v>
      </c>
      <c r="AG699" s="165">
        <f t="shared" si="87"/>
        <v>0.98812301577517125</v>
      </c>
    </row>
    <row r="700" spans="1:33">
      <c r="A700" s="157"/>
      <c r="B700" s="161">
        <f>+[2]data1cf!A700</f>
        <v>-96121.902551204854</v>
      </c>
      <c r="C700" s="161">
        <f>+[2]data1cf!B700</f>
        <v>15036.39607520692</v>
      </c>
      <c r="D700" s="161">
        <f>+[2]data1cf!C700</f>
        <v>16548.782640758978</v>
      </c>
      <c r="E700" s="161">
        <f>+[2]data1cf!D700</f>
        <v>16160.735946002475</v>
      </c>
      <c r="F700" s="161">
        <f>+[2]data1cf!E700</f>
        <v>16040.280117047401</v>
      </c>
      <c r="G700" s="161">
        <f>+[2]data1cf!F700</f>
        <v>15625.465507754972</v>
      </c>
      <c r="H700" s="161">
        <f>+[2]data1cf!G700</f>
        <v>15361.15878781689</v>
      </c>
      <c r="I700" s="161">
        <f>+[2]data1cf!H700</f>
        <v>15139.319290968433</v>
      </c>
      <c r="J700" s="161">
        <f>+[2]data1cf!I700</f>
        <v>15052.199683453495</v>
      </c>
      <c r="K700" s="161">
        <f>+[2]data1cf!J700</f>
        <v>15071.040290884193</v>
      </c>
      <c r="L700" s="161">
        <f>+[2]data1cf!K700</f>
        <v>15191.28342750754</v>
      </c>
      <c r="M700" s="161">
        <f>+[2]data1cf!L700</f>
        <v>15250.71012940278</v>
      </c>
      <c r="N700" s="161">
        <f>+[2]data1cf!M700</f>
        <v>15392.409400679775</v>
      </c>
      <c r="O700" s="161">
        <f>+[2]data1cf!N700</f>
        <v>15466.960337137758</v>
      </c>
      <c r="P700" s="161">
        <f>+[2]data1cf!O700</f>
        <v>15240.75441632742</v>
      </c>
      <c r="Q700" s="161">
        <f>+[2]data1cf!P700</f>
        <v>15309.158990939817</v>
      </c>
      <c r="R700" s="161">
        <f>+[2]data1cf!Q700</f>
        <v>1102.479773501299</v>
      </c>
      <c r="S700" s="161">
        <f>+[2]data1cf!R700</f>
        <v>0</v>
      </c>
      <c r="T700" s="161">
        <f>+[2]data1cf!S700</f>
        <v>0</v>
      </c>
      <c r="U700" s="161">
        <f>+[2]data1cf!T700</f>
        <v>0</v>
      </c>
      <c r="V700" s="161">
        <f>+[2]data1cf!U700</f>
        <v>0</v>
      </c>
      <c r="W700" s="161">
        <f>+[2]data1cf!V700</f>
        <v>0</v>
      </c>
      <c r="X700" s="161">
        <f>+[2]data1cf!W700</f>
        <v>0</v>
      </c>
      <c r="Y700" s="161">
        <f>+[2]data1cf!X700</f>
        <v>0</v>
      </c>
      <c r="Z700" s="161">
        <f>+[2]data1cf!Y700</f>
        <v>0</v>
      </c>
      <c r="AA700" s="161">
        <f>+[2]data1cf!Z700</f>
        <v>0</v>
      </c>
      <c r="AB700" s="161"/>
      <c r="AC700" s="162">
        <f t="shared" si="80"/>
        <v>22330.31606369152</v>
      </c>
      <c r="AD700" s="162">
        <f t="shared" si="82"/>
        <v>55112.382429109683</v>
      </c>
      <c r="AE700" s="163">
        <f t="shared" si="83"/>
        <v>54430.51114948927</v>
      </c>
      <c r="AF700" s="164">
        <f t="shared" si="81"/>
        <v>0.139288729429245</v>
      </c>
      <c r="AG700" s="165">
        <f t="shared" si="87"/>
        <v>0.98435019875549901</v>
      </c>
    </row>
    <row r="701" spans="1:33">
      <c r="A701" s="157"/>
      <c r="B701" s="161">
        <f>+[2]data1cf!A701</f>
        <v>-95972.665922908418</v>
      </c>
      <c r="C701" s="161">
        <f>+[2]data1cf!B701</f>
        <v>15154.063823844841</v>
      </c>
      <c r="D701" s="161">
        <f>+[2]data1cf!C701</f>
        <v>16598.089191106621</v>
      </c>
      <c r="E701" s="161">
        <f>+[2]data1cf!D701</f>
        <v>16246.868470691008</v>
      </c>
      <c r="F701" s="161">
        <f>+[2]data1cf!E701</f>
        <v>15658.272469925752</v>
      </c>
      <c r="G701" s="161">
        <f>+[2]data1cf!F701</f>
        <v>15427.106360241667</v>
      </c>
      <c r="H701" s="161">
        <f>+[2]data1cf!G701</f>
        <v>15253.596797728223</v>
      </c>
      <c r="I701" s="161">
        <f>+[2]data1cf!H701</f>
        <v>15180.377194217632</v>
      </c>
      <c r="J701" s="161">
        <f>+[2]data1cf!I701</f>
        <v>15487.790130475318</v>
      </c>
      <c r="K701" s="161">
        <f>+[2]data1cf!J701</f>
        <v>15151.134219133912</v>
      </c>
      <c r="L701" s="161">
        <f>+[2]data1cf!K701</f>
        <v>15315.370744074373</v>
      </c>
      <c r="M701" s="161">
        <f>+[2]data1cf!L701</f>
        <v>15167.406651896905</v>
      </c>
      <c r="N701" s="161">
        <f>+[2]data1cf!M701</f>
        <v>15230.406086798572</v>
      </c>
      <c r="O701" s="161">
        <f>+[2]data1cf!N701</f>
        <v>15355.478375406161</v>
      </c>
      <c r="P701" s="161">
        <f>+[2]data1cf!O701</f>
        <v>15405.222880474015</v>
      </c>
      <c r="Q701" s="161">
        <f>+[2]data1cf!P701</f>
        <v>15199.014961358313</v>
      </c>
      <c r="R701" s="161">
        <f>+[2]data1cf!Q701</f>
        <v>1100.7680890693903</v>
      </c>
      <c r="S701" s="161">
        <f>+[2]data1cf!R701</f>
        <v>0</v>
      </c>
      <c r="T701" s="161">
        <f>+[2]data1cf!S701</f>
        <v>0</v>
      </c>
      <c r="U701" s="161">
        <f>+[2]data1cf!T701</f>
        <v>0</v>
      </c>
      <c r="V701" s="161">
        <f>+[2]data1cf!U701</f>
        <v>0</v>
      </c>
      <c r="W701" s="161">
        <f>+[2]data1cf!V701</f>
        <v>0</v>
      </c>
      <c r="X701" s="161">
        <f>+[2]data1cf!W701</f>
        <v>0</v>
      </c>
      <c r="Y701" s="161">
        <f>+[2]data1cf!X701</f>
        <v>0</v>
      </c>
      <c r="Z701" s="161">
        <f>+[2]data1cf!Y701</f>
        <v>0</v>
      </c>
      <c r="AA701" s="161">
        <f>+[2]data1cf!Z701</f>
        <v>0</v>
      </c>
      <c r="AB701" s="161"/>
      <c r="AC701" s="162">
        <f t="shared" si="80"/>
        <v>22456.735564973522</v>
      </c>
      <c r="AD701" s="162">
        <f t="shared" si="82"/>
        <v>55236.28562735398</v>
      </c>
      <c r="AE701" s="163">
        <f t="shared" si="83"/>
        <v>54554.545465148636</v>
      </c>
      <c r="AF701" s="164">
        <f t="shared" si="81"/>
        <v>0.13957008719444278</v>
      </c>
      <c r="AG701" s="165">
        <f t="shared" si="87"/>
        <v>0.98449578664544013</v>
      </c>
    </row>
    <row r="702" spans="1:33">
      <c r="A702" s="157"/>
      <c r="B702" s="161">
        <f>+[2]data1cf!A702</f>
        <v>-106035.07470849673</v>
      </c>
      <c r="C702" s="161">
        <f>+[2]data1cf!B702</f>
        <v>15457.631414423206</v>
      </c>
      <c r="D702" s="161">
        <f>+[2]data1cf!C702</f>
        <v>17081.850497046431</v>
      </c>
      <c r="E702" s="161">
        <f>+[2]data1cf!D702</f>
        <v>16830.48090169191</v>
      </c>
      <c r="F702" s="161">
        <f>+[2]data1cf!E702</f>
        <v>16198.806422875696</v>
      </c>
      <c r="G702" s="161">
        <f>+[2]data1cf!F702</f>
        <v>15851.544621778497</v>
      </c>
      <c r="H702" s="161">
        <f>+[2]data1cf!G702</f>
        <v>15592.699115040676</v>
      </c>
      <c r="I702" s="161">
        <f>+[2]data1cf!H702</f>
        <v>15297.185393408912</v>
      </c>
      <c r="J702" s="161">
        <f>+[2]data1cf!I702</f>
        <v>15445.621016247642</v>
      </c>
      <c r="K702" s="161">
        <f>+[2]data1cf!J702</f>
        <v>15490.157343210001</v>
      </c>
      <c r="L702" s="161">
        <f>+[2]data1cf!K702</f>
        <v>15412.108234140767</v>
      </c>
      <c r="M702" s="161">
        <f>+[2]data1cf!L702</f>
        <v>15626.731155296404</v>
      </c>
      <c r="N702" s="161">
        <f>+[2]data1cf!M702</f>
        <v>15708.462945208916</v>
      </c>
      <c r="O702" s="161">
        <f>+[2]data1cf!N702</f>
        <v>15606.890587622278</v>
      </c>
      <c r="P702" s="161">
        <f>+[2]data1cf!O702</f>
        <v>15499.642757042624</v>
      </c>
      <c r="Q702" s="161">
        <f>+[2]data1cf!P702</f>
        <v>15515.058534550342</v>
      </c>
      <c r="R702" s="161">
        <f>+[2]data1cf!Q702</f>
        <v>1216.1798928765738</v>
      </c>
      <c r="S702" s="161">
        <f>+[2]data1cf!R702</f>
        <v>0</v>
      </c>
      <c r="T702" s="161">
        <f>+[2]data1cf!S702</f>
        <v>0</v>
      </c>
      <c r="U702" s="161">
        <f>+[2]data1cf!T702</f>
        <v>0</v>
      </c>
      <c r="V702" s="161">
        <f>+[2]data1cf!U702</f>
        <v>0</v>
      </c>
      <c r="W702" s="161">
        <f>+[2]data1cf!V702</f>
        <v>0</v>
      </c>
      <c r="X702" s="161">
        <f>+[2]data1cf!W702</f>
        <v>0</v>
      </c>
      <c r="Y702" s="161">
        <f>+[2]data1cf!X702</f>
        <v>0</v>
      </c>
      <c r="Z702" s="161">
        <f>+[2]data1cf!Y702</f>
        <v>0</v>
      </c>
      <c r="AA702" s="161">
        <f>+[2]data1cf!Z702</f>
        <v>0</v>
      </c>
      <c r="AB702" s="161"/>
      <c r="AC702" s="162">
        <f t="shared" si="80"/>
        <v>15064.805518661708</v>
      </c>
      <c r="AD702" s="162">
        <f t="shared" si="82"/>
        <v>48488.658850133019</v>
      </c>
      <c r="AE702" s="163">
        <f t="shared" si="83"/>
        <v>47793.618071899233</v>
      </c>
      <c r="AF702" s="164">
        <f t="shared" si="81"/>
        <v>0.12445514798164367</v>
      </c>
      <c r="AG702" s="165">
        <f t="shared" si="87"/>
        <v>0.97420692294592059</v>
      </c>
    </row>
    <row r="703" spans="1:33">
      <c r="A703" s="157"/>
      <c r="B703" s="161">
        <f>+[2]data1cf!A703</f>
        <v>-100198.30790597867</v>
      </c>
      <c r="C703" s="161">
        <f>+[2]data1cf!B703</f>
        <v>15185.636008983609</v>
      </c>
      <c r="D703" s="161">
        <f>+[2]data1cf!C703</f>
        <v>16859.070397910597</v>
      </c>
      <c r="E703" s="161">
        <f>+[2]data1cf!D703</f>
        <v>16304.046873186457</v>
      </c>
      <c r="F703" s="161">
        <f>+[2]data1cf!E703</f>
        <v>16017.882056585971</v>
      </c>
      <c r="G703" s="161">
        <f>+[2]data1cf!F703</f>
        <v>15654.238884528633</v>
      </c>
      <c r="H703" s="161">
        <f>+[2]data1cf!G703</f>
        <v>15403.926578313047</v>
      </c>
      <c r="I703" s="161">
        <f>+[2]data1cf!H703</f>
        <v>15197.168656389142</v>
      </c>
      <c r="J703" s="161">
        <f>+[2]data1cf!I703</f>
        <v>15231.990119492017</v>
      </c>
      <c r="K703" s="161">
        <f>+[2]data1cf!J703</f>
        <v>15260.890442882133</v>
      </c>
      <c r="L703" s="161">
        <f>+[2]data1cf!K703</f>
        <v>15388.554092532671</v>
      </c>
      <c r="M703" s="161">
        <f>+[2]data1cf!L703</f>
        <v>15457.379196733547</v>
      </c>
      <c r="N703" s="161">
        <f>+[2]data1cf!M703</f>
        <v>15273.096926716014</v>
      </c>
      <c r="O703" s="161">
        <f>+[2]data1cf!N703</f>
        <v>15223.55685780233</v>
      </c>
      <c r="P703" s="161">
        <f>+[2]data1cf!O703</f>
        <v>15479.776445299844</v>
      </c>
      <c r="Q703" s="161">
        <f>+[2]data1cf!P703</f>
        <v>15486.743417825724</v>
      </c>
      <c r="R703" s="161">
        <f>+[2]data1cf!Q703</f>
        <v>1149.234512358413</v>
      </c>
      <c r="S703" s="161">
        <f>+[2]data1cf!R703</f>
        <v>0</v>
      </c>
      <c r="T703" s="161">
        <f>+[2]data1cf!S703</f>
        <v>0</v>
      </c>
      <c r="U703" s="161">
        <f>+[2]data1cf!T703</f>
        <v>0</v>
      </c>
      <c r="V703" s="161">
        <f>+[2]data1cf!U703</f>
        <v>0</v>
      </c>
      <c r="W703" s="161">
        <f>+[2]data1cf!V703</f>
        <v>0</v>
      </c>
      <c r="X703" s="161">
        <f>+[2]data1cf!W703</f>
        <v>0</v>
      </c>
      <c r="Y703" s="161">
        <f>+[2]data1cf!X703</f>
        <v>0</v>
      </c>
      <c r="Z703" s="161">
        <f>+[2]data1cf!Y703</f>
        <v>0</v>
      </c>
      <c r="AA703" s="161">
        <f>+[2]data1cf!Z703</f>
        <v>0</v>
      </c>
      <c r="AB703" s="161"/>
      <c r="AC703" s="162">
        <f t="shared" si="80"/>
        <v>19129.713187359212</v>
      </c>
      <c r="AD703" s="162">
        <f t="shared" si="82"/>
        <v>52117.844446724092</v>
      </c>
      <c r="AE703" s="163">
        <f t="shared" si="83"/>
        <v>51431.742984818426</v>
      </c>
      <c r="AF703" s="164">
        <f t="shared" si="81"/>
        <v>0.13254247307777403</v>
      </c>
      <c r="AG703" s="165">
        <f t="shared" si="87"/>
        <v>0.98038400201816578</v>
      </c>
    </row>
    <row r="704" spans="1:33">
      <c r="A704" s="157"/>
      <c r="B704" s="161">
        <f>+[2]data1cf!A704</f>
        <v>-90330.875941836683</v>
      </c>
      <c r="C704" s="161">
        <f>+[2]data1cf!B704</f>
        <v>14961.409613443611</v>
      </c>
      <c r="D704" s="161">
        <f>+[2]data1cf!C704</f>
        <v>16518.614255113833</v>
      </c>
      <c r="E704" s="161">
        <f>+[2]data1cf!D704</f>
        <v>16146.457489769866</v>
      </c>
      <c r="F704" s="161">
        <f>+[2]data1cf!E704</f>
        <v>15920.478778353252</v>
      </c>
      <c r="G704" s="161">
        <f>+[2]data1cf!F704</f>
        <v>15617.401218509498</v>
      </c>
      <c r="H704" s="161">
        <f>+[2]data1cf!G704</f>
        <v>15145.952484749987</v>
      </c>
      <c r="I704" s="161">
        <f>+[2]data1cf!H704</f>
        <v>14991.19646105408</v>
      </c>
      <c r="J704" s="161">
        <f>+[2]data1cf!I704</f>
        <v>15279.715604371529</v>
      </c>
      <c r="K704" s="161">
        <f>+[2]data1cf!J704</f>
        <v>15095.078666643094</v>
      </c>
      <c r="L704" s="161">
        <f>+[2]data1cf!K704</f>
        <v>15057.663886622264</v>
      </c>
      <c r="M704" s="161">
        <f>+[2]data1cf!L704</f>
        <v>15186.217760516218</v>
      </c>
      <c r="N704" s="161">
        <f>+[2]data1cf!M704</f>
        <v>15287.837634508924</v>
      </c>
      <c r="O704" s="161">
        <f>+[2]data1cf!N704</f>
        <v>15324.110937209622</v>
      </c>
      <c r="P704" s="161">
        <f>+[2]data1cf!O704</f>
        <v>14954.769929340844</v>
      </c>
      <c r="Q704" s="161">
        <f>+[2]data1cf!P704</f>
        <v>15079.641414959453</v>
      </c>
      <c r="R704" s="161">
        <f>+[2]data1cf!Q704</f>
        <v>1036.05901470249</v>
      </c>
      <c r="S704" s="161">
        <f>+[2]data1cf!R704</f>
        <v>0</v>
      </c>
      <c r="T704" s="161">
        <f>+[2]data1cf!S704</f>
        <v>0</v>
      </c>
      <c r="U704" s="161">
        <f>+[2]data1cf!T704</f>
        <v>0</v>
      </c>
      <c r="V704" s="161">
        <f>+[2]data1cf!U704</f>
        <v>0</v>
      </c>
      <c r="W704" s="161">
        <f>+[2]data1cf!V704</f>
        <v>0</v>
      </c>
      <c r="X704" s="161">
        <f>+[2]data1cf!W704</f>
        <v>0</v>
      </c>
      <c r="Y704" s="161">
        <f>+[2]data1cf!X704</f>
        <v>0</v>
      </c>
      <c r="Z704" s="161">
        <f>+[2]data1cf!Y704</f>
        <v>0</v>
      </c>
      <c r="AA704" s="161">
        <f>+[2]data1cf!Z704</f>
        <v>0</v>
      </c>
      <c r="AB704" s="161"/>
      <c r="AC704" s="162">
        <f t="shared" si="80"/>
        <v>27556.338534028626</v>
      </c>
      <c r="AD704" s="162">
        <f t="shared" si="82"/>
        <v>60142.382182239984</v>
      </c>
      <c r="AE704" s="163">
        <f t="shared" si="83"/>
        <v>59465.026078936964</v>
      </c>
      <c r="AF704" s="164">
        <f t="shared" si="81"/>
        <v>0.15111173987388613</v>
      </c>
      <c r="AG704" s="165">
        <f t="shared" si="87"/>
        <v>0.98929158570798348</v>
      </c>
    </row>
    <row r="705" spans="1:33">
      <c r="A705" s="157"/>
      <c r="B705" s="161">
        <f>+[2]data1cf!A705</f>
        <v>-109127.67718235387</v>
      </c>
      <c r="C705" s="161">
        <f>+[2]data1cf!B705</f>
        <v>15469.382448206219</v>
      </c>
      <c r="D705" s="161">
        <f>+[2]data1cf!C705</f>
        <v>17070.20694504655</v>
      </c>
      <c r="E705" s="161">
        <f>+[2]data1cf!D705</f>
        <v>16449.695561454959</v>
      </c>
      <c r="F705" s="161">
        <f>+[2]data1cf!E705</f>
        <v>16336.267577159408</v>
      </c>
      <c r="G705" s="161">
        <f>+[2]data1cf!F705</f>
        <v>15918.079491867942</v>
      </c>
      <c r="H705" s="161">
        <f>+[2]data1cf!G705</f>
        <v>15499.544387790429</v>
      </c>
      <c r="I705" s="161">
        <f>+[2]data1cf!H705</f>
        <v>15515.824227503395</v>
      </c>
      <c r="J705" s="161">
        <f>+[2]data1cf!I705</f>
        <v>15676.91727771262</v>
      </c>
      <c r="K705" s="161">
        <f>+[2]data1cf!J705</f>
        <v>15491.712549227723</v>
      </c>
      <c r="L705" s="161">
        <f>+[2]data1cf!K705</f>
        <v>15453.92575411536</v>
      </c>
      <c r="M705" s="161">
        <f>+[2]data1cf!L705</f>
        <v>15369.881940071586</v>
      </c>
      <c r="N705" s="161">
        <f>+[2]data1cf!M705</f>
        <v>15680.362229466486</v>
      </c>
      <c r="O705" s="161">
        <f>+[2]data1cf!N705</f>
        <v>15787.128036834425</v>
      </c>
      <c r="P705" s="161">
        <f>+[2]data1cf!O705</f>
        <v>15690.130628885297</v>
      </c>
      <c r="Q705" s="161">
        <f>+[2]data1cf!P705</f>
        <v>15419.265187782592</v>
      </c>
      <c r="R705" s="161">
        <f>+[2]data1cf!Q705</f>
        <v>1251.6508062107257</v>
      </c>
      <c r="S705" s="161">
        <f>+[2]data1cf!R705</f>
        <v>0</v>
      </c>
      <c r="T705" s="161">
        <f>+[2]data1cf!S705</f>
        <v>0</v>
      </c>
      <c r="U705" s="161">
        <f>+[2]data1cf!T705</f>
        <v>0</v>
      </c>
      <c r="V705" s="161">
        <f>+[2]data1cf!U705</f>
        <v>0</v>
      </c>
      <c r="W705" s="161">
        <f>+[2]data1cf!V705</f>
        <v>0</v>
      </c>
      <c r="X705" s="161">
        <f>+[2]data1cf!W705</f>
        <v>0</v>
      </c>
      <c r="Y705" s="161">
        <f>+[2]data1cf!X705</f>
        <v>0</v>
      </c>
      <c r="Z705" s="161">
        <f>+[2]data1cf!Y705</f>
        <v>0</v>
      </c>
      <c r="AA705" s="161">
        <f>+[2]data1cf!Z705</f>
        <v>0</v>
      </c>
      <c r="AB705" s="161"/>
      <c r="AC705" s="162">
        <f t="shared" si="80"/>
        <v>11994.791319082291</v>
      </c>
      <c r="AD705" s="162">
        <f t="shared" si="82"/>
        <v>45480.992047962885</v>
      </c>
      <c r="AE705" s="163">
        <f t="shared" si="83"/>
        <v>44784.631699560588</v>
      </c>
      <c r="AF705" s="164">
        <f t="shared" si="81"/>
        <v>0.11899473071098327</v>
      </c>
      <c r="AG705" s="165">
        <f t="shared" si="87"/>
        <v>0.96763803828135053</v>
      </c>
    </row>
    <row r="706" spans="1:33">
      <c r="A706" s="157"/>
      <c r="B706" s="161">
        <f>+[2]data1cf!A706</f>
        <v>-105481.14307981038</v>
      </c>
      <c r="C706" s="161">
        <f>+[2]data1cf!B706</f>
        <v>15445.00219947701</v>
      </c>
      <c r="D706" s="161">
        <f>+[2]data1cf!C706</f>
        <v>16996.04141959815</v>
      </c>
      <c r="E706" s="161">
        <f>+[2]data1cf!D706</f>
        <v>16505.626930403334</v>
      </c>
      <c r="F706" s="161">
        <f>+[2]data1cf!E706</f>
        <v>16258.854225588937</v>
      </c>
      <c r="G706" s="161">
        <f>+[2]data1cf!F706</f>
        <v>15800.348919756954</v>
      </c>
      <c r="H706" s="161">
        <f>+[2]data1cf!G706</f>
        <v>15522.159707887735</v>
      </c>
      <c r="I706" s="161">
        <f>+[2]data1cf!H706</f>
        <v>15474.999784796375</v>
      </c>
      <c r="J706" s="161">
        <f>+[2]data1cf!I706</f>
        <v>15279.544114435863</v>
      </c>
      <c r="K706" s="161">
        <f>+[2]data1cf!J706</f>
        <v>15569.950179652058</v>
      </c>
      <c r="L706" s="161">
        <f>+[2]data1cf!K706</f>
        <v>15622.155794065533</v>
      </c>
      <c r="M706" s="161">
        <f>+[2]data1cf!L706</f>
        <v>15607.660022431319</v>
      </c>
      <c r="N706" s="161">
        <f>+[2]data1cf!M706</f>
        <v>15350.761041771209</v>
      </c>
      <c r="O706" s="161">
        <f>+[2]data1cf!N706</f>
        <v>15298.316891068269</v>
      </c>
      <c r="P706" s="161">
        <f>+[2]data1cf!O706</f>
        <v>15428.963577073147</v>
      </c>
      <c r="Q706" s="161">
        <f>+[2]data1cf!P706</f>
        <v>15715.704707902722</v>
      </c>
      <c r="R706" s="161">
        <f>+[2]data1cf!Q706</f>
        <v>1209.8265186681929</v>
      </c>
      <c r="S706" s="161">
        <f>+[2]data1cf!R706</f>
        <v>0</v>
      </c>
      <c r="T706" s="161">
        <f>+[2]data1cf!S706</f>
        <v>0</v>
      </c>
      <c r="U706" s="161">
        <f>+[2]data1cf!T706</f>
        <v>0</v>
      </c>
      <c r="V706" s="161">
        <f>+[2]data1cf!U706</f>
        <v>0</v>
      </c>
      <c r="W706" s="161">
        <f>+[2]data1cf!V706</f>
        <v>0</v>
      </c>
      <c r="X706" s="161">
        <f>+[2]data1cf!W706</f>
        <v>0</v>
      </c>
      <c r="Y706" s="161">
        <f>+[2]data1cf!X706</f>
        <v>0</v>
      </c>
      <c r="Z706" s="161">
        <f>+[2]data1cf!Y706</f>
        <v>0</v>
      </c>
      <c r="AA706" s="161">
        <f>+[2]data1cf!Z706</f>
        <v>0</v>
      </c>
      <c r="AB706" s="161"/>
      <c r="AC706" s="162">
        <f t="shared" ref="AC706:AC769" si="88">XNPV(0.1,B706:AA706,$B$1:$AA$1)</f>
        <v>15208.416289225786</v>
      </c>
      <c r="AD706" s="162">
        <f t="shared" si="82"/>
        <v>48539.766040651062</v>
      </c>
      <c r="AE706" s="163">
        <f t="shared" si="83"/>
        <v>47846.68917132957</v>
      </c>
      <c r="AF706" s="164">
        <f t="shared" ref="AF706:AF769" si="89">XIRR(B706:AA706,$B$1:$AA$1)</f>
        <v>0.12479428648948668</v>
      </c>
      <c r="AG706" s="165">
        <f t="shared" si="87"/>
        <v>0.97430616829525507</v>
      </c>
    </row>
    <row r="707" spans="1:33">
      <c r="A707" s="157"/>
      <c r="B707" s="161">
        <f>+[2]data1cf!A707</f>
        <v>-98987.494076633593</v>
      </c>
      <c r="C707" s="161">
        <f>+[2]data1cf!B707</f>
        <v>15415.249773740848</v>
      </c>
      <c r="D707" s="161">
        <f>+[2]data1cf!C707</f>
        <v>16761.189085458234</v>
      </c>
      <c r="E707" s="161">
        <f>+[2]data1cf!D707</f>
        <v>16316.410458185441</v>
      </c>
      <c r="F707" s="161">
        <f>+[2]data1cf!E707</f>
        <v>15980.46526308166</v>
      </c>
      <c r="G707" s="161">
        <f>+[2]data1cf!F707</f>
        <v>15727.628965213444</v>
      </c>
      <c r="H707" s="161">
        <f>+[2]data1cf!G707</f>
        <v>15494.43642791916</v>
      </c>
      <c r="I707" s="161">
        <f>+[2]data1cf!H707</f>
        <v>15489.887533967514</v>
      </c>
      <c r="J707" s="161">
        <f>+[2]data1cf!I707</f>
        <v>15359.933906927919</v>
      </c>
      <c r="K707" s="161">
        <f>+[2]data1cf!J707</f>
        <v>15206.299459348933</v>
      </c>
      <c r="L707" s="161">
        <f>+[2]data1cf!K707</f>
        <v>15434.667866414271</v>
      </c>
      <c r="M707" s="161">
        <f>+[2]data1cf!L707</f>
        <v>15438.432449618525</v>
      </c>
      <c r="N707" s="161">
        <f>+[2]data1cf!M707</f>
        <v>15397.803816825353</v>
      </c>
      <c r="O707" s="161">
        <f>+[2]data1cf!N707</f>
        <v>15345.163500859026</v>
      </c>
      <c r="P707" s="161">
        <f>+[2]data1cf!O707</f>
        <v>15238.660796393033</v>
      </c>
      <c r="Q707" s="161">
        <f>+[2]data1cf!P707</f>
        <v>15244.180335591984</v>
      </c>
      <c r="R707" s="161">
        <f>+[2]data1cf!Q707</f>
        <v>1135.3469620613566</v>
      </c>
      <c r="S707" s="161">
        <f>+[2]data1cf!R707</f>
        <v>0</v>
      </c>
      <c r="T707" s="161">
        <f>+[2]data1cf!S707</f>
        <v>0</v>
      </c>
      <c r="U707" s="161">
        <f>+[2]data1cf!T707</f>
        <v>0</v>
      </c>
      <c r="V707" s="161">
        <f>+[2]data1cf!U707</f>
        <v>0</v>
      </c>
      <c r="W707" s="161">
        <f>+[2]data1cf!V707</f>
        <v>0</v>
      </c>
      <c r="X707" s="161">
        <f>+[2]data1cf!W707</f>
        <v>0</v>
      </c>
      <c r="Y707" s="161">
        <f>+[2]data1cf!X707</f>
        <v>0</v>
      </c>
      <c r="Z707" s="161">
        <f>+[2]data1cf!Y707</f>
        <v>0</v>
      </c>
      <c r="AA707" s="161">
        <f>+[2]data1cf!Z707</f>
        <v>0</v>
      </c>
      <c r="AB707" s="161"/>
      <c r="AC707" s="162">
        <f t="shared" si="88"/>
        <v>20696.979070703303</v>
      </c>
      <c r="AD707" s="162">
        <f t="shared" ref="AD707:AD770" si="90">SUMPRODUCT(B707:AA707,$B$1010:$AA$1010)</f>
        <v>53743.086853108776</v>
      </c>
      <c r="AE707" s="163">
        <f t="shared" ref="AE707:AE770" si="91">SUMPRODUCT(B707:AA707,$B$1012:$AA$1012)</f>
        <v>53056.246615672455</v>
      </c>
      <c r="AF707" s="164">
        <f t="shared" si="89"/>
        <v>0.13559182286262514</v>
      </c>
      <c r="AG707" s="165">
        <f t="shared" ref="AG707:AG722" si="92">1-EXP(-(1/0.25)*(AD707/ABS($AD$1010)))</f>
        <v>0.98264729490861991</v>
      </c>
    </row>
    <row r="708" spans="1:33">
      <c r="A708" s="157"/>
      <c r="B708" s="161">
        <f>+[2]data1cf!A708</f>
        <v>-100402.33803982023</v>
      </c>
      <c r="C708" s="161">
        <f>+[2]data1cf!B708</f>
        <v>15386.446986233554</v>
      </c>
      <c r="D708" s="161">
        <f>+[2]data1cf!C708</f>
        <v>16901.397238148766</v>
      </c>
      <c r="E708" s="161">
        <f>+[2]data1cf!D708</f>
        <v>16394.833255290854</v>
      </c>
      <c r="F708" s="161">
        <f>+[2]data1cf!E708</f>
        <v>15995.030193635432</v>
      </c>
      <c r="G708" s="161">
        <f>+[2]data1cf!F708</f>
        <v>15823.146453293051</v>
      </c>
      <c r="H708" s="161">
        <f>+[2]data1cf!G708</f>
        <v>15494.421370714921</v>
      </c>
      <c r="I708" s="161">
        <f>+[2]data1cf!H708</f>
        <v>15457.140242376619</v>
      </c>
      <c r="J708" s="161">
        <f>+[2]data1cf!I708</f>
        <v>15485.041426991163</v>
      </c>
      <c r="K708" s="161">
        <f>+[2]data1cf!J708</f>
        <v>15340.452180439643</v>
      </c>
      <c r="L708" s="161">
        <f>+[2]data1cf!K708</f>
        <v>15238.143797940253</v>
      </c>
      <c r="M708" s="161">
        <f>+[2]data1cf!L708</f>
        <v>15498.294256134104</v>
      </c>
      <c r="N708" s="161">
        <f>+[2]data1cf!M708</f>
        <v>15326.336622592866</v>
      </c>
      <c r="O708" s="161">
        <f>+[2]data1cf!N708</f>
        <v>15324.894236323662</v>
      </c>
      <c r="P708" s="161">
        <f>+[2]data1cf!O708</f>
        <v>15402.601669682423</v>
      </c>
      <c r="Q708" s="161">
        <f>+[2]data1cf!P708</f>
        <v>15599.125726013182</v>
      </c>
      <c r="R708" s="161">
        <f>+[2]data1cf!Q708</f>
        <v>1151.5746563815219</v>
      </c>
      <c r="S708" s="161">
        <f>+[2]data1cf!R708</f>
        <v>0</v>
      </c>
      <c r="T708" s="161">
        <f>+[2]data1cf!S708</f>
        <v>0</v>
      </c>
      <c r="U708" s="161">
        <f>+[2]data1cf!T708</f>
        <v>0</v>
      </c>
      <c r="V708" s="161">
        <f>+[2]data1cf!U708</f>
        <v>0</v>
      </c>
      <c r="W708" s="161">
        <f>+[2]data1cf!V708</f>
        <v>0</v>
      </c>
      <c r="X708" s="161">
        <f>+[2]data1cf!W708</f>
        <v>0</v>
      </c>
      <c r="Y708" s="161">
        <f>+[2]data1cf!X708</f>
        <v>0</v>
      </c>
      <c r="Z708" s="161">
        <f>+[2]data1cf!Y708</f>
        <v>0</v>
      </c>
      <c r="AA708" s="161">
        <f>+[2]data1cf!Z708</f>
        <v>0</v>
      </c>
      <c r="AB708" s="161"/>
      <c r="AC708" s="162">
        <f t="shared" si="88"/>
        <v>19646.50271094466</v>
      </c>
      <c r="AD708" s="162">
        <f t="shared" si="90"/>
        <v>52807.381250856466</v>
      </c>
      <c r="AE708" s="163">
        <f t="shared" si="91"/>
        <v>52117.97151345438</v>
      </c>
      <c r="AF708" s="164">
        <f t="shared" si="89"/>
        <v>0.13336518406867981</v>
      </c>
      <c r="AG708" s="165">
        <f t="shared" si="92"/>
        <v>0.98137822549942699</v>
      </c>
    </row>
    <row r="709" spans="1:33">
      <c r="A709" s="157"/>
      <c r="B709" s="161">
        <f>+[2]data1cf!A709</f>
        <v>-99850.968546146061</v>
      </c>
      <c r="C709" s="161">
        <f>+[2]data1cf!B709</f>
        <v>15194.681964114821</v>
      </c>
      <c r="D709" s="161">
        <f>+[2]data1cf!C709</f>
        <v>16830.507203883491</v>
      </c>
      <c r="E709" s="161">
        <f>+[2]data1cf!D709</f>
        <v>16300.841241843907</v>
      </c>
      <c r="F709" s="161">
        <f>+[2]data1cf!E709</f>
        <v>16056.060993103725</v>
      </c>
      <c r="G709" s="161">
        <f>+[2]data1cf!F709</f>
        <v>15824.43121253037</v>
      </c>
      <c r="H709" s="161">
        <f>+[2]data1cf!G709</f>
        <v>15356.163945869195</v>
      </c>
      <c r="I709" s="161">
        <f>+[2]data1cf!H709</f>
        <v>15471.517252983218</v>
      </c>
      <c r="J709" s="161">
        <f>+[2]data1cf!I709</f>
        <v>15321.485885154052</v>
      </c>
      <c r="K709" s="161">
        <f>+[2]data1cf!J709</f>
        <v>15417.46420580345</v>
      </c>
      <c r="L709" s="161">
        <f>+[2]data1cf!K709</f>
        <v>15419.042364572417</v>
      </c>
      <c r="M709" s="161">
        <f>+[2]data1cf!L709</f>
        <v>15260.396963356881</v>
      </c>
      <c r="N709" s="161">
        <f>+[2]data1cf!M709</f>
        <v>15352.384788145004</v>
      </c>
      <c r="O709" s="161">
        <f>+[2]data1cf!N709</f>
        <v>15635.098919257103</v>
      </c>
      <c r="P709" s="161">
        <f>+[2]data1cf!O709</f>
        <v>15433.405816934794</v>
      </c>
      <c r="Q709" s="161">
        <f>+[2]data1cf!P709</f>
        <v>15466.197836748539</v>
      </c>
      <c r="R709" s="161">
        <f>+[2]data1cf!Q709</f>
        <v>1145.2506688368767</v>
      </c>
      <c r="S709" s="161">
        <f>+[2]data1cf!R709</f>
        <v>0</v>
      </c>
      <c r="T709" s="161">
        <f>+[2]data1cf!S709</f>
        <v>0</v>
      </c>
      <c r="U709" s="161">
        <f>+[2]data1cf!T709</f>
        <v>0</v>
      </c>
      <c r="V709" s="161">
        <f>+[2]data1cf!U709</f>
        <v>0</v>
      </c>
      <c r="W709" s="161">
        <f>+[2]data1cf!V709</f>
        <v>0</v>
      </c>
      <c r="X709" s="161">
        <f>+[2]data1cf!W709</f>
        <v>0</v>
      </c>
      <c r="Y709" s="161">
        <f>+[2]data1cf!X709</f>
        <v>0</v>
      </c>
      <c r="Z709" s="161">
        <f>+[2]data1cf!Y709</f>
        <v>0</v>
      </c>
      <c r="AA709" s="161">
        <f>+[2]data1cf!Z709</f>
        <v>0</v>
      </c>
      <c r="AB709" s="161"/>
      <c r="AC709" s="162">
        <f t="shared" si="88"/>
        <v>19881.987811733263</v>
      </c>
      <c r="AD709" s="162">
        <f t="shared" si="90"/>
        <v>53019.304301109987</v>
      </c>
      <c r="AE709" s="163">
        <f t="shared" si="91"/>
        <v>52330.13674741979</v>
      </c>
      <c r="AF709" s="164">
        <f t="shared" si="89"/>
        <v>0.13385512232780458</v>
      </c>
      <c r="AG709" s="165">
        <f t="shared" si="92"/>
        <v>0.98167354657333084</v>
      </c>
    </row>
    <row r="710" spans="1:33">
      <c r="A710" s="157"/>
      <c r="B710" s="161">
        <f>+[2]data1cf!A710</f>
        <v>-93813.653661577802</v>
      </c>
      <c r="C710" s="161">
        <f>+[2]data1cf!B710</f>
        <v>14954.160791535087</v>
      </c>
      <c r="D710" s="161">
        <f>+[2]data1cf!C710</f>
        <v>16567.508444366627</v>
      </c>
      <c r="E710" s="161">
        <f>+[2]data1cf!D710</f>
        <v>16334.969468466334</v>
      </c>
      <c r="F710" s="161">
        <f>+[2]data1cf!E710</f>
        <v>16157.534322967278</v>
      </c>
      <c r="G710" s="161">
        <f>+[2]data1cf!F710</f>
        <v>15794.574287819825</v>
      </c>
      <c r="H710" s="161">
        <f>+[2]data1cf!G710</f>
        <v>15293.678093252625</v>
      </c>
      <c r="I710" s="161">
        <f>+[2]data1cf!H710</f>
        <v>15155.906049332018</v>
      </c>
      <c r="J710" s="161">
        <f>+[2]data1cf!I710</f>
        <v>15273.359744717785</v>
      </c>
      <c r="K710" s="161">
        <f>+[2]data1cf!J710</f>
        <v>15133.390010576179</v>
      </c>
      <c r="L710" s="161">
        <f>+[2]data1cf!K710</f>
        <v>15337.243659323598</v>
      </c>
      <c r="M710" s="161">
        <f>+[2]data1cf!L710</f>
        <v>15238.799225209705</v>
      </c>
      <c r="N710" s="161">
        <f>+[2]data1cf!M710</f>
        <v>15174.291971449788</v>
      </c>
      <c r="O710" s="161">
        <f>+[2]data1cf!N710</f>
        <v>15197.409947837958</v>
      </c>
      <c r="P710" s="161">
        <f>+[2]data1cf!O710</f>
        <v>15130.738102686984</v>
      </c>
      <c r="Q710" s="161">
        <f>+[2]data1cf!P710</f>
        <v>15390.45465951362</v>
      </c>
      <c r="R710" s="161">
        <f>+[2]data1cf!Q710</f>
        <v>1076.0050820368326</v>
      </c>
      <c r="S710" s="161">
        <f>+[2]data1cf!R710</f>
        <v>0</v>
      </c>
      <c r="T710" s="161">
        <f>+[2]data1cf!S710</f>
        <v>0</v>
      </c>
      <c r="U710" s="161">
        <f>+[2]data1cf!T710</f>
        <v>0</v>
      </c>
      <c r="V710" s="161">
        <f>+[2]data1cf!U710</f>
        <v>0</v>
      </c>
      <c r="W710" s="161">
        <f>+[2]data1cf!V710</f>
        <v>0</v>
      </c>
      <c r="X710" s="161">
        <f>+[2]data1cf!W710</f>
        <v>0</v>
      </c>
      <c r="Y710" s="161">
        <f>+[2]data1cf!X710</f>
        <v>0</v>
      </c>
      <c r="Z710" s="161">
        <f>+[2]data1cf!Y710</f>
        <v>0</v>
      </c>
      <c r="AA710" s="161">
        <f>+[2]data1cf!Z710</f>
        <v>0</v>
      </c>
      <c r="AB710" s="161"/>
      <c r="AC710" s="162">
        <f t="shared" si="88"/>
        <v>24884.513133710501</v>
      </c>
      <c r="AD710" s="162">
        <f t="shared" si="90"/>
        <v>57700.807904137648</v>
      </c>
      <c r="AE710" s="163">
        <f t="shared" si="91"/>
        <v>57018.722558971866</v>
      </c>
      <c r="AF710" s="164">
        <f t="shared" si="89"/>
        <v>0.14469016194343565</v>
      </c>
      <c r="AG710" s="165">
        <f t="shared" si="92"/>
        <v>0.98712605763956662</v>
      </c>
    </row>
    <row r="711" spans="1:33">
      <c r="A711" s="157"/>
      <c r="B711" s="161">
        <f>+[2]data1cf!A711</f>
        <v>-91169.482594881905</v>
      </c>
      <c r="C711" s="161">
        <f>+[2]data1cf!B711</f>
        <v>15329.082377544208</v>
      </c>
      <c r="D711" s="161">
        <f>+[2]data1cf!C711</f>
        <v>16496.658604830605</v>
      </c>
      <c r="E711" s="161">
        <f>+[2]data1cf!D711</f>
        <v>16091.47088641685</v>
      </c>
      <c r="F711" s="161">
        <f>+[2]data1cf!E711</f>
        <v>15929.479225004488</v>
      </c>
      <c r="G711" s="161">
        <f>+[2]data1cf!F711</f>
        <v>15608.998056527307</v>
      </c>
      <c r="H711" s="161">
        <f>+[2]data1cf!G711</f>
        <v>15260.024247776346</v>
      </c>
      <c r="I711" s="161">
        <f>+[2]data1cf!H711</f>
        <v>15209.490560487891</v>
      </c>
      <c r="J711" s="161">
        <f>+[2]data1cf!I711</f>
        <v>15087.9404405478</v>
      </c>
      <c r="K711" s="161">
        <f>+[2]data1cf!J711</f>
        <v>15334.918008043929</v>
      </c>
      <c r="L711" s="161">
        <f>+[2]data1cf!K711</f>
        <v>14975.687704672258</v>
      </c>
      <c r="M711" s="161">
        <f>+[2]data1cf!L711</f>
        <v>15398.188798487738</v>
      </c>
      <c r="N711" s="161">
        <f>+[2]data1cf!M711</f>
        <v>15179.268158167633</v>
      </c>
      <c r="O711" s="161">
        <f>+[2]data1cf!N711</f>
        <v>15074.933883383699</v>
      </c>
      <c r="P711" s="161">
        <f>+[2]data1cf!O711</f>
        <v>15449.550431552441</v>
      </c>
      <c r="Q711" s="161">
        <f>+[2]data1cf!P711</f>
        <v>15106.63964791477</v>
      </c>
      <c r="R711" s="161">
        <f>+[2]data1cf!Q711</f>
        <v>1045.6774975702574</v>
      </c>
      <c r="S711" s="161">
        <f>+[2]data1cf!R711</f>
        <v>0</v>
      </c>
      <c r="T711" s="161">
        <f>+[2]data1cf!S711</f>
        <v>0</v>
      </c>
      <c r="U711" s="161">
        <f>+[2]data1cf!T711</f>
        <v>0</v>
      </c>
      <c r="V711" s="161">
        <f>+[2]data1cf!U711</f>
        <v>0</v>
      </c>
      <c r="W711" s="161">
        <f>+[2]data1cf!V711</f>
        <v>0</v>
      </c>
      <c r="X711" s="161">
        <f>+[2]data1cf!W711</f>
        <v>0</v>
      </c>
      <c r="Y711" s="161">
        <f>+[2]data1cf!X711</f>
        <v>0</v>
      </c>
      <c r="Z711" s="161">
        <f>+[2]data1cf!Y711</f>
        <v>0</v>
      </c>
      <c r="AA711" s="161">
        <f>+[2]data1cf!Z711</f>
        <v>0</v>
      </c>
      <c r="AB711" s="161"/>
      <c r="AC711" s="162">
        <f t="shared" si="88"/>
        <v>27256.700342843214</v>
      </c>
      <c r="AD711" s="162">
        <f t="shared" si="90"/>
        <v>59956.072731359272</v>
      </c>
      <c r="AE711" s="163">
        <f t="shared" si="91"/>
        <v>59276.235420908553</v>
      </c>
      <c r="AF711" s="164">
        <f t="shared" si="89"/>
        <v>0.15019965767860413</v>
      </c>
      <c r="AG711" s="165">
        <f t="shared" si="92"/>
        <v>0.98914002826728731</v>
      </c>
    </row>
    <row r="712" spans="1:33">
      <c r="A712" s="157"/>
      <c r="B712" s="161">
        <f>+[2]data1cf!A712</f>
        <v>-100394.52610304323</v>
      </c>
      <c r="C712" s="161">
        <f>+[2]data1cf!B712</f>
        <v>15140.808833735049</v>
      </c>
      <c r="D712" s="161">
        <f>+[2]data1cf!C712</f>
        <v>16936.849644011865</v>
      </c>
      <c r="E712" s="161">
        <f>+[2]data1cf!D712</f>
        <v>16459.732306627884</v>
      </c>
      <c r="F712" s="161">
        <f>+[2]data1cf!E712</f>
        <v>16165.805351350853</v>
      </c>
      <c r="G712" s="161">
        <f>+[2]data1cf!F712</f>
        <v>15765.713607488255</v>
      </c>
      <c r="H712" s="161">
        <f>+[2]data1cf!G712</f>
        <v>15523.90406002244</v>
      </c>
      <c r="I712" s="161">
        <f>+[2]data1cf!H712</f>
        <v>15334.131828860065</v>
      </c>
      <c r="J712" s="161">
        <f>+[2]data1cf!I712</f>
        <v>15315.696109423803</v>
      </c>
      <c r="K712" s="161">
        <f>+[2]data1cf!J712</f>
        <v>15165.863743446042</v>
      </c>
      <c r="L712" s="161">
        <f>+[2]data1cf!K712</f>
        <v>15476.812949032781</v>
      </c>
      <c r="M712" s="161">
        <f>+[2]data1cf!L712</f>
        <v>15409.513428853814</v>
      </c>
      <c r="N712" s="161">
        <f>+[2]data1cf!M712</f>
        <v>15326.339443622102</v>
      </c>
      <c r="O712" s="161">
        <f>+[2]data1cf!N712</f>
        <v>15263.969125128471</v>
      </c>
      <c r="P712" s="161">
        <f>+[2]data1cf!O712</f>
        <v>15587.158014238947</v>
      </c>
      <c r="Q712" s="161">
        <f>+[2]data1cf!P712</f>
        <v>15318.139818861247</v>
      </c>
      <c r="R712" s="161">
        <f>+[2]data1cf!Q712</f>
        <v>1151.4850565914646</v>
      </c>
      <c r="S712" s="161">
        <f>+[2]data1cf!R712</f>
        <v>0</v>
      </c>
      <c r="T712" s="161">
        <f>+[2]data1cf!S712</f>
        <v>0</v>
      </c>
      <c r="U712" s="161">
        <f>+[2]data1cf!T712</f>
        <v>0</v>
      </c>
      <c r="V712" s="161">
        <f>+[2]data1cf!U712</f>
        <v>0</v>
      </c>
      <c r="W712" s="161">
        <f>+[2]data1cf!V712</f>
        <v>0</v>
      </c>
      <c r="X712" s="161">
        <f>+[2]data1cf!W712</f>
        <v>0</v>
      </c>
      <c r="Y712" s="161">
        <f>+[2]data1cf!X712</f>
        <v>0</v>
      </c>
      <c r="Z712" s="161">
        <f>+[2]data1cf!Y712</f>
        <v>0</v>
      </c>
      <c r="AA712" s="161">
        <f>+[2]data1cf!Z712</f>
        <v>0</v>
      </c>
      <c r="AB712" s="161"/>
      <c r="AC712" s="162">
        <f t="shared" si="88"/>
        <v>19415.138542544373</v>
      </c>
      <c r="AD712" s="162">
        <f t="shared" si="90"/>
        <v>52512.37878049037</v>
      </c>
      <c r="AE712" s="163">
        <f t="shared" si="91"/>
        <v>51824.331786597148</v>
      </c>
      <c r="AF712" s="164">
        <f t="shared" si="89"/>
        <v>0.13297744393348696</v>
      </c>
      <c r="AG712" s="165">
        <f t="shared" si="92"/>
        <v>0.98095919106211993</v>
      </c>
    </row>
    <row r="713" spans="1:33">
      <c r="A713" s="157"/>
      <c r="B713" s="161">
        <f>+[2]data1cf!A713</f>
        <v>-103815.93170453605</v>
      </c>
      <c r="C713" s="161">
        <f>+[2]data1cf!B713</f>
        <v>15386.306310745447</v>
      </c>
      <c r="D713" s="161">
        <f>+[2]data1cf!C713</f>
        <v>17079.582667187409</v>
      </c>
      <c r="E713" s="161">
        <f>+[2]data1cf!D713</f>
        <v>16685.410470457937</v>
      </c>
      <c r="F713" s="161">
        <f>+[2]data1cf!E713</f>
        <v>16212.807307892474</v>
      </c>
      <c r="G713" s="161">
        <f>+[2]data1cf!F713</f>
        <v>15896.820635546879</v>
      </c>
      <c r="H713" s="161">
        <f>+[2]data1cf!G713</f>
        <v>15494.76573930514</v>
      </c>
      <c r="I713" s="161">
        <f>+[2]data1cf!H713</f>
        <v>15501.075442256344</v>
      </c>
      <c r="J713" s="161">
        <f>+[2]data1cf!I713</f>
        <v>15375.58365229511</v>
      </c>
      <c r="K713" s="161">
        <f>+[2]data1cf!J713</f>
        <v>15552.883689245191</v>
      </c>
      <c r="L713" s="161">
        <f>+[2]data1cf!K713</f>
        <v>15428.037841180672</v>
      </c>
      <c r="M713" s="161">
        <f>+[2]data1cf!L713</f>
        <v>15451.242356204617</v>
      </c>
      <c r="N713" s="161">
        <f>+[2]data1cf!M713</f>
        <v>15589.683162068068</v>
      </c>
      <c r="O713" s="161">
        <f>+[2]data1cf!N713</f>
        <v>15481.008463515682</v>
      </c>
      <c r="P713" s="161">
        <f>+[2]data1cf!O713</f>
        <v>15630.535836019768</v>
      </c>
      <c r="Q713" s="161">
        <f>+[2]data1cf!P713</f>
        <v>15424.126683929138</v>
      </c>
      <c r="R713" s="161">
        <f>+[2]data1cf!Q713</f>
        <v>1190.7272102783465</v>
      </c>
      <c r="S713" s="161">
        <f>+[2]data1cf!R713</f>
        <v>0</v>
      </c>
      <c r="T713" s="161">
        <f>+[2]data1cf!S713</f>
        <v>0</v>
      </c>
      <c r="U713" s="161">
        <f>+[2]data1cf!T713</f>
        <v>0</v>
      </c>
      <c r="V713" s="161">
        <f>+[2]data1cf!U713</f>
        <v>0</v>
      </c>
      <c r="W713" s="161">
        <f>+[2]data1cf!V713</f>
        <v>0</v>
      </c>
      <c r="X713" s="161">
        <f>+[2]data1cf!W713</f>
        <v>0</v>
      </c>
      <c r="Y713" s="161">
        <f>+[2]data1cf!X713</f>
        <v>0</v>
      </c>
      <c r="Z713" s="161">
        <f>+[2]data1cf!Y713</f>
        <v>0</v>
      </c>
      <c r="AA713" s="161">
        <f>+[2]data1cf!Z713</f>
        <v>0</v>
      </c>
      <c r="AB713" s="161"/>
      <c r="AC713" s="162">
        <f t="shared" si="88"/>
        <v>17066.766044550805</v>
      </c>
      <c r="AD713" s="162">
        <f t="shared" si="90"/>
        <v>50435.848763064227</v>
      </c>
      <c r="AE713" s="163">
        <f t="shared" si="91"/>
        <v>49742.090794436685</v>
      </c>
      <c r="AF713" s="164">
        <f t="shared" si="89"/>
        <v>0.12818846106529239</v>
      </c>
      <c r="AG713" s="165">
        <f t="shared" si="92"/>
        <v>0.97773037635966409</v>
      </c>
    </row>
    <row r="714" spans="1:33">
      <c r="A714" s="157"/>
      <c r="B714" s="161">
        <f>+[2]data1cf!A714</f>
        <v>-94845.631650688883</v>
      </c>
      <c r="C714" s="161">
        <f>+[2]data1cf!B714</f>
        <v>15106.685163098224</v>
      </c>
      <c r="D714" s="161">
        <f>+[2]data1cf!C714</f>
        <v>16573.814317795121</v>
      </c>
      <c r="E714" s="161">
        <f>+[2]data1cf!D714</f>
        <v>16175.651842114985</v>
      </c>
      <c r="F714" s="161">
        <f>+[2]data1cf!E714</f>
        <v>15854.618031062419</v>
      </c>
      <c r="G714" s="161">
        <f>+[2]data1cf!F714</f>
        <v>15709.109887462973</v>
      </c>
      <c r="H714" s="161">
        <f>+[2]data1cf!G714</f>
        <v>15303.357190979345</v>
      </c>
      <c r="I714" s="161">
        <f>+[2]data1cf!H714</f>
        <v>15094.446531637521</v>
      </c>
      <c r="J714" s="161">
        <f>+[2]data1cf!I714</f>
        <v>15228.297321603623</v>
      </c>
      <c r="K714" s="161">
        <f>+[2]data1cf!J714</f>
        <v>15377.917853691553</v>
      </c>
      <c r="L714" s="161">
        <f>+[2]data1cf!K714</f>
        <v>15220.27787480293</v>
      </c>
      <c r="M714" s="161">
        <f>+[2]data1cf!L714</f>
        <v>15143.407626446846</v>
      </c>
      <c r="N714" s="161">
        <f>+[2]data1cf!M714</f>
        <v>15290.752838745357</v>
      </c>
      <c r="O714" s="161">
        <f>+[2]data1cf!N714</f>
        <v>15166.167329549138</v>
      </c>
      <c r="P714" s="161">
        <f>+[2]data1cf!O714</f>
        <v>15290.46678626534</v>
      </c>
      <c r="Q714" s="161">
        <f>+[2]data1cf!P714</f>
        <v>14999.013911285729</v>
      </c>
      <c r="R714" s="161">
        <f>+[2]data1cf!Q714</f>
        <v>1087.8414567807411</v>
      </c>
      <c r="S714" s="161">
        <f>+[2]data1cf!R714</f>
        <v>0</v>
      </c>
      <c r="T714" s="161">
        <f>+[2]data1cf!S714</f>
        <v>0</v>
      </c>
      <c r="U714" s="161">
        <f>+[2]data1cf!T714</f>
        <v>0</v>
      </c>
      <c r="V714" s="161">
        <f>+[2]data1cf!U714</f>
        <v>0</v>
      </c>
      <c r="W714" s="161">
        <f>+[2]data1cf!V714</f>
        <v>0</v>
      </c>
      <c r="X714" s="161">
        <f>+[2]data1cf!W714</f>
        <v>0</v>
      </c>
      <c r="Y714" s="161">
        <f>+[2]data1cf!X714</f>
        <v>0</v>
      </c>
      <c r="Z714" s="161">
        <f>+[2]data1cf!Y714</f>
        <v>0</v>
      </c>
      <c r="AA714" s="161">
        <f>+[2]data1cf!Z714</f>
        <v>0</v>
      </c>
      <c r="AB714" s="161"/>
      <c r="AC714" s="162">
        <f t="shared" si="88"/>
        <v>23573.968989789868</v>
      </c>
      <c r="AD714" s="162">
        <f t="shared" si="90"/>
        <v>56300.51939851552</v>
      </c>
      <c r="AE714" s="163">
        <f t="shared" si="91"/>
        <v>55620.244356358533</v>
      </c>
      <c r="AF714" s="164">
        <f t="shared" si="89"/>
        <v>0.14200111031532289</v>
      </c>
      <c r="AG714" s="165">
        <f t="shared" si="92"/>
        <v>0.98569179170628618</v>
      </c>
    </row>
    <row r="715" spans="1:33">
      <c r="A715" s="157"/>
      <c r="B715" s="161">
        <f>+[2]data1cf!A715</f>
        <v>-102796.51401342663</v>
      </c>
      <c r="C715" s="161">
        <f>+[2]data1cf!B715</f>
        <v>15374.701790662235</v>
      </c>
      <c r="D715" s="161">
        <f>+[2]data1cf!C715</f>
        <v>16949.776727212138</v>
      </c>
      <c r="E715" s="161">
        <f>+[2]data1cf!D715</f>
        <v>16469.50438923723</v>
      </c>
      <c r="F715" s="161">
        <f>+[2]data1cf!E715</f>
        <v>16064.668556910055</v>
      </c>
      <c r="G715" s="161">
        <f>+[2]data1cf!F715</f>
        <v>15794.251878311086</v>
      </c>
      <c r="H715" s="161">
        <f>+[2]data1cf!G715</f>
        <v>15676.24240310731</v>
      </c>
      <c r="I715" s="161">
        <f>+[2]data1cf!H715</f>
        <v>15476.917600688103</v>
      </c>
      <c r="J715" s="161">
        <f>+[2]data1cf!I715</f>
        <v>15590.60546652809</v>
      </c>
      <c r="K715" s="161">
        <f>+[2]data1cf!J715</f>
        <v>15301.849291934832</v>
      </c>
      <c r="L715" s="161">
        <f>+[2]data1cf!K715</f>
        <v>15304.548632863</v>
      </c>
      <c r="M715" s="161">
        <f>+[2]data1cf!L715</f>
        <v>15462.98103263586</v>
      </c>
      <c r="N715" s="161">
        <f>+[2]data1cf!M715</f>
        <v>15272.997427365539</v>
      </c>
      <c r="O715" s="161">
        <f>+[2]data1cf!N715</f>
        <v>15356.804897982267</v>
      </c>
      <c r="P715" s="161">
        <f>+[2]data1cf!O715</f>
        <v>15557.786724569021</v>
      </c>
      <c r="Q715" s="161">
        <f>+[2]data1cf!P715</f>
        <v>15443.858290309821</v>
      </c>
      <c r="R715" s="161">
        <f>+[2]data1cf!Q715</f>
        <v>1179.0348971283979</v>
      </c>
      <c r="S715" s="161">
        <f>+[2]data1cf!R715</f>
        <v>0</v>
      </c>
      <c r="T715" s="161">
        <f>+[2]data1cf!S715</f>
        <v>0</v>
      </c>
      <c r="U715" s="161">
        <f>+[2]data1cf!T715</f>
        <v>0</v>
      </c>
      <c r="V715" s="161">
        <f>+[2]data1cf!U715</f>
        <v>0</v>
      </c>
      <c r="W715" s="161">
        <f>+[2]data1cf!V715</f>
        <v>0</v>
      </c>
      <c r="X715" s="161">
        <f>+[2]data1cf!W715</f>
        <v>0</v>
      </c>
      <c r="Y715" s="161">
        <f>+[2]data1cf!X715</f>
        <v>0</v>
      </c>
      <c r="Z715" s="161">
        <f>+[2]data1cf!Y715</f>
        <v>0</v>
      </c>
      <c r="AA715" s="161">
        <f>+[2]data1cf!Z715</f>
        <v>0</v>
      </c>
      <c r="AB715" s="161"/>
      <c r="AC715" s="162">
        <f t="shared" si="88"/>
        <v>17528.034621898194</v>
      </c>
      <c r="AD715" s="162">
        <f t="shared" si="90"/>
        <v>50755.091229486854</v>
      </c>
      <c r="AE715" s="163">
        <f t="shared" si="91"/>
        <v>50064.476593271764</v>
      </c>
      <c r="AF715" s="164">
        <f t="shared" si="89"/>
        <v>0.12920402884483337</v>
      </c>
      <c r="AG715" s="165">
        <f t="shared" si="92"/>
        <v>0.97826025532866445</v>
      </c>
    </row>
    <row r="716" spans="1:33">
      <c r="A716" s="157"/>
      <c r="B716" s="161">
        <f>+[2]data1cf!A716</f>
        <v>-94847.213593650245</v>
      </c>
      <c r="C716" s="161">
        <f>+[2]data1cf!B716</f>
        <v>15398.823738589957</v>
      </c>
      <c r="D716" s="161">
        <f>+[2]data1cf!C716</f>
        <v>16601.976518045238</v>
      </c>
      <c r="E716" s="161">
        <f>+[2]data1cf!D716</f>
        <v>16323.152819722527</v>
      </c>
      <c r="F716" s="161">
        <f>+[2]data1cf!E716</f>
        <v>15715.472349588226</v>
      </c>
      <c r="G716" s="161">
        <f>+[2]data1cf!F716</f>
        <v>15353.461275112262</v>
      </c>
      <c r="H716" s="161">
        <f>+[2]data1cf!G716</f>
        <v>15215.461537367508</v>
      </c>
      <c r="I716" s="161">
        <f>+[2]data1cf!H716</f>
        <v>15132.504814253756</v>
      </c>
      <c r="J716" s="161">
        <f>+[2]data1cf!I716</f>
        <v>15358.757543984129</v>
      </c>
      <c r="K716" s="161">
        <f>+[2]data1cf!J716</f>
        <v>15254.208931624551</v>
      </c>
      <c r="L716" s="161">
        <f>+[2]data1cf!K716</f>
        <v>15185.740524132219</v>
      </c>
      <c r="M716" s="161">
        <f>+[2]data1cf!L716</f>
        <v>15236.994133741402</v>
      </c>
      <c r="N716" s="161">
        <f>+[2]data1cf!M716</f>
        <v>15261.182144518174</v>
      </c>
      <c r="O716" s="161">
        <f>+[2]data1cf!N716</f>
        <v>15259.763044390256</v>
      </c>
      <c r="P716" s="161">
        <f>+[2]data1cf!O716</f>
        <v>15291.593450739771</v>
      </c>
      <c r="Q716" s="161">
        <f>+[2]data1cf!P716</f>
        <v>15142.519382719307</v>
      </c>
      <c r="R716" s="161">
        <f>+[2]data1cf!Q716</f>
        <v>1087.8596010337305</v>
      </c>
      <c r="S716" s="161">
        <f>+[2]data1cf!R716</f>
        <v>0</v>
      </c>
      <c r="T716" s="161">
        <f>+[2]data1cf!S716</f>
        <v>0</v>
      </c>
      <c r="U716" s="161">
        <f>+[2]data1cf!T716</f>
        <v>0</v>
      </c>
      <c r="V716" s="161">
        <f>+[2]data1cf!U716</f>
        <v>0</v>
      </c>
      <c r="W716" s="161">
        <f>+[2]data1cf!V716</f>
        <v>0</v>
      </c>
      <c r="X716" s="161">
        <f>+[2]data1cf!W716</f>
        <v>0</v>
      </c>
      <c r="Y716" s="161">
        <f>+[2]data1cf!X716</f>
        <v>0</v>
      </c>
      <c r="Z716" s="161">
        <f>+[2]data1cf!Y716</f>
        <v>0</v>
      </c>
      <c r="AA716" s="161">
        <f>+[2]data1cf!Z716</f>
        <v>0</v>
      </c>
      <c r="AB716" s="161"/>
      <c r="AC716" s="162">
        <f t="shared" si="88"/>
        <v>23706.327977626046</v>
      </c>
      <c r="AD716" s="162">
        <f t="shared" si="90"/>
        <v>56431.775120955412</v>
      </c>
      <c r="AE716" s="163">
        <f t="shared" si="91"/>
        <v>55751.320053583106</v>
      </c>
      <c r="AF716" s="164">
        <f t="shared" si="89"/>
        <v>0.14229261279106142</v>
      </c>
      <c r="AG716" s="165">
        <f t="shared" si="92"/>
        <v>0.98583275861216368</v>
      </c>
    </row>
    <row r="717" spans="1:33">
      <c r="A717" s="157"/>
      <c r="B717" s="161">
        <f>+[2]data1cf!A717</f>
        <v>-107107.04293781288</v>
      </c>
      <c r="C717" s="161">
        <f>+[2]data1cf!B717</f>
        <v>15232.977613785257</v>
      </c>
      <c r="D717" s="161">
        <f>+[2]data1cf!C717</f>
        <v>17083.38905041934</v>
      </c>
      <c r="E717" s="161">
        <f>+[2]data1cf!D717</f>
        <v>16575.886606841399</v>
      </c>
      <c r="F717" s="161">
        <f>+[2]data1cf!E717</f>
        <v>16164.5320682614</v>
      </c>
      <c r="G717" s="161">
        <f>+[2]data1cf!F717</f>
        <v>15970.926659319894</v>
      </c>
      <c r="H717" s="161">
        <f>+[2]data1cf!G717</f>
        <v>15444.664169229551</v>
      </c>
      <c r="I717" s="161">
        <f>+[2]data1cf!H717</f>
        <v>15326.984087272138</v>
      </c>
      <c r="J717" s="161">
        <f>+[2]data1cf!I717</f>
        <v>15469.061305178955</v>
      </c>
      <c r="K717" s="161">
        <f>+[2]data1cf!J717</f>
        <v>15483.953004535379</v>
      </c>
      <c r="L717" s="161">
        <f>+[2]data1cf!K717</f>
        <v>15568.819057941804</v>
      </c>
      <c r="M717" s="161">
        <f>+[2]data1cf!L717</f>
        <v>15558.711950406909</v>
      </c>
      <c r="N717" s="161">
        <f>+[2]data1cf!M717</f>
        <v>15563.06304385926</v>
      </c>
      <c r="O717" s="161">
        <f>+[2]data1cf!N717</f>
        <v>15382.180729283889</v>
      </c>
      <c r="P717" s="161">
        <f>+[2]data1cf!O717</f>
        <v>15416.865924328518</v>
      </c>
      <c r="Q717" s="161">
        <f>+[2]data1cf!P717</f>
        <v>15497.760307810056</v>
      </c>
      <c r="R717" s="161">
        <f>+[2]data1cf!Q717</f>
        <v>1228.4749396795385</v>
      </c>
      <c r="S717" s="161">
        <f>+[2]data1cf!R717</f>
        <v>0</v>
      </c>
      <c r="T717" s="161">
        <f>+[2]data1cf!S717</f>
        <v>0</v>
      </c>
      <c r="U717" s="161">
        <f>+[2]data1cf!T717</f>
        <v>0</v>
      </c>
      <c r="V717" s="161">
        <f>+[2]data1cf!U717</f>
        <v>0</v>
      </c>
      <c r="W717" s="161">
        <f>+[2]data1cf!V717</f>
        <v>0</v>
      </c>
      <c r="X717" s="161">
        <f>+[2]data1cf!W717</f>
        <v>0</v>
      </c>
      <c r="Y717" s="161">
        <f>+[2]data1cf!X717</f>
        <v>0</v>
      </c>
      <c r="Z717" s="161">
        <f>+[2]data1cf!Y717</f>
        <v>0</v>
      </c>
      <c r="AA717" s="161">
        <f>+[2]data1cf!Z717</f>
        <v>0</v>
      </c>
      <c r="AB717" s="161"/>
      <c r="AC717" s="162">
        <f t="shared" si="88"/>
        <v>13491.394736906434</v>
      </c>
      <c r="AD717" s="162">
        <f t="shared" si="90"/>
        <v>46821.39614956922</v>
      </c>
      <c r="AE717" s="163">
        <f t="shared" si="91"/>
        <v>46128.404488211359</v>
      </c>
      <c r="AF717" s="164">
        <f t="shared" si="89"/>
        <v>0.12171230912208555</v>
      </c>
      <c r="AG717" s="165">
        <f t="shared" si="92"/>
        <v>0.9707501953590415</v>
      </c>
    </row>
    <row r="718" spans="1:33">
      <c r="A718" s="157"/>
      <c r="B718" s="161">
        <f>+[2]data1cf!A718</f>
        <v>-106984.18538603195</v>
      </c>
      <c r="C718" s="161">
        <f>+[2]data1cf!B718</f>
        <v>15182.737829578416</v>
      </c>
      <c r="D718" s="161">
        <f>+[2]data1cf!C718</f>
        <v>17028.185076911795</v>
      </c>
      <c r="E718" s="161">
        <f>+[2]data1cf!D718</f>
        <v>16719.097579275913</v>
      </c>
      <c r="F718" s="161">
        <f>+[2]data1cf!E718</f>
        <v>16291.193912841216</v>
      </c>
      <c r="G718" s="161">
        <f>+[2]data1cf!F718</f>
        <v>15970.510443539968</v>
      </c>
      <c r="H718" s="161">
        <f>+[2]data1cf!G718</f>
        <v>15579.762597232344</v>
      </c>
      <c r="I718" s="161">
        <f>+[2]data1cf!H718</f>
        <v>15475.460386547518</v>
      </c>
      <c r="J718" s="161">
        <f>+[2]data1cf!I718</f>
        <v>15385.899826242983</v>
      </c>
      <c r="K718" s="161">
        <f>+[2]data1cf!J718</f>
        <v>15413.043677563717</v>
      </c>
      <c r="L718" s="161">
        <f>+[2]data1cf!K718</f>
        <v>15286.578522794271</v>
      </c>
      <c r="M718" s="161">
        <f>+[2]data1cf!L718</f>
        <v>15494.01119245649</v>
      </c>
      <c r="N718" s="161">
        <f>+[2]data1cf!M718</f>
        <v>15746.088358406338</v>
      </c>
      <c r="O718" s="161">
        <f>+[2]data1cf!N718</f>
        <v>15577.649328743726</v>
      </c>
      <c r="P718" s="161">
        <f>+[2]data1cf!O718</f>
        <v>15486.337353448009</v>
      </c>
      <c r="Q718" s="161">
        <f>+[2]data1cf!P718</f>
        <v>15818.163664040616</v>
      </c>
      <c r="R718" s="161">
        <f>+[2]data1cf!Q718</f>
        <v>1227.065812703632</v>
      </c>
      <c r="S718" s="161">
        <f>+[2]data1cf!R718</f>
        <v>0</v>
      </c>
      <c r="T718" s="161">
        <f>+[2]data1cf!S718</f>
        <v>0</v>
      </c>
      <c r="U718" s="161">
        <f>+[2]data1cf!T718</f>
        <v>0</v>
      </c>
      <c r="V718" s="161">
        <f>+[2]data1cf!U718</f>
        <v>0</v>
      </c>
      <c r="W718" s="161">
        <f>+[2]data1cf!V718</f>
        <v>0</v>
      </c>
      <c r="X718" s="161">
        <f>+[2]data1cf!W718</f>
        <v>0</v>
      </c>
      <c r="Y718" s="161">
        <f>+[2]data1cf!X718</f>
        <v>0</v>
      </c>
      <c r="Z718" s="161">
        <f>+[2]data1cf!Y718</f>
        <v>0</v>
      </c>
      <c r="AA718" s="161">
        <f>+[2]data1cf!Z718</f>
        <v>0</v>
      </c>
      <c r="AB718" s="161"/>
      <c r="AC718" s="162">
        <f t="shared" si="88"/>
        <v>13878.355658887738</v>
      </c>
      <c r="AD718" s="162">
        <f t="shared" si="90"/>
        <v>47312.597410542177</v>
      </c>
      <c r="AE718" s="163">
        <f t="shared" si="91"/>
        <v>46617.201301912646</v>
      </c>
      <c r="AF718" s="164">
        <f t="shared" si="89"/>
        <v>0.12232226729393006</v>
      </c>
      <c r="AG718" s="165">
        <f t="shared" si="92"/>
        <v>0.97181415031067531</v>
      </c>
    </row>
    <row r="719" spans="1:33">
      <c r="A719" s="157"/>
      <c r="B719" s="161">
        <f>+[2]data1cf!A719</f>
        <v>-102782.9965741667</v>
      </c>
      <c r="C719" s="161">
        <f>+[2]data1cf!B719</f>
        <v>15232.179179996467</v>
      </c>
      <c r="D719" s="161">
        <f>+[2]data1cf!C719</f>
        <v>16907.687714971478</v>
      </c>
      <c r="E719" s="161">
        <f>+[2]data1cf!D719</f>
        <v>16511.471184335613</v>
      </c>
      <c r="F719" s="161">
        <f>+[2]data1cf!E719</f>
        <v>16093.693473976102</v>
      </c>
      <c r="G719" s="161">
        <f>+[2]data1cf!F719</f>
        <v>15689.47515220851</v>
      </c>
      <c r="H719" s="161">
        <f>+[2]data1cf!G719</f>
        <v>15540.207283847558</v>
      </c>
      <c r="I719" s="161">
        <f>+[2]data1cf!H719</f>
        <v>15339.333094115998</v>
      </c>
      <c r="J719" s="161">
        <f>+[2]data1cf!I719</f>
        <v>15398.128686895076</v>
      </c>
      <c r="K719" s="161">
        <f>+[2]data1cf!J719</f>
        <v>15221.274717742843</v>
      </c>
      <c r="L719" s="161">
        <f>+[2]data1cf!K719</f>
        <v>15265.657011539293</v>
      </c>
      <c r="M719" s="161">
        <f>+[2]data1cf!L719</f>
        <v>15298.756398559537</v>
      </c>
      <c r="N719" s="161">
        <f>+[2]data1cf!M719</f>
        <v>15370.931580000877</v>
      </c>
      <c r="O719" s="161">
        <f>+[2]data1cf!N719</f>
        <v>15344.310568204692</v>
      </c>
      <c r="P719" s="161">
        <f>+[2]data1cf!O719</f>
        <v>15393.432309484282</v>
      </c>
      <c r="Q719" s="161">
        <f>+[2]data1cf!P719</f>
        <v>15426.447099742149</v>
      </c>
      <c r="R719" s="161">
        <f>+[2]data1cf!Q719</f>
        <v>1178.8798575070623</v>
      </c>
      <c r="S719" s="161">
        <f>+[2]data1cf!R719</f>
        <v>0</v>
      </c>
      <c r="T719" s="161">
        <f>+[2]data1cf!S719</f>
        <v>0</v>
      </c>
      <c r="U719" s="161">
        <f>+[2]data1cf!T719</f>
        <v>0</v>
      </c>
      <c r="V719" s="161">
        <f>+[2]data1cf!U719</f>
        <v>0</v>
      </c>
      <c r="W719" s="161">
        <f>+[2]data1cf!V719</f>
        <v>0</v>
      </c>
      <c r="X719" s="161">
        <f>+[2]data1cf!W719</f>
        <v>0</v>
      </c>
      <c r="Y719" s="161">
        <f>+[2]data1cf!X719</f>
        <v>0</v>
      </c>
      <c r="Z719" s="161">
        <f>+[2]data1cf!Y719</f>
        <v>0</v>
      </c>
      <c r="AA719" s="161">
        <f>+[2]data1cf!Z719</f>
        <v>0</v>
      </c>
      <c r="AB719" s="161"/>
      <c r="AC719" s="162">
        <f t="shared" si="88"/>
        <v>16999.933278578483</v>
      </c>
      <c r="AD719" s="162">
        <f t="shared" si="90"/>
        <v>50069.304020943637</v>
      </c>
      <c r="AE719" s="163">
        <f t="shared" si="91"/>
        <v>49381.879509103637</v>
      </c>
      <c r="AF719" s="164">
        <f t="shared" si="89"/>
        <v>0.12835581898689269</v>
      </c>
      <c r="AG719" s="165">
        <f t="shared" si="92"/>
        <v>0.97710603858337819</v>
      </c>
    </row>
    <row r="720" spans="1:33">
      <c r="A720" s="157"/>
      <c r="B720" s="161">
        <f>+[2]data1cf!A720</f>
        <v>-96609.305798788235</v>
      </c>
      <c r="C720" s="161">
        <f>+[2]data1cf!B720</f>
        <v>15197.163214965007</v>
      </c>
      <c r="D720" s="161">
        <f>+[2]data1cf!C720</f>
        <v>16646.767108782944</v>
      </c>
      <c r="E720" s="161">
        <f>+[2]data1cf!D720</f>
        <v>16196.125188816106</v>
      </c>
      <c r="F720" s="161">
        <f>+[2]data1cf!E720</f>
        <v>15778.682535208418</v>
      </c>
      <c r="G720" s="161">
        <f>+[2]data1cf!F720</f>
        <v>15671.286169093608</v>
      </c>
      <c r="H720" s="161">
        <f>+[2]data1cf!G720</f>
        <v>15319.646675428663</v>
      </c>
      <c r="I720" s="161">
        <f>+[2]data1cf!H720</f>
        <v>15329.506819344246</v>
      </c>
      <c r="J720" s="161">
        <f>+[2]data1cf!I720</f>
        <v>15264.403736860266</v>
      </c>
      <c r="K720" s="161">
        <f>+[2]data1cf!J720</f>
        <v>15244.61636488877</v>
      </c>
      <c r="L720" s="161">
        <f>+[2]data1cf!K720</f>
        <v>15202.424069461304</v>
      </c>
      <c r="M720" s="161">
        <f>+[2]data1cf!L720</f>
        <v>15289.787824396726</v>
      </c>
      <c r="N720" s="161">
        <f>+[2]data1cf!M720</f>
        <v>15236.865769203596</v>
      </c>
      <c r="O720" s="161">
        <f>+[2]data1cf!N720</f>
        <v>15224.016628475605</v>
      </c>
      <c r="P720" s="161">
        <f>+[2]data1cf!O720</f>
        <v>15232.676207782628</v>
      </c>
      <c r="Q720" s="161">
        <f>+[2]data1cf!P720</f>
        <v>15342.706163049717</v>
      </c>
      <c r="R720" s="161">
        <f>+[2]data1cf!Q720</f>
        <v>1108.0700937897814</v>
      </c>
      <c r="S720" s="161">
        <f>+[2]data1cf!R720</f>
        <v>0</v>
      </c>
      <c r="T720" s="161">
        <f>+[2]data1cf!S720</f>
        <v>0</v>
      </c>
      <c r="U720" s="161">
        <f>+[2]data1cf!T720</f>
        <v>0</v>
      </c>
      <c r="V720" s="161">
        <f>+[2]data1cf!U720</f>
        <v>0</v>
      </c>
      <c r="W720" s="161">
        <f>+[2]data1cf!V720</f>
        <v>0</v>
      </c>
      <c r="X720" s="161">
        <f>+[2]data1cf!W720</f>
        <v>0</v>
      </c>
      <c r="Y720" s="161">
        <f>+[2]data1cf!X720</f>
        <v>0</v>
      </c>
      <c r="Z720" s="161">
        <f>+[2]data1cf!Y720</f>
        <v>0</v>
      </c>
      <c r="AA720" s="161">
        <f>+[2]data1cf!Z720</f>
        <v>0</v>
      </c>
      <c r="AB720" s="161"/>
      <c r="AC720" s="162">
        <f t="shared" si="88"/>
        <v>22098.313752066751</v>
      </c>
      <c r="AD720" s="162">
        <f t="shared" si="90"/>
        <v>54916.406017691465</v>
      </c>
      <c r="AE720" s="163">
        <f t="shared" si="91"/>
        <v>54234.076243082018</v>
      </c>
      <c r="AF720" s="164">
        <f t="shared" si="89"/>
        <v>0.13876125216484067</v>
      </c>
      <c r="AG720" s="165">
        <f t="shared" si="92"/>
        <v>0.98411712758061842</v>
      </c>
    </row>
    <row r="721" spans="1:33">
      <c r="A721" s="157"/>
      <c r="B721" s="161">
        <f>+[2]data1cf!A721</f>
        <v>-92046.926503259179</v>
      </c>
      <c r="C721" s="161">
        <f>+[2]data1cf!B721</f>
        <v>15254.39679341239</v>
      </c>
      <c r="D721" s="161">
        <f>+[2]data1cf!C721</f>
        <v>16569.689070099033</v>
      </c>
      <c r="E721" s="161">
        <f>+[2]data1cf!D721</f>
        <v>16303.239255014085</v>
      </c>
      <c r="F721" s="161">
        <f>+[2]data1cf!E721</f>
        <v>15748.028590827827</v>
      </c>
      <c r="G721" s="161">
        <f>+[2]data1cf!F721</f>
        <v>15414.129399842368</v>
      </c>
      <c r="H721" s="161">
        <f>+[2]data1cf!G721</f>
        <v>15280.382416808963</v>
      </c>
      <c r="I721" s="161">
        <f>+[2]data1cf!H721</f>
        <v>15036.079582538343</v>
      </c>
      <c r="J721" s="161">
        <f>+[2]data1cf!I721</f>
        <v>14932.660196317414</v>
      </c>
      <c r="K721" s="161">
        <f>+[2]data1cf!J721</f>
        <v>15175.43030704587</v>
      </c>
      <c r="L721" s="161">
        <f>+[2]data1cf!K721</f>
        <v>15130.188511070628</v>
      </c>
      <c r="M721" s="161">
        <f>+[2]data1cf!L721</f>
        <v>15083.613654505207</v>
      </c>
      <c r="N721" s="161">
        <f>+[2]data1cf!M721</f>
        <v>15171.553114300263</v>
      </c>
      <c r="O721" s="161">
        <f>+[2]data1cf!N721</f>
        <v>15310.594971944898</v>
      </c>
      <c r="P721" s="161">
        <f>+[2]data1cf!O721</f>
        <v>15259.04093178589</v>
      </c>
      <c r="Q721" s="161">
        <f>+[2]data1cf!P721</f>
        <v>15425.532818763199</v>
      </c>
      <c r="R721" s="161">
        <f>+[2]data1cf!Q721</f>
        <v>1055.7414282217815</v>
      </c>
      <c r="S721" s="161">
        <f>+[2]data1cf!R721</f>
        <v>0</v>
      </c>
      <c r="T721" s="161">
        <f>+[2]data1cf!S721</f>
        <v>0</v>
      </c>
      <c r="U721" s="161">
        <f>+[2]data1cf!T721</f>
        <v>0</v>
      </c>
      <c r="V721" s="161">
        <f>+[2]data1cf!U721</f>
        <v>0</v>
      </c>
      <c r="W721" s="161">
        <f>+[2]data1cf!V721</f>
        <v>0</v>
      </c>
      <c r="X721" s="161">
        <f>+[2]data1cf!W721</f>
        <v>0</v>
      </c>
      <c r="Y721" s="161">
        <f>+[2]data1cf!X721</f>
        <v>0</v>
      </c>
      <c r="Z721" s="161">
        <f>+[2]data1cf!Y721</f>
        <v>0</v>
      </c>
      <c r="AA721" s="161">
        <f>+[2]data1cf!Z721</f>
        <v>0</v>
      </c>
      <c r="AB721" s="161"/>
      <c r="AC721" s="162">
        <f t="shared" si="88"/>
        <v>26111.873099844564</v>
      </c>
      <c r="AD721" s="162">
        <f t="shared" si="90"/>
        <v>58732.227379615855</v>
      </c>
      <c r="AE721" s="163">
        <f t="shared" si="91"/>
        <v>58053.680828842582</v>
      </c>
      <c r="AF721" s="164">
        <f t="shared" si="89"/>
        <v>0.14774478077888492</v>
      </c>
      <c r="AG721" s="165">
        <f t="shared" si="92"/>
        <v>0.9880897170215972</v>
      </c>
    </row>
    <row r="722" spans="1:33">
      <c r="A722" s="157"/>
      <c r="B722" s="161">
        <f>+[2]data1cf!A722</f>
        <v>-97463.378485433466</v>
      </c>
      <c r="C722" s="161">
        <f>+[2]data1cf!B722</f>
        <v>15125.330282207537</v>
      </c>
      <c r="D722" s="161">
        <f>+[2]data1cf!C722</f>
        <v>16660.78942696119</v>
      </c>
      <c r="E722" s="161">
        <f>+[2]data1cf!D722</f>
        <v>16219.114070797381</v>
      </c>
      <c r="F722" s="161">
        <f>+[2]data1cf!E722</f>
        <v>16022.662354594133</v>
      </c>
      <c r="G722" s="161">
        <f>+[2]data1cf!F722</f>
        <v>15571.17064863666</v>
      </c>
      <c r="H722" s="161">
        <f>+[2]data1cf!G722</f>
        <v>15324.73029039295</v>
      </c>
      <c r="I722" s="161">
        <f>+[2]data1cf!H722</f>
        <v>15515.798189499756</v>
      </c>
      <c r="J722" s="161">
        <f>+[2]data1cf!I722</f>
        <v>15394.573307871351</v>
      </c>
      <c r="K722" s="161">
        <f>+[2]data1cf!J722</f>
        <v>15190.888694115518</v>
      </c>
      <c r="L722" s="161">
        <f>+[2]data1cf!K722</f>
        <v>15311.383979774291</v>
      </c>
      <c r="M722" s="161">
        <f>+[2]data1cf!L722</f>
        <v>15474.433260508082</v>
      </c>
      <c r="N722" s="161">
        <f>+[2]data1cf!M722</f>
        <v>15467.847812998916</v>
      </c>
      <c r="O722" s="161">
        <f>+[2]data1cf!N722</f>
        <v>15296.896992441434</v>
      </c>
      <c r="P722" s="161">
        <f>+[2]data1cf!O722</f>
        <v>15434.645682442113</v>
      </c>
      <c r="Q722" s="161">
        <f>+[2]data1cf!P722</f>
        <v>15330.747451721949</v>
      </c>
      <c r="R722" s="161">
        <f>+[2]data1cf!Q722</f>
        <v>1117.8659658765275</v>
      </c>
      <c r="S722" s="161">
        <f>+[2]data1cf!R722</f>
        <v>0</v>
      </c>
      <c r="T722" s="161">
        <f>+[2]data1cf!S722</f>
        <v>0</v>
      </c>
      <c r="U722" s="161">
        <f>+[2]data1cf!T722</f>
        <v>0</v>
      </c>
      <c r="V722" s="161">
        <f>+[2]data1cf!U722</f>
        <v>0</v>
      </c>
      <c r="W722" s="161">
        <f>+[2]data1cf!V722</f>
        <v>0</v>
      </c>
      <c r="X722" s="161">
        <f>+[2]data1cf!W722</f>
        <v>0</v>
      </c>
      <c r="Y722" s="161">
        <f>+[2]data1cf!X722</f>
        <v>0</v>
      </c>
      <c r="Z722" s="161">
        <f>+[2]data1cf!Y722</f>
        <v>0</v>
      </c>
      <c r="AA722" s="161">
        <f>+[2]data1cf!Z722</f>
        <v>0</v>
      </c>
      <c r="AB722" s="161"/>
      <c r="AC722" s="162">
        <f t="shared" si="88"/>
        <v>21702.252500806597</v>
      </c>
      <c r="AD722" s="162">
        <f t="shared" si="90"/>
        <v>54713.370993042852</v>
      </c>
      <c r="AE722" s="163">
        <f t="shared" si="91"/>
        <v>54026.868771766167</v>
      </c>
      <c r="AF722" s="164">
        <f t="shared" si="89"/>
        <v>0.13768418431282045</v>
      </c>
      <c r="AG722" s="165">
        <f t="shared" si="92"/>
        <v>0.98387200018060061</v>
      </c>
    </row>
    <row r="723" spans="1:33">
      <c r="A723" s="157"/>
      <c r="B723" s="161">
        <f>+[2]data1cf!A723</f>
        <v>-104769.03180174949</v>
      </c>
      <c r="C723" s="161">
        <f>+[2]data1cf!B723</f>
        <v>15477.782623846411</v>
      </c>
      <c r="D723" s="161">
        <f>+[2]data1cf!C723</f>
        <v>16912.793825229997</v>
      </c>
      <c r="E723" s="161">
        <f>+[2]data1cf!D723</f>
        <v>16626.562658892439</v>
      </c>
      <c r="F723" s="161">
        <f>+[2]data1cf!E723</f>
        <v>16053.518986719719</v>
      </c>
      <c r="G723" s="161">
        <f>+[2]data1cf!F723</f>
        <v>15719.469342366308</v>
      </c>
      <c r="H723" s="161">
        <f>+[2]data1cf!G723</f>
        <v>15553.362333944639</v>
      </c>
      <c r="I723" s="161">
        <f>+[2]data1cf!H723</f>
        <v>15404.887206730951</v>
      </c>
      <c r="J723" s="161">
        <f>+[2]data1cf!I723</f>
        <v>15616.861146556152</v>
      </c>
      <c r="K723" s="161">
        <f>+[2]data1cf!J723</f>
        <v>15447.484383423918</v>
      </c>
      <c r="L723" s="161">
        <f>+[2]data1cf!K723</f>
        <v>15316.852662439916</v>
      </c>
      <c r="M723" s="161">
        <f>+[2]data1cf!L723</f>
        <v>15307.355196450819</v>
      </c>
      <c r="N723" s="161">
        <f>+[2]data1cf!M723</f>
        <v>15440.80687442996</v>
      </c>
      <c r="O723" s="161">
        <f>+[2]data1cf!N723</f>
        <v>15504.653169693491</v>
      </c>
      <c r="P723" s="161">
        <f>+[2]data1cf!O723</f>
        <v>15425.35599516517</v>
      </c>
      <c r="Q723" s="161">
        <f>+[2]data1cf!P723</f>
        <v>15528.633173509941</v>
      </c>
      <c r="R723" s="161">
        <f>+[2]data1cf!Q723</f>
        <v>1201.6588871533459</v>
      </c>
      <c r="S723" s="161">
        <f>+[2]data1cf!R723</f>
        <v>0</v>
      </c>
      <c r="T723" s="161">
        <f>+[2]data1cf!S723</f>
        <v>0</v>
      </c>
      <c r="U723" s="161">
        <f>+[2]data1cf!T723</f>
        <v>0</v>
      </c>
      <c r="V723" s="161">
        <f>+[2]data1cf!U723</f>
        <v>0</v>
      </c>
      <c r="W723" s="161">
        <f>+[2]data1cf!V723</f>
        <v>0</v>
      </c>
      <c r="X723" s="161">
        <f>+[2]data1cf!W723</f>
        <v>0</v>
      </c>
      <c r="Y723" s="161">
        <f>+[2]data1cf!X723</f>
        <v>0</v>
      </c>
      <c r="Z723" s="161">
        <f>+[2]data1cf!Y723</f>
        <v>0</v>
      </c>
      <c r="AA723" s="161">
        <f>+[2]data1cf!Z723</f>
        <v>0</v>
      </c>
      <c r="AB723" s="161"/>
      <c r="AC723" s="162">
        <f t="shared" si="88"/>
        <v>15687.119729988413</v>
      </c>
      <c r="AD723" s="162">
        <f t="shared" si="90"/>
        <v>48939.67601762672</v>
      </c>
      <c r="AE723" s="163">
        <f t="shared" si="91"/>
        <v>48248.392922483006</v>
      </c>
      <c r="AF723" s="164">
        <f t="shared" si="89"/>
        <v>0.12574186921119687</v>
      </c>
      <c r="AG723" s="165">
        <f t="shared" ref="AG723:AG738" si="93">1-EXP(-(1/0.25)*(AD723/ABS($AD$1010)))</f>
        <v>0.97506968561727692</v>
      </c>
    </row>
    <row r="724" spans="1:33">
      <c r="A724" s="157"/>
      <c r="B724" s="161">
        <f>+[2]data1cf!A724</f>
        <v>-108987.50407929883</v>
      </c>
      <c r="C724" s="161">
        <f>+[2]data1cf!B724</f>
        <v>15546.638128305065</v>
      </c>
      <c r="D724" s="161">
        <f>+[2]data1cf!C724</f>
        <v>17068.924744857944</v>
      </c>
      <c r="E724" s="161">
        <f>+[2]data1cf!D724</f>
        <v>16628.311807052942</v>
      </c>
      <c r="F724" s="161">
        <f>+[2]data1cf!E724</f>
        <v>16183.989474284394</v>
      </c>
      <c r="G724" s="161">
        <f>+[2]data1cf!F724</f>
        <v>16035.737633912806</v>
      </c>
      <c r="H724" s="161">
        <f>+[2]data1cf!G724</f>
        <v>15705.011373058485</v>
      </c>
      <c r="I724" s="161">
        <f>+[2]data1cf!H724</f>
        <v>15691.271495016717</v>
      </c>
      <c r="J724" s="161">
        <f>+[2]data1cf!I724</f>
        <v>15440.135835407684</v>
      </c>
      <c r="K724" s="161">
        <f>+[2]data1cf!J724</f>
        <v>15288.935912028637</v>
      </c>
      <c r="L724" s="161">
        <f>+[2]data1cf!K724</f>
        <v>15641.569063547051</v>
      </c>
      <c r="M724" s="161">
        <f>+[2]data1cf!L724</f>
        <v>15422.076949700739</v>
      </c>
      <c r="N724" s="161">
        <f>+[2]data1cf!M724</f>
        <v>15520.581844250917</v>
      </c>
      <c r="O724" s="161">
        <f>+[2]data1cf!N724</f>
        <v>15605.159285467755</v>
      </c>
      <c r="P724" s="161">
        <f>+[2]data1cf!O724</f>
        <v>15627.116756317675</v>
      </c>
      <c r="Q724" s="161">
        <f>+[2]data1cf!P724</f>
        <v>15787.393916052881</v>
      </c>
      <c r="R724" s="161">
        <f>+[2]data1cf!Q724</f>
        <v>1250.0430767879257</v>
      </c>
      <c r="S724" s="161">
        <f>+[2]data1cf!R724</f>
        <v>0</v>
      </c>
      <c r="T724" s="161">
        <f>+[2]data1cf!S724</f>
        <v>0</v>
      </c>
      <c r="U724" s="161">
        <f>+[2]data1cf!T724</f>
        <v>0</v>
      </c>
      <c r="V724" s="161">
        <f>+[2]data1cf!U724</f>
        <v>0</v>
      </c>
      <c r="W724" s="161">
        <f>+[2]data1cf!V724</f>
        <v>0</v>
      </c>
      <c r="X724" s="161">
        <f>+[2]data1cf!W724</f>
        <v>0</v>
      </c>
      <c r="Y724" s="161">
        <f>+[2]data1cf!X724</f>
        <v>0</v>
      </c>
      <c r="Z724" s="161">
        <f>+[2]data1cf!Y724</f>
        <v>0</v>
      </c>
      <c r="AA724" s="161">
        <f>+[2]data1cf!Z724</f>
        <v>0</v>
      </c>
      <c r="AB724" s="161"/>
      <c r="AC724" s="162">
        <f t="shared" si="88"/>
        <v>12375.043936810804</v>
      </c>
      <c r="AD724" s="162">
        <f t="shared" si="90"/>
        <v>45895.825291654757</v>
      </c>
      <c r="AE724" s="163">
        <f t="shared" si="91"/>
        <v>45198.780267140857</v>
      </c>
      <c r="AF724" s="164">
        <f t="shared" si="89"/>
        <v>0.11962884068489074</v>
      </c>
      <c r="AG724" s="165">
        <f t="shared" si="93"/>
        <v>0.96863503328040601</v>
      </c>
    </row>
    <row r="725" spans="1:33">
      <c r="A725" s="157"/>
      <c r="B725" s="161">
        <f>+[2]data1cf!A725</f>
        <v>-95457.937792790093</v>
      </c>
      <c r="C725" s="161">
        <f>+[2]data1cf!B725</f>
        <v>15302.419236102678</v>
      </c>
      <c r="D725" s="161">
        <f>+[2]data1cf!C725</f>
        <v>16575.697446658709</v>
      </c>
      <c r="E725" s="161">
        <f>+[2]data1cf!D725</f>
        <v>16197.507163538387</v>
      </c>
      <c r="F725" s="161">
        <f>+[2]data1cf!E725</f>
        <v>15921.535976744755</v>
      </c>
      <c r="G725" s="161">
        <f>+[2]data1cf!F725</f>
        <v>15538.483163352443</v>
      </c>
      <c r="H725" s="161">
        <f>+[2]data1cf!G725</f>
        <v>15510.061234616292</v>
      </c>
      <c r="I725" s="161">
        <f>+[2]data1cf!H725</f>
        <v>15357.179723982183</v>
      </c>
      <c r="J725" s="161">
        <f>+[2]data1cf!I725</f>
        <v>15243.960847317869</v>
      </c>
      <c r="K725" s="161">
        <f>+[2]data1cf!J725</f>
        <v>15139.74480729073</v>
      </c>
      <c r="L725" s="161">
        <f>+[2]data1cf!K725</f>
        <v>15304.623112539835</v>
      </c>
      <c r="M725" s="161">
        <f>+[2]data1cf!L725</f>
        <v>15280.647343655379</v>
      </c>
      <c r="N725" s="161">
        <f>+[2]data1cf!M725</f>
        <v>15196.360977266979</v>
      </c>
      <c r="O725" s="161">
        <f>+[2]data1cf!N725</f>
        <v>15266.557622279464</v>
      </c>
      <c r="P725" s="161">
        <f>+[2]data1cf!O725</f>
        <v>15178.885318994149</v>
      </c>
      <c r="Q725" s="161">
        <f>+[2]data1cf!P725</f>
        <v>15175.28546071281</v>
      </c>
      <c r="R725" s="161">
        <f>+[2]data1cf!Q725</f>
        <v>1094.8643633081851</v>
      </c>
      <c r="S725" s="161">
        <f>+[2]data1cf!R725</f>
        <v>0</v>
      </c>
      <c r="T725" s="161">
        <f>+[2]data1cf!S725</f>
        <v>0</v>
      </c>
      <c r="U725" s="161">
        <f>+[2]data1cf!T725</f>
        <v>0</v>
      </c>
      <c r="V725" s="161">
        <f>+[2]data1cf!U725</f>
        <v>0</v>
      </c>
      <c r="W725" s="161">
        <f>+[2]data1cf!V725</f>
        <v>0</v>
      </c>
      <c r="X725" s="161">
        <f>+[2]data1cf!W725</f>
        <v>0</v>
      </c>
      <c r="Y725" s="161">
        <f>+[2]data1cf!X725</f>
        <v>0</v>
      </c>
      <c r="Z725" s="161">
        <f>+[2]data1cf!Y725</f>
        <v>0</v>
      </c>
      <c r="AA725" s="161">
        <f>+[2]data1cf!Z725</f>
        <v>0</v>
      </c>
      <c r="AB725" s="161"/>
      <c r="AC725" s="162">
        <f t="shared" si="88"/>
        <v>23348.95936345786</v>
      </c>
      <c r="AD725" s="162">
        <f t="shared" si="90"/>
        <v>56159.228377661784</v>
      </c>
      <c r="AE725" s="163">
        <f t="shared" si="91"/>
        <v>55477.298689918942</v>
      </c>
      <c r="AF725" s="164">
        <f t="shared" si="89"/>
        <v>0.14139873385429383</v>
      </c>
      <c r="AG725" s="165">
        <f t="shared" si="93"/>
        <v>0.98553847901602254</v>
      </c>
    </row>
    <row r="726" spans="1:33">
      <c r="A726" s="157"/>
      <c r="B726" s="161">
        <f>+[2]data1cf!A726</f>
        <v>-109038.68555812103</v>
      </c>
      <c r="C726" s="161">
        <f>+[2]data1cf!B726</f>
        <v>15422.781218075161</v>
      </c>
      <c r="D726" s="161">
        <f>+[2]data1cf!C726</f>
        <v>17009.354712364075</v>
      </c>
      <c r="E726" s="161">
        <f>+[2]data1cf!D726</f>
        <v>16756.272207841554</v>
      </c>
      <c r="F726" s="161">
        <f>+[2]data1cf!E726</f>
        <v>16265.707037074368</v>
      </c>
      <c r="G726" s="161">
        <f>+[2]data1cf!F726</f>
        <v>15965.503703324937</v>
      </c>
      <c r="H726" s="161">
        <f>+[2]data1cf!G726</f>
        <v>15819.875344039052</v>
      </c>
      <c r="I726" s="161">
        <f>+[2]data1cf!H726</f>
        <v>15567.71447379329</v>
      </c>
      <c r="J726" s="161">
        <f>+[2]data1cf!I726</f>
        <v>15691.535622203952</v>
      </c>
      <c r="K726" s="161">
        <f>+[2]data1cf!J726</f>
        <v>15574.611371532392</v>
      </c>
      <c r="L726" s="161">
        <f>+[2]data1cf!K726</f>
        <v>15586.718596664723</v>
      </c>
      <c r="M726" s="161">
        <f>+[2]data1cf!L726</f>
        <v>15666.849247420738</v>
      </c>
      <c r="N726" s="161">
        <f>+[2]data1cf!M726</f>
        <v>15565.988150873312</v>
      </c>
      <c r="O726" s="161">
        <f>+[2]data1cf!N726</f>
        <v>15579.988047365638</v>
      </c>
      <c r="P726" s="161">
        <f>+[2]data1cf!O726</f>
        <v>15774.174862411048</v>
      </c>
      <c r="Q726" s="161">
        <f>+[2]data1cf!P726</f>
        <v>15576.172446443044</v>
      </c>
      <c r="R726" s="161">
        <f>+[2]data1cf!Q726</f>
        <v>1250.6301078774247</v>
      </c>
      <c r="S726" s="161">
        <f>+[2]data1cf!R726</f>
        <v>0</v>
      </c>
      <c r="T726" s="161">
        <f>+[2]data1cf!S726</f>
        <v>0</v>
      </c>
      <c r="U726" s="161">
        <f>+[2]data1cf!T726</f>
        <v>0</v>
      </c>
      <c r="V726" s="161">
        <f>+[2]data1cf!U726</f>
        <v>0</v>
      </c>
      <c r="W726" s="161">
        <f>+[2]data1cf!V726</f>
        <v>0</v>
      </c>
      <c r="X726" s="161">
        <f>+[2]data1cf!W726</f>
        <v>0</v>
      </c>
      <c r="Y726" s="161">
        <f>+[2]data1cf!X726</f>
        <v>0</v>
      </c>
      <c r="Z726" s="161">
        <f>+[2]data1cf!Y726</f>
        <v>0</v>
      </c>
      <c r="AA726" s="161">
        <f>+[2]data1cf!Z726</f>
        <v>0</v>
      </c>
      <c r="AB726" s="161"/>
      <c r="AC726" s="162">
        <f t="shared" si="88"/>
        <v>12570.168325396575</v>
      </c>
      <c r="AD726" s="162">
        <f t="shared" si="90"/>
        <v>46211.172735322034</v>
      </c>
      <c r="AE726" s="163">
        <f t="shared" si="91"/>
        <v>45511.696890827101</v>
      </c>
      <c r="AF726" s="164">
        <f t="shared" si="89"/>
        <v>0.11989049315452574</v>
      </c>
      <c r="AG726" s="165">
        <f t="shared" si="93"/>
        <v>0.96937232751836777</v>
      </c>
    </row>
    <row r="727" spans="1:33">
      <c r="A727" s="157"/>
      <c r="B727" s="161">
        <f>+[2]data1cf!A727</f>
        <v>-91247.762956436607</v>
      </c>
      <c r="C727" s="161">
        <f>+[2]data1cf!B727</f>
        <v>15030.872858279869</v>
      </c>
      <c r="D727" s="161">
        <f>+[2]data1cf!C727</f>
        <v>16411.766441335134</v>
      </c>
      <c r="E727" s="161">
        <f>+[2]data1cf!D727</f>
        <v>16234.99913973657</v>
      </c>
      <c r="F727" s="161">
        <f>+[2]data1cf!E727</f>
        <v>15810.659384653251</v>
      </c>
      <c r="G727" s="161">
        <f>+[2]data1cf!F727</f>
        <v>15611.564921452511</v>
      </c>
      <c r="H727" s="161">
        <f>+[2]data1cf!G727</f>
        <v>15439.566641401492</v>
      </c>
      <c r="I727" s="161">
        <f>+[2]data1cf!H727</f>
        <v>15234.767744743756</v>
      </c>
      <c r="J727" s="161">
        <f>+[2]data1cf!I727</f>
        <v>15105.098900777077</v>
      </c>
      <c r="K727" s="161">
        <f>+[2]data1cf!J727</f>
        <v>14974.225936782055</v>
      </c>
      <c r="L727" s="161">
        <f>+[2]data1cf!K727</f>
        <v>14965.61107036519</v>
      </c>
      <c r="M727" s="161">
        <f>+[2]data1cf!L727</f>
        <v>15206.198330357733</v>
      </c>
      <c r="N727" s="161">
        <f>+[2]data1cf!M727</f>
        <v>15191.542074391353</v>
      </c>
      <c r="O727" s="161">
        <f>+[2]data1cf!N727</f>
        <v>15149.790378842266</v>
      </c>
      <c r="P727" s="161">
        <f>+[2]data1cf!O727</f>
        <v>15163.655021253089</v>
      </c>
      <c r="Q727" s="161">
        <f>+[2]data1cf!P727</f>
        <v>15415.920937410032</v>
      </c>
      <c r="R727" s="161">
        <f>+[2]data1cf!Q727</f>
        <v>1046.5753420051451</v>
      </c>
      <c r="S727" s="161">
        <f>+[2]data1cf!R727</f>
        <v>0</v>
      </c>
      <c r="T727" s="161">
        <f>+[2]data1cf!S727</f>
        <v>0</v>
      </c>
      <c r="U727" s="161">
        <f>+[2]data1cf!T727</f>
        <v>0</v>
      </c>
      <c r="V727" s="161">
        <f>+[2]data1cf!U727</f>
        <v>0</v>
      </c>
      <c r="W727" s="161">
        <f>+[2]data1cf!V727</f>
        <v>0</v>
      </c>
      <c r="X727" s="161">
        <f>+[2]data1cf!W727</f>
        <v>0</v>
      </c>
      <c r="Y727" s="161">
        <f>+[2]data1cf!X727</f>
        <v>0</v>
      </c>
      <c r="Z727" s="161">
        <f>+[2]data1cf!Y727</f>
        <v>0</v>
      </c>
      <c r="AA727" s="161">
        <f>+[2]data1cf!Z727</f>
        <v>0</v>
      </c>
      <c r="AB727" s="161"/>
      <c r="AC727" s="162">
        <f t="shared" si="88"/>
        <v>26788.219921254684</v>
      </c>
      <c r="AD727" s="162">
        <f t="shared" si="90"/>
        <v>59427.874228802837</v>
      </c>
      <c r="AE727" s="163">
        <f t="shared" si="91"/>
        <v>58749.27431600308</v>
      </c>
      <c r="AF727" s="164">
        <f t="shared" si="89"/>
        <v>0.14925057291984561</v>
      </c>
      <c r="AG727" s="165">
        <f t="shared" si="93"/>
        <v>0.98869859160717033</v>
      </c>
    </row>
    <row r="728" spans="1:33">
      <c r="A728" s="157"/>
      <c r="B728" s="161">
        <f>+[2]data1cf!A728</f>
        <v>-92964.663336111553</v>
      </c>
      <c r="C728" s="161">
        <f>+[2]data1cf!B728</f>
        <v>14968.946986855733</v>
      </c>
      <c r="D728" s="161">
        <f>+[2]data1cf!C728</f>
        <v>16495.300631279519</v>
      </c>
      <c r="E728" s="161">
        <f>+[2]data1cf!D728</f>
        <v>16197.08975094969</v>
      </c>
      <c r="F728" s="161">
        <f>+[2]data1cf!E728</f>
        <v>15783.500891185669</v>
      </c>
      <c r="G728" s="161">
        <f>+[2]data1cf!F728</f>
        <v>15473.000686467061</v>
      </c>
      <c r="H728" s="161">
        <f>+[2]data1cf!G728</f>
        <v>15160.800439670891</v>
      </c>
      <c r="I728" s="161">
        <f>+[2]data1cf!H728</f>
        <v>14980.046014930915</v>
      </c>
      <c r="J728" s="161">
        <f>+[2]data1cf!I728</f>
        <v>15131.551651018788</v>
      </c>
      <c r="K728" s="161">
        <f>+[2]data1cf!J728</f>
        <v>15154.985622819495</v>
      </c>
      <c r="L728" s="161">
        <f>+[2]data1cf!K728</f>
        <v>15360.525853530798</v>
      </c>
      <c r="M728" s="161">
        <f>+[2]data1cf!L728</f>
        <v>15305.051265689157</v>
      </c>
      <c r="N728" s="161">
        <f>+[2]data1cf!M728</f>
        <v>15409.548997044876</v>
      </c>
      <c r="O728" s="161">
        <f>+[2]data1cf!N728</f>
        <v>15392.542365830159</v>
      </c>
      <c r="P728" s="161">
        <f>+[2]data1cf!O728</f>
        <v>15368.446510524318</v>
      </c>
      <c r="Q728" s="161">
        <f>+[2]data1cf!P728</f>
        <v>15215.196978580047</v>
      </c>
      <c r="R728" s="161">
        <f>+[2]data1cf!Q728</f>
        <v>1066.2675025998649</v>
      </c>
      <c r="S728" s="161">
        <f>+[2]data1cf!R728</f>
        <v>0</v>
      </c>
      <c r="T728" s="161">
        <f>+[2]data1cf!S728</f>
        <v>0</v>
      </c>
      <c r="U728" s="161">
        <f>+[2]data1cf!T728</f>
        <v>0</v>
      </c>
      <c r="V728" s="161">
        <f>+[2]data1cf!U728</f>
        <v>0</v>
      </c>
      <c r="W728" s="161">
        <f>+[2]data1cf!V728</f>
        <v>0</v>
      </c>
      <c r="X728" s="161">
        <f>+[2]data1cf!W728</f>
        <v>0</v>
      </c>
      <c r="Y728" s="161">
        <f>+[2]data1cf!X728</f>
        <v>0</v>
      </c>
      <c r="Z728" s="161">
        <f>+[2]data1cf!Y728</f>
        <v>0</v>
      </c>
      <c r="AA728" s="161">
        <f>+[2]data1cf!Z728</f>
        <v>0</v>
      </c>
      <c r="AB728" s="161"/>
      <c r="AC728" s="162">
        <f t="shared" si="88"/>
        <v>25088.622726099398</v>
      </c>
      <c r="AD728" s="162">
        <f t="shared" si="90"/>
        <v>57812.217886066937</v>
      </c>
      <c r="AE728" s="163">
        <f t="shared" si="91"/>
        <v>57131.256873797967</v>
      </c>
      <c r="AF728" s="164">
        <f t="shared" si="89"/>
        <v>0.14529896378517151</v>
      </c>
      <c r="AG728" s="165">
        <f t="shared" si="93"/>
        <v>0.98723379688016355</v>
      </c>
    </row>
    <row r="729" spans="1:33">
      <c r="A729" s="157"/>
      <c r="B729" s="161">
        <f>+[2]data1cf!A729</f>
        <v>-95748.790531581632</v>
      </c>
      <c r="C729" s="161">
        <f>+[2]data1cf!B729</f>
        <v>15564.568937791737</v>
      </c>
      <c r="D729" s="161">
        <f>+[2]data1cf!C729</f>
        <v>16740.918267293036</v>
      </c>
      <c r="E729" s="161">
        <f>+[2]data1cf!D729</f>
        <v>16129.350527265455</v>
      </c>
      <c r="F729" s="161">
        <f>+[2]data1cf!E729</f>
        <v>15941.579079610798</v>
      </c>
      <c r="G729" s="161">
        <f>+[2]data1cf!F729</f>
        <v>15668.273517418616</v>
      </c>
      <c r="H729" s="161">
        <f>+[2]data1cf!G729</f>
        <v>15375.12220653443</v>
      </c>
      <c r="I729" s="161">
        <f>+[2]data1cf!H729</f>
        <v>15177.079613754311</v>
      </c>
      <c r="J729" s="161">
        <f>+[2]data1cf!I729</f>
        <v>15261.414681978262</v>
      </c>
      <c r="K729" s="161">
        <f>+[2]data1cf!J729</f>
        <v>15271.596443777475</v>
      </c>
      <c r="L729" s="161">
        <f>+[2]data1cf!K729</f>
        <v>15230.542647271552</v>
      </c>
      <c r="M729" s="161">
        <f>+[2]data1cf!L729</f>
        <v>15232.027860240763</v>
      </c>
      <c r="N729" s="161">
        <f>+[2]data1cf!M729</f>
        <v>15239.22506153557</v>
      </c>
      <c r="O729" s="161">
        <f>+[2]data1cf!N729</f>
        <v>15111.363495621006</v>
      </c>
      <c r="P729" s="161">
        <f>+[2]data1cf!O729</f>
        <v>15508.542267787561</v>
      </c>
      <c r="Q729" s="161">
        <f>+[2]data1cf!P729</f>
        <v>15414.212635988173</v>
      </c>
      <c r="R729" s="161">
        <f>+[2]data1cf!Q729</f>
        <v>1098.2003278810287</v>
      </c>
      <c r="S729" s="161">
        <f>+[2]data1cf!R729</f>
        <v>0</v>
      </c>
      <c r="T729" s="161">
        <f>+[2]data1cf!S729</f>
        <v>0</v>
      </c>
      <c r="U729" s="161">
        <f>+[2]data1cf!T729</f>
        <v>0</v>
      </c>
      <c r="V729" s="161">
        <f>+[2]data1cf!U729</f>
        <v>0</v>
      </c>
      <c r="W729" s="161">
        <f>+[2]data1cf!V729</f>
        <v>0</v>
      </c>
      <c r="X729" s="161">
        <f>+[2]data1cf!W729</f>
        <v>0</v>
      </c>
      <c r="Y729" s="161">
        <f>+[2]data1cf!X729</f>
        <v>0</v>
      </c>
      <c r="Z729" s="161">
        <f>+[2]data1cf!Y729</f>
        <v>0</v>
      </c>
      <c r="AA729" s="161">
        <f>+[2]data1cf!Z729</f>
        <v>0</v>
      </c>
      <c r="AB729" s="161"/>
      <c r="AC729" s="162">
        <f t="shared" si="88"/>
        <v>23439.264395077702</v>
      </c>
      <c r="AD729" s="162">
        <f t="shared" si="90"/>
        <v>56307.173467324574</v>
      </c>
      <c r="AE729" s="163">
        <f t="shared" si="91"/>
        <v>55623.756855608604</v>
      </c>
      <c r="AF729" s="164">
        <f t="shared" si="89"/>
        <v>0.14149890542030338</v>
      </c>
      <c r="AG729" s="165">
        <f t="shared" si="93"/>
        <v>0.98569897172249632</v>
      </c>
    </row>
    <row r="730" spans="1:33">
      <c r="A730" s="157"/>
      <c r="B730" s="161">
        <f>+[2]data1cf!A730</f>
        <v>-90749.36304304254</v>
      </c>
      <c r="C730" s="161">
        <f>+[2]data1cf!B730</f>
        <v>14909.000551691535</v>
      </c>
      <c r="D730" s="161">
        <f>+[2]data1cf!C730</f>
        <v>16475.132776024202</v>
      </c>
      <c r="E730" s="161">
        <f>+[2]data1cf!D730</f>
        <v>16042.579243552955</v>
      </c>
      <c r="F730" s="161">
        <f>+[2]data1cf!E730</f>
        <v>15877.972965140289</v>
      </c>
      <c r="G730" s="161">
        <f>+[2]data1cf!F730</f>
        <v>15313.347109092789</v>
      </c>
      <c r="H730" s="161">
        <f>+[2]data1cf!G730</f>
        <v>15354.49318900588</v>
      </c>
      <c r="I730" s="161">
        <f>+[2]data1cf!H730</f>
        <v>15058.682501134668</v>
      </c>
      <c r="J730" s="161">
        <f>+[2]data1cf!I730</f>
        <v>15183.344185560258</v>
      </c>
      <c r="K730" s="161">
        <f>+[2]data1cf!J730</f>
        <v>15066.18024527232</v>
      </c>
      <c r="L730" s="161">
        <f>+[2]data1cf!K730</f>
        <v>15059.232320373085</v>
      </c>
      <c r="M730" s="161">
        <f>+[2]data1cf!L730</f>
        <v>15102.839529809173</v>
      </c>
      <c r="N730" s="161">
        <f>+[2]data1cf!M730</f>
        <v>15210.840045803343</v>
      </c>
      <c r="O730" s="161">
        <f>+[2]data1cf!N730</f>
        <v>15094.913953570633</v>
      </c>
      <c r="P730" s="161">
        <f>+[2]data1cf!O730</f>
        <v>15234.234550945941</v>
      </c>
      <c r="Q730" s="161">
        <f>+[2]data1cf!P730</f>
        <v>15092.152131342968</v>
      </c>
      <c r="R730" s="161">
        <f>+[2]data1cf!Q730</f>
        <v>1040.8588943584807</v>
      </c>
      <c r="S730" s="161">
        <f>+[2]data1cf!R730</f>
        <v>0</v>
      </c>
      <c r="T730" s="161">
        <f>+[2]data1cf!S730</f>
        <v>0</v>
      </c>
      <c r="U730" s="161">
        <f>+[2]data1cf!T730</f>
        <v>0</v>
      </c>
      <c r="V730" s="161">
        <f>+[2]data1cf!U730</f>
        <v>0</v>
      </c>
      <c r="W730" s="161">
        <f>+[2]data1cf!V730</f>
        <v>0</v>
      </c>
      <c r="X730" s="161">
        <f>+[2]data1cf!W730</f>
        <v>0</v>
      </c>
      <c r="Y730" s="161">
        <f>+[2]data1cf!X730</f>
        <v>0</v>
      </c>
      <c r="Z730" s="161">
        <f>+[2]data1cf!Y730</f>
        <v>0</v>
      </c>
      <c r="AA730" s="161">
        <f>+[2]data1cf!Z730</f>
        <v>0</v>
      </c>
      <c r="AB730" s="161"/>
      <c r="AC730" s="162">
        <f t="shared" si="88"/>
        <v>26811.671796720639</v>
      </c>
      <c r="AD730" s="162">
        <f t="shared" si="90"/>
        <v>59338.429160667823</v>
      </c>
      <c r="AE730" s="163">
        <f t="shared" si="91"/>
        <v>58662.162593472836</v>
      </c>
      <c r="AF730" s="164">
        <f t="shared" si="89"/>
        <v>0.14951815009117128</v>
      </c>
      <c r="AG730" s="165">
        <f t="shared" si="93"/>
        <v>0.9886220818571424</v>
      </c>
    </row>
    <row r="731" spans="1:33">
      <c r="A731" s="157"/>
      <c r="B731" s="161">
        <f>+[2]data1cf!A731</f>
        <v>-109553.66287797395</v>
      </c>
      <c r="C731" s="161">
        <f>+[2]data1cf!B731</f>
        <v>15656.967518163339</v>
      </c>
      <c r="D731" s="161">
        <f>+[2]data1cf!C731</f>
        <v>17134.925088830023</v>
      </c>
      <c r="E731" s="161">
        <f>+[2]data1cf!D731</f>
        <v>16849.485053923898</v>
      </c>
      <c r="F731" s="161">
        <f>+[2]data1cf!E731</f>
        <v>16193.155262846181</v>
      </c>
      <c r="G731" s="161">
        <f>+[2]data1cf!F731</f>
        <v>15941.204922595349</v>
      </c>
      <c r="H731" s="161">
        <f>+[2]data1cf!G731</f>
        <v>15763.768446626305</v>
      </c>
      <c r="I731" s="161">
        <f>+[2]data1cf!H731</f>
        <v>15634.380830066748</v>
      </c>
      <c r="J731" s="161">
        <f>+[2]data1cf!I731</f>
        <v>15648.152733898114</v>
      </c>
      <c r="K731" s="161">
        <f>+[2]data1cf!J731</f>
        <v>15337.007895371076</v>
      </c>
      <c r="L731" s="161">
        <f>+[2]data1cf!K731</f>
        <v>15611.177860643089</v>
      </c>
      <c r="M731" s="161">
        <f>+[2]data1cf!L731</f>
        <v>15880.948923601201</v>
      </c>
      <c r="N731" s="161">
        <f>+[2]data1cf!M731</f>
        <v>15779.221324629369</v>
      </c>
      <c r="O731" s="161">
        <f>+[2]data1cf!N731</f>
        <v>15444.420992091997</v>
      </c>
      <c r="P731" s="161">
        <f>+[2]data1cf!O731</f>
        <v>15402.593113619347</v>
      </c>
      <c r="Q731" s="161">
        <f>+[2]data1cf!P731</f>
        <v>15650.739134438583</v>
      </c>
      <c r="R731" s="161">
        <f>+[2]data1cf!Q731</f>
        <v>1256.53669174521</v>
      </c>
      <c r="S731" s="161">
        <f>+[2]data1cf!R731</f>
        <v>0</v>
      </c>
      <c r="T731" s="161">
        <f>+[2]data1cf!S731</f>
        <v>0</v>
      </c>
      <c r="U731" s="161">
        <f>+[2]data1cf!T731</f>
        <v>0</v>
      </c>
      <c r="V731" s="161">
        <f>+[2]data1cf!U731</f>
        <v>0</v>
      </c>
      <c r="W731" s="161">
        <f>+[2]data1cf!V731</f>
        <v>0</v>
      </c>
      <c r="X731" s="161">
        <f>+[2]data1cf!W731</f>
        <v>0</v>
      </c>
      <c r="Y731" s="161">
        <f>+[2]data1cf!X731</f>
        <v>0</v>
      </c>
      <c r="Z731" s="161">
        <f>+[2]data1cf!Y731</f>
        <v>0</v>
      </c>
      <c r="AA731" s="161">
        <f>+[2]data1cf!Z731</f>
        <v>0</v>
      </c>
      <c r="AB731" s="161"/>
      <c r="AC731" s="162">
        <f t="shared" si="88"/>
        <v>12293.247930372101</v>
      </c>
      <c r="AD731" s="162">
        <f t="shared" si="90"/>
        <v>45913.574418917757</v>
      </c>
      <c r="AE731" s="163">
        <f t="shared" si="91"/>
        <v>45214.719755953593</v>
      </c>
      <c r="AF731" s="164">
        <f t="shared" si="89"/>
        <v>0.11942579150199889</v>
      </c>
      <c r="AG731" s="165">
        <f t="shared" si="93"/>
        <v>0.96867699883893732</v>
      </c>
    </row>
    <row r="732" spans="1:33">
      <c r="A732" s="157"/>
      <c r="B732" s="161">
        <f>+[2]data1cf!A732</f>
        <v>-109190.99791349423</v>
      </c>
      <c r="C732" s="161">
        <f>+[2]data1cf!B732</f>
        <v>15318.298446133671</v>
      </c>
      <c r="D732" s="161">
        <f>+[2]data1cf!C732</f>
        <v>17189.450785512923</v>
      </c>
      <c r="E732" s="161">
        <f>+[2]data1cf!D732</f>
        <v>16684.953068176914</v>
      </c>
      <c r="F732" s="161">
        <f>+[2]data1cf!E732</f>
        <v>16170.835321470193</v>
      </c>
      <c r="G732" s="161">
        <f>+[2]data1cf!F732</f>
        <v>15822.783567709499</v>
      </c>
      <c r="H732" s="161">
        <f>+[2]data1cf!G732</f>
        <v>15725.338669914756</v>
      </c>
      <c r="I732" s="161">
        <f>+[2]data1cf!H732</f>
        <v>15541.618036015323</v>
      </c>
      <c r="J732" s="161">
        <f>+[2]data1cf!I732</f>
        <v>15355.282544237223</v>
      </c>
      <c r="K732" s="161">
        <f>+[2]data1cf!J732</f>
        <v>15490.709849653951</v>
      </c>
      <c r="L732" s="161">
        <f>+[2]data1cf!K732</f>
        <v>15727.111714801651</v>
      </c>
      <c r="M732" s="161">
        <f>+[2]data1cf!L732</f>
        <v>15451.426597149304</v>
      </c>
      <c r="N732" s="161">
        <f>+[2]data1cf!M732</f>
        <v>15572.94429381915</v>
      </c>
      <c r="O732" s="161">
        <f>+[2]data1cf!N732</f>
        <v>15632.877425586998</v>
      </c>
      <c r="P732" s="161">
        <f>+[2]data1cf!O732</f>
        <v>15715.740227103433</v>
      </c>
      <c r="Q732" s="161">
        <f>+[2]data1cf!P732</f>
        <v>15478.175268380546</v>
      </c>
      <c r="R732" s="161">
        <f>+[2]data1cf!Q732</f>
        <v>1252.3770696686133</v>
      </c>
      <c r="S732" s="161">
        <f>+[2]data1cf!R732</f>
        <v>0</v>
      </c>
      <c r="T732" s="161">
        <f>+[2]data1cf!S732</f>
        <v>0</v>
      </c>
      <c r="U732" s="161">
        <f>+[2]data1cf!T732</f>
        <v>0</v>
      </c>
      <c r="V732" s="161">
        <f>+[2]data1cf!U732</f>
        <v>0</v>
      </c>
      <c r="W732" s="161">
        <f>+[2]data1cf!V732</f>
        <v>0</v>
      </c>
      <c r="X732" s="161">
        <f>+[2]data1cf!W732</f>
        <v>0</v>
      </c>
      <c r="Y732" s="161">
        <f>+[2]data1cf!X732</f>
        <v>0</v>
      </c>
      <c r="Z732" s="161">
        <f>+[2]data1cf!Y732</f>
        <v>0</v>
      </c>
      <c r="AA732" s="161">
        <f>+[2]data1cf!Z732</f>
        <v>0</v>
      </c>
      <c r="AB732" s="161"/>
      <c r="AC732" s="162">
        <f t="shared" si="88"/>
        <v>11963.395909014496</v>
      </c>
      <c r="AD732" s="162">
        <f t="shared" si="90"/>
        <v>45452.637029912476</v>
      </c>
      <c r="AE732" s="163">
        <f t="shared" si="91"/>
        <v>44756.179389619421</v>
      </c>
      <c r="AF732" s="164">
        <f t="shared" si="89"/>
        <v>0.11893538832664488</v>
      </c>
      <c r="AG732" s="165">
        <f t="shared" si="93"/>
        <v>0.96756874499142664</v>
      </c>
    </row>
    <row r="733" spans="1:33">
      <c r="A733" s="157"/>
      <c r="B733" s="161">
        <f>+[2]data1cf!A733</f>
        <v>-94216.239472709713</v>
      </c>
      <c r="C733" s="161">
        <f>+[2]data1cf!B733</f>
        <v>15320.206646602552</v>
      </c>
      <c r="D733" s="161">
        <f>+[2]data1cf!C733</f>
        <v>16550.707749262343</v>
      </c>
      <c r="E733" s="161">
        <f>+[2]data1cf!D733</f>
        <v>16078.737837448538</v>
      </c>
      <c r="F733" s="161">
        <f>+[2]data1cf!E733</f>
        <v>16004.803786451368</v>
      </c>
      <c r="G733" s="161">
        <f>+[2]data1cf!F733</f>
        <v>15708.736317665443</v>
      </c>
      <c r="H733" s="161">
        <f>+[2]data1cf!G733</f>
        <v>15418.596596656089</v>
      </c>
      <c r="I733" s="161">
        <f>+[2]data1cf!H733</f>
        <v>15157.330168643603</v>
      </c>
      <c r="J733" s="161">
        <f>+[2]data1cf!I733</f>
        <v>15103.775777373128</v>
      </c>
      <c r="K733" s="161">
        <f>+[2]data1cf!J733</f>
        <v>15301.045955259053</v>
      </c>
      <c r="L733" s="161">
        <f>+[2]data1cf!K733</f>
        <v>15233.449347922904</v>
      </c>
      <c r="M733" s="161">
        <f>+[2]data1cf!L733</f>
        <v>15358.691064235052</v>
      </c>
      <c r="N733" s="161">
        <f>+[2]data1cf!M733</f>
        <v>15311.238028942458</v>
      </c>
      <c r="O733" s="161">
        <f>+[2]data1cf!N733</f>
        <v>15311.682268578963</v>
      </c>
      <c r="P733" s="161">
        <f>+[2]data1cf!O733</f>
        <v>15298.881777471001</v>
      </c>
      <c r="Q733" s="161">
        <f>+[2]data1cf!P733</f>
        <v>15222.573658493387</v>
      </c>
      <c r="R733" s="161">
        <f>+[2]data1cf!Q733</f>
        <v>1080.6225802561912</v>
      </c>
      <c r="S733" s="161">
        <f>+[2]data1cf!R733</f>
        <v>0</v>
      </c>
      <c r="T733" s="161">
        <f>+[2]data1cf!S733</f>
        <v>0</v>
      </c>
      <c r="U733" s="161">
        <f>+[2]data1cf!T733</f>
        <v>0</v>
      </c>
      <c r="V733" s="161">
        <f>+[2]data1cf!U733</f>
        <v>0</v>
      </c>
      <c r="W733" s="161">
        <f>+[2]data1cf!V733</f>
        <v>0</v>
      </c>
      <c r="X733" s="161">
        <f>+[2]data1cf!W733</f>
        <v>0</v>
      </c>
      <c r="Y733" s="161">
        <f>+[2]data1cf!X733</f>
        <v>0</v>
      </c>
      <c r="Z733" s="161">
        <f>+[2]data1cf!Y733</f>
        <v>0</v>
      </c>
      <c r="AA733" s="161">
        <f>+[2]data1cf!Z733</f>
        <v>0</v>
      </c>
      <c r="AB733" s="161"/>
      <c r="AC733" s="162">
        <f t="shared" si="88"/>
        <v>24597.747578868533</v>
      </c>
      <c r="AD733" s="162">
        <f t="shared" si="90"/>
        <v>57430.944575145681</v>
      </c>
      <c r="AE733" s="163">
        <f t="shared" si="91"/>
        <v>56748.218751461391</v>
      </c>
      <c r="AF733" s="164">
        <f t="shared" si="89"/>
        <v>0.14403747916221618</v>
      </c>
      <c r="AG733" s="165">
        <f t="shared" si="93"/>
        <v>0.98686130201808275</v>
      </c>
    </row>
    <row r="734" spans="1:33">
      <c r="A734" s="157"/>
      <c r="B734" s="161">
        <f>+[2]data1cf!A734</f>
        <v>-92129.343447801351</v>
      </c>
      <c r="C734" s="161">
        <f>+[2]data1cf!B734</f>
        <v>14885.245759997728</v>
      </c>
      <c r="D734" s="161">
        <f>+[2]data1cf!C734</f>
        <v>16585.914302418758</v>
      </c>
      <c r="E734" s="161">
        <f>+[2]data1cf!D734</f>
        <v>16191.74883641256</v>
      </c>
      <c r="F734" s="161">
        <f>+[2]data1cf!E734</f>
        <v>15882.73095247634</v>
      </c>
      <c r="G734" s="161">
        <f>+[2]data1cf!F734</f>
        <v>15465.603185205717</v>
      </c>
      <c r="H734" s="161">
        <f>+[2]data1cf!G734</f>
        <v>15456.818750602542</v>
      </c>
      <c r="I734" s="161">
        <f>+[2]data1cf!H734</f>
        <v>15032.281800120683</v>
      </c>
      <c r="J734" s="161">
        <f>+[2]data1cf!I734</f>
        <v>15064.625852739593</v>
      </c>
      <c r="K734" s="161">
        <f>+[2]data1cf!J734</f>
        <v>15189.166106516899</v>
      </c>
      <c r="L734" s="161">
        <f>+[2]data1cf!K734</f>
        <v>15219.034507641507</v>
      </c>
      <c r="M734" s="161">
        <f>+[2]data1cf!L734</f>
        <v>15139.602620307352</v>
      </c>
      <c r="N734" s="161">
        <f>+[2]data1cf!M734</f>
        <v>15026.585503465165</v>
      </c>
      <c r="O734" s="161">
        <f>+[2]data1cf!N734</f>
        <v>15232.367612564682</v>
      </c>
      <c r="P734" s="161">
        <f>+[2]data1cf!O734</f>
        <v>15118.67329510642</v>
      </c>
      <c r="Q734" s="161">
        <f>+[2]data1cf!P734</f>
        <v>15072.309766091194</v>
      </c>
      <c r="R734" s="161">
        <f>+[2]data1cf!Q734</f>
        <v>1056.6867176089022</v>
      </c>
      <c r="S734" s="161">
        <f>+[2]data1cf!R734</f>
        <v>0</v>
      </c>
      <c r="T734" s="161">
        <f>+[2]data1cf!S734</f>
        <v>0</v>
      </c>
      <c r="U734" s="161">
        <f>+[2]data1cf!T734</f>
        <v>0</v>
      </c>
      <c r="V734" s="161">
        <f>+[2]data1cf!U734</f>
        <v>0</v>
      </c>
      <c r="W734" s="161">
        <f>+[2]data1cf!V734</f>
        <v>0</v>
      </c>
      <c r="X734" s="161">
        <f>+[2]data1cf!W734</f>
        <v>0</v>
      </c>
      <c r="Y734" s="161">
        <f>+[2]data1cf!X734</f>
        <v>0</v>
      </c>
      <c r="Z734" s="161">
        <f>+[2]data1cf!Y734</f>
        <v>0</v>
      </c>
      <c r="AA734" s="161">
        <f>+[2]data1cf!Z734</f>
        <v>0</v>
      </c>
      <c r="AB734" s="161"/>
      <c r="AC734" s="162">
        <f t="shared" si="88"/>
        <v>25776.255902172641</v>
      </c>
      <c r="AD734" s="162">
        <f t="shared" si="90"/>
        <v>58363.915487165243</v>
      </c>
      <c r="AE734" s="163">
        <f t="shared" si="91"/>
        <v>57686.555763644705</v>
      </c>
      <c r="AF734" s="164">
        <f t="shared" si="89"/>
        <v>0.14704954028129574</v>
      </c>
      <c r="AG734" s="165">
        <f t="shared" si="93"/>
        <v>0.98775417521113185</v>
      </c>
    </row>
    <row r="735" spans="1:33">
      <c r="A735" s="157"/>
      <c r="B735" s="161">
        <f>+[2]data1cf!A735</f>
        <v>-90265.98875860963</v>
      </c>
      <c r="C735" s="161">
        <f>+[2]data1cf!B735</f>
        <v>15015.643298593244</v>
      </c>
      <c r="D735" s="161">
        <f>+[2]data1cf!C735</f>
        <v>16399.56073140377</v>
      </c>
      <c r="E735" s="161">
        <f>+[2]data1cf!D735</f>
        <v>16113.885630259385</v>
      </c>
      <c r="F735" s="161">
        <f>+[2]data1cf!E735</f>
        <v>15730.72369727166</v>
      </c>
      <c r="G735" s="161">
        <f>+[2]data1cf!F735</f>
        <v>15737.536311522619</v>
      </c>
      <c r="H735" s="161">
        <f>+[2]data1cf!G735</f>
        <v>15388.898609348438</v>
      </c>
      <c r="I735" s="161">
        <f>+[2]data1cf!H735</f>
        <v>15243.203857171437</v>
      </c>
      <c r="J735" s="161">
        <f>+[2]data1cf!I735</f>
        <v>15269.021468528699</v>
      </c>
      <c r="K735" s="161">
        <f>+[2]data1cf!J735</f>
        <v>15245.812491628079</v>
      </c>
      <c r="L735" s="161">
        <f>+[2]data1cf!K735</f>
        <v>15184.042581813494</v>
      </c>
      <c r="M735" s="161">
        <f>+[2]data1cf!L735</f>
        <v>15152.343493488548</v>
      </c>
      <c r="N735" s="161">
        <f>+[2]data1cf!M735</f>
        <v>15111.583442534984</v>
      </c>
      <c r="O735" s="161">
        <f>+[2]data1cf!N735</f>
        <v>15236.076571129939</v>
      </c>
      <c r="P735" s="161">
        <f>+[2]data1cf!O735</f>
        <v>15220.867995560389</v>
      </c>
      <c r="Q735" s="161">
        <f>+[2]data1cf!P735</f>
        <v>15089.424878316553</v>
      </c>
      <c r="R735" s="161">
        <f>+[2]data1cf!Q735</f>
        <v>1035.3147846657489</v>
      </c>
      <c r="S735" s="161">
        <f>+[2]data1cf!R735</f>
        <v>0</v>
      </c>
      <c r="T735" s="161">
        <f>+[2]data1cf!S735</f>
        <v>0</v>
      </c>
      <c r="U735" s="161">
        <f>+[2]data1cf!T735</f>
        <v>0</v>
      </c>
      <c r="V735" s="161">
        <f>+[2]data1cf!U735</f>
        <v>0</v>
      </c>
      <c r="W735" s="161">
        <f>+[2]data1cf!V735</f>
        <v>0</v>
      </c>
      <c r="X735" s="161">
        <f>+[2]data1cf!W735</f>
        <v>0</v>
      </c>
      <c r="Y735" s="161">
        <f>+[2]data1cf!X735</f>
        <v>0</v>
      </c>
      <c r="Z735" s="161">
        <f>+[2]data1cf!Y735</f>
        <v>0</v>
      </c>
      <c r="AA735" s="161">
        <f>+[2]data1cf!Z735</f>
        <v>0</v>
      </c>
      <c r="AB735" s="161"/>
      <c r="AC735" s="162">
        <f t="shared" si="88"/>
        <v>27845.32809185344</v>
      </c>
      <c r="AD735" s="162">
        <f t="shared" si="90"/>
        <v>60535.064980879222</v>
      </c>
      <c r="AE735" s="163">
        <f t="shared" si="91"/>
        <v>59855.593603607049</v>
      </c>
      <c r="AF735" s="164">
        <f t="shared" si="89"/>
        <v>0.15158523917198183</v>
      </c>
      <c r="AG735" s="165">
        <f t="shared" si="93"/>
        <v>0.98960413075055431</v>
      </c>
    </row>
    <row r="736" spans="1:33">
      <c r="A736" s="157"/>
      <c r="B736" s="161">
        <f>+[2]data1cf!A736</f>
        <v>-96241.080584284413</v>
      </c>
      <c r="C736" s="161">
        <f>+[2]data1cf!B736</f>
        <v>15321.639187570087</v>
      </c>
      <c r="D736" s="161">
        <f>+[2]data1cf!C736</f>
        <v>16523.248482379131</v>
      </c>
      <c r="E736" s="161">
        <f>+[2]data1cf!D736</f>
        <v>16344.427281961871</v>
      </c>
      <c r="F736" s="161">
        <f>+[2]data1cf!E736</f>
        <v>15948.229359583183</v>
      </c>
      <c r="G736" s="161">
        <f>+[2]data1cf!F736</f>
        <v>15672.752722912559</v>
      </c>
      <c r="H736" s="161">
        <f>+[2]data1cf!G736</f>
        <v>15294.314619338245</v>
      </c>
      <c r="I736" s="161">
        <f>+[2]data1cf!H736</f>
        <v>15262.448601328299</v>
      </c>
      <c r="J736" s="161">
        <f>+[2]data1cf!I736</f>
        <v>15290.925135272289</v>
      </c>
      <c r="K736" s="161">
        <f>+[2]data1cf!J736</f>
        <v>15323.356939171037</v>
      </c>
      <c r="L736" s="161">
        <f>+[2]data1cf!K736</f>
        <v>15257.963314498811</v>
      </c>
      <c r="M736" s="161">
        <f>+[2]data1cf!L736</f>
        <v>15352.607754527518</v>
      </c>
      <c r="N736" s="161">
        <f>+[2]data1cf!M736</f>
        <v>15153.529500995934</v>
      </c>
      <c r="O736" s="161">
        <f>+[2]data1cf!N736</f>
        <v>15379.166661580086</v>
      </c>
      <c r="P736" s="161">
        <f>+[2]data1cf!O736</f>
        <v>15207.684608469621</v>
      </c>
      <c r="Q736" s="161">
        <f>+[2]data1cf!P736</f>
        <v>15291.884211218086</v>
      </c>
      <c r="R736" s="161">
        <f>+[2]data1cf!Q736</f>
        <v>1103.8466978695085</v>
      </c>
      <c r="S736" s="161">
        <f>+[2]data1cf!R736</f>
        <v>0</v>
      </c>
      <c r="T736" s="161">
        <f>+[2]data1cf!S736</f>
        <v>0</v>
      </c>
      <c r="U736" s="161">
        <f>+[2]data1cf!T736</f>
        <v>0</v>
      </c>
      <c r="V736" s="161">
        <f>+[2]data1cf!U736</f>
        <v>0</v>
      </c>
      <c r="W736" s="161">
        <f>+[2]data1cf!V736</f>
        <v>0</v>
      </c>
      <c r="X736" s="161">
        <f>+[2]data1cf!W736</f>
        <v>0</v>
      </c>
      <c r="Y736" s="161">
        <f>+[2]data1cf!X736</f>
        <v>0</v>
      </c>
      <c r="Z736" s="161">
        <f>+[2]data1cf!Y736</f>
        <v>0</v>
      </c>
      <c r="AA736" s="161">
        <f>+[2]data1cf!Z736</f>
        <v>0</v>
      </c>
      <c r="AB736" s="161"/>
      <c r="AC736" s="162">
        <f t="shared" si="88"/>
        <v>22744.900625581013</v>
      </c>
      <c r="AD736" s="162">
        <f t="shared" si="90"/>
        <v>55616.185858829231</v>
      </c>
      <c r="AE736" s="163">
        <f t="shared" si="91"/>
        <v>54932.812060704986</v>
      </c>
      <c r="AF736" s="164">
        <f t="shared" si="89"/>
        <v>0.1400315463542938</v>
      </c>
      <c r="AG736" s="165">
        <f t="shared" si="93"/>
        <v>0.98493378575658197</v>
      </c>
    </row>
    <row r="737" spans="1:33">
      <c r="A737" s="157"/>
      <c r="B737" s="161">
        <f>+[2]data1cf!A737</f>
        <v>-94214.052430211595</v>
      </c>
      <c r="C737" s="161">
        <f>+[2]data1cf!B737</f>
        <v>15339.291799108876</v>
      </c>
      <c r="D737" s="161">
        <f>+[2]data1cf!C737</f>
        <v>16640.465039185401</v>
      </c>
      <c r="E737" s="161">
        <f>+[2]data1cf!D737</f>
        <v>16302.65277319023</v>
      </c>
      <c r="F737" s="161">
        <f>+[2]data1cf!E737</f>
        <v>15717.698823481356</v>
      </c>
      <c r="G737" s="161">
        <f>+[2]data1cf!F737</f>
        <v>15493.101795427301</v>
      </c>
      <c r="H737" s="161">
        <f>+[2]data1cf!G737</f>
        <v>15304.707719657923</v>
      </c>
      <c r="I737" s="161">
        <f>+[2]data1cf!H737</f>
        <v>15191.315717820911</v>
      </c>
      <c r="J737" s="161">
        <f>+[2]data1cf!I737</f>
        <v>15072.734234671643</v>
      </c>
      <c r="K737" s="161">
        <f>+[2]data1cf!J737</f>
        <v>15201.136958342791</v>
      </c>
      <c r="L737" s="161">
        <f>+[2]data1cf!K737</f>
        <v>15222.103480158343</v>
      </c>
      <c r="M737" s="161">
        <f>+[2]data1cf!L737</f>
        <v>15172.379186331567</v>
      </c>
      <c r="N737" s="161">
        <f>+[2]data1cf!M737</f>
        <v>15373.84293215272</v>
      </c>
      <c r="O737" s="161">
        <f>+[2]data1cf!N737</f>
        <v>15356.627306402112</v>
      </c>
      <c r="P737" s="161">
        <f>+[2]data1cf!O737</f>
        <v>15153.22073341439</v>
      </c>
      <c r="Q737" s="161">
        <f>+[2]data1cf!P737</f>
        <v>15245.137320687307</v>
      </c>
      <c r="R737" s="161">
        <f>+[2]data1cf!Q737</f>
        <v>1080.5974957535548</v>
      </c>
      <c r="S737" s="161">
        <f>+[2]data1cf!R737</f>
        <v>0</v>
      </c>
      <c r="T737" s="161">
        <f>+[2]data1cf!S737</f>
        <v>0</v>
      </c>
      <c r="U737" s="161">
        <f>+[2]data1cf!T737</f>
        <v>0</v>
      </c>
      <c r="V737" s="161">
        <f>+[2]data1cf!U737</f>
        <v>0</v>
      </c>
      <c r="W737" s="161">
        <f>+[2]data1cf!V737</f>
        <v>0</v>
      </c>
      <c r="X737" s="161">
        <f>+[2]data1cf!W737</f>
        <v>0</v>
      </c>
      <c r="Y737" s="161">
        <f>+[2]data1cf!X737</f>
        <v>0</v>
      </c>
      <c r="Z737" s="161">
        <f>+[2]data1cf!Y737</f>
        <v>0</v>
      </c>
      <c r="AA737" s="161">
        <f>+[2]data1cf!Z737</f>
        <v>0</v>
      </c>
      <c r="AB737" s="161"/>
      <c r="AC737" s="162">
        <f t="shared" si="88"/>
        <v>24356.477188688736</v>
      </c>
      <c r="AD737" s="162">
        <f t="shared" si="90"/>
        <v>57084.808653871063</v>
      </c>
      <c r="AE737" s="163">
        <f t="shared" si="91"/>
        <v>56404.227795286148</v>
      </c>
      <c r="AF737" s="164">
        <f t="shared" si="89"/>
        <v>0.14368402361869814</v>
      </c>
      <c r="AG737" s="165">
        <f t="shared" si="93"/>
        <v>0.98651373148724242</v>
      </c>
    </row>
    <row r="738" spans="1:33">
      <c r="A738" s="157"/>
      <c r="B738" s="161">
        <f>+[2]data1cf!A738</f>
        <v>-94898.664233376592</v>
      </c>
      <c r="C738" s="161">
        <f>+[2]data1cf!B738</f>
        <v>15177.999150029682</v>
      </c>
      <c r="D738" s="161">
        <f>+[2]data1cf!C738</f>
        <v>16660.421075894192</v>
      </c>
      <c r="E738" s="161">
        <f>+[2]data1cf!D738</f>
        <v>16333.278749629277</v>
      </c>
      <c r="F738" s="161">
        <f>+[2]data1cf!E738</f>
        <v>15970.77594775696</v>
      </c>
      <c r="G738" s="161">
        <f>+[2]data1cf!F738</f>
        <v>15736.499284532401</v>
      </c>
      <c r="H738" s="161">
        <f>+[2]data1cf!G738</f>
        <v>15295.912370727139</v>
      </c>
      <c r="I738" s="161">
        <f>+[2]data1cf!H738</f>
        <v>15067.920934331753</v>
      </c>
      <c r="J738" s="161">
        <f>+[2]data1cf!I738</f>
        <v>15383.011611750288</v>
      </c>
      <c r="K738" s="161">
        <f>+[2]data1cf!J738</f>
        <v>15270.049594198515</v>
      </c>
      <c r="L738" s="161">
        <f>+[2]data1cf!K738</f>
        <v>15222.128719812416</v>
      </c>
      <c r="M738" s="161">
        <f>+[2]data1cf!L738</f>
        <v>15086.127237501812</v>
      </c>
      <c r="N738" s="161">
        <f>+[2]data1cf!M738</f>
        <v>15265.960321840788</v>
      </c>
      <c r="O738" s="161">
        <f>+[2]data1cf!N738</f>
        <v>15129.676325100172</v>
      </c>
      <c r="P738" s="161">
        <f>+[2]data1cf!O738</f>
        <v>15256.889748418078</v>
      </c>
      <c r="Q738" s="161">
        <f>+[2]data1cf!P738</f>
        <v>15178.991769542428</v>
      </c>
      <c r="R738" s="161">
        <f>+[2]data1cf!Q738</f>
        <v>1088.449719291136</v>
      </c>
      <c r="S738" s="161">
        <f>+[2]data1cf!R738</f>
        <v>0</v>
      </c>
      <c r="T738" s="161">
        <f>+[2]data1cf!S738</f>
        <v>0</v>
      </c>
      <c r="U738" s="161">
        <f>+[2]data1cf!T738</f>
        <v>0</v>
      </c>
      <c r="V738" s="161">
        <f>+[2]data1cf!U738</f>
        <v>0</v>
      </c>
      <c r="W738" s="161">
        <f>+[2]data1cf!V738</f>
        <v>0</v>
      </c>
      <c r="X738" s="161">
        <f>+[2]data1cf!W738</f>
        <v>0</v>
      </c>
      <c r="Y738" s="161">
        <f>+[2]data1cf!X738</f>
        <v>0</v>
      </c>
      <c r="Z738" s="161">
        <f>+[2]data1cf!Y738</f>
        <v>0</v>
      </c>
      <c r="AA738" s="161">
        <f>+[2]data1cf!Z738</f>
        <v>0</v>
      </c>
      <c r="AB738" s="161"/>
      <c r="AC738" s="162">
        <f t="shared" si="88"/>
        <v>23877.186689650291</v>
      </c>
      <c r="AD738" s="162">
        <f t="shared" si="90"/>
        <v>56654.94223353899</v>
      </c>
      <c r="AE738" s="163">
        <f t="shared" si="91"/>
        <v>55973.755705042</v>
      </c>
      <c r="AF738" s="164">
        <f t="shared" si="89"/>
        <v>0.14257084727287295</v>
      </c>
      <c r="AG738" s="165">
        <f t="shared" si="93"/>
        <v>0.98606925635090303</v>
      </c>
    </row>
    <row r="739" spans="1:33">
      <c r="A739" s="157"/>
      <c r="B739" s="161">
        <f>+[2]data1cf!A739</f>
        <v>-95763.775207122686</v>
      </c>
      <c r="C739" s="161">
        <f>+[2]data1cf!B739</f>
        <v>15074.394871220025</v>
      </c>
      <c r="D739" s="161">
        <f>+[2]data1cf!C739</f>
        <v>16549.856720916352</v>
      </c>
      <c r="E739" s="161">
        <f>+[2]data1cf!D739</f>
        <v>16128.238080167586</v>
      </c>
      <c r="F739" s="161">
        <f>+[2]data1cf!E739</f>
        <v>15765.787568244396</v>
      </c>
      <c r="G739" s="161">
        <f>+[2]data1cf!F739</f>
        <v>15428.075110910633</v>
      </c>
      <c r="H739" s="161">
        <f>+[2]data1cf!G739</f>
        <v>15446.303096403552</v>
      </c>
      <c r="I739" s="161">
        <f>+[2]data1cf!H739</f>
        <v>15263.615396010555</v>
      </c>
      <c r="J739" s="161">
        <f>+[2]data1cf!I739</f>
        <v>15223.661143989404</v>
      </c>
      <c r="K739" s="161">
        <f>+[2]data1cf!J739</f>
        <v>15402.643099771369</v>
      </c>
      <c r="L739" s="161">
        <f>+[2]data1cf!K739</f>
        <v>15447.946114285613</v>
      </c>
      <c r="M739" s="161">
        <f>+[2]data1cf!L739</f>
        <v>15253.239163521477</v>
      </c>
      <c r="N739" s="161">
        <f>+[2]data1cf!M739</f>
        <v>15284.280122005493</v>
      </c>
      <c r="O739" s="161">
        <f>+[2]data1cf!N739</f>
        <v>15363.152842620839</v>
      </c>
      <c r="P739" s="161">
        <f>+[2]data1cf!O739</f>
        <v>15358.033870543512</v>
      </c>
      <c r="Q739" s="161">
        <f>+[2]data1cf!P739</f>
        <v>15327.546695347351</v>
      </c>
      <c r="R739" s="161">
        <f>+[2]data1cf!Q739</f>
        <v>1098.3721961156143</v>
      </c>
      <c r="S739" s="161">
        <f>+[2]data1cf!R739</f>
        <v>0</v>
      </c>
      <c r="T739" s="161">
        <f>+[2]data1cf!S739</f>
        <v>0</v>
      </c>
      <c r="U739" s="161">
        <f>+[2]data1cf!T739</f>
        <v>0</v>
      </c>
      <c r="V739" s="161">
        <f>+[2]data1cf!U739</f>
        <v>0</v>
      </c>
      <c r="W739" s="161">
        <f>+[2]data1cf!V739</f>
        <v>0</v>
      </c>
      <c r="X739" s="161">
        <f>+[2]data1cf!W739</f>
        <v>0</v>
      </c>
      <c r="Y739" s="161">
        <f>+[2]data1cf!X739</f>
        <v>0</v>
      </c>
      <c r="Z739" s="161">
        <f>+[2]data1cf!Y739</f>
        <v>0</v>
      </c>
      <c r="AA739" s="161">
        <f>+[2]data1cf!Z739</f>
        <v>0</v>
      </c>
      <c r="AB739" s="161"/>
      <c r="AC739" s="162">
        <f t="shared" si="88"/>
        <v>22791.438166012023</v>
      </c>
      <c r="AD739" s="162">
        <f t="shared" si="90"/>
        <v>55662.047123634773</v>
      </c>
      <c r="AE739" s="163">
        <f t="shared" si="91"/>
        <v>54978.242991864478</v>
      </c>
      <c r="AF739" s="164">
        <f t="shared" si="89"/>
        <v>0.14013790488243102</v>
      </c>
      <c r="AG739" s="165">
        <f t="shared" ref="AG739:AG754" si="94">1-EXP(-(1/0.25)*(AD739/ABS($AD$1010)))</f>
        <v>0.98498581662145313</v>
      </c>
    </row>
    <row r="740" spans="1:33">
      <c r="A740" s="157"/>
      <c r="B740" s="161">
        <f>+[2]data1cf!A740</f>
        <v>-91494.171800731769</v>
      </c>
      <c r="C740" s="161">
        <f>+[2]data1cf!B740</f>
        <v>15188.180148182993</v>
      </c>
      <c r="D740" s="161">
        <f>+[2]data1cf!C740</f>
        <v>16510.002203728025</v>
      </c>
      <c r="E740" s="161">
        <f>+[2]data1cf!D740</f>
        <v>16237.780665248751</v>
      </c>
      <c r="F740" s="161">
        <f>+[2]data1cf!E740</f>
        <v>15913.052594079447</v>
      </c>
      <c r="G740" s="161">
        <f>+[2]data1cf!F740</f>
        <v>15373.584584144181</v>
      </c>
      <c r="H740" s="161">
        <f>+[2]data1cf!G740</f>
        <v>15289.876902353015</v>
      </c>
      <c r="I740" s="161">
        <f>+[2]data1cf!H740</f>
        <v>15212.995793597713</v>
      </c>
      <c r="J740" s="161">
        <f>+[2]data1cf!I740</f>
        <v>15130.345656213916</v>
      </c>
      <c r="K740" s="161">
        <f>+[2]data1cf!J740</f>
        <v>15112.806276877807</v>
      </c>
      <c r="L740" s="161">
        <f>+[2]data1cf!K740</f>
        <v>14926.045626283945</v>
      </c>
      <c r="M740" s="161">
        <f>+[2]data1cf!L740</f>
        <v>15314.321573378609</v>
      </c>
      <c r="N740" s="161">
        <f>+[2]data1cf!M740</f>
        <v>15101.065697742859</v>
      </c>
      <c r="O740" s="161">
        <f>+[2]data1cf!N740</f>
        <v>15108.186949237668</v>
      </c>
      <c r="P740" s="161">
        <f>+[2]data1cf!O740</f>
        <v>15043.759888897028</v>
      </c>
      <c r="Q740" s="161">
        <f>+[2]data1cf!P740</f>
        <v>15113.88606794491</v>
      </c>
      <c r="R740" s="161">
        <f>+[2]data1cf!Q740</f>
        <v>1049.401552885673</v>
      </c>
      <c r="S740" s="161">
        <f>+[2]data1cf!R740</f>
        <v>0</v>
      </c>
      <c r="T740" s="161">
        <f>+[2]data1cf!S740</f>
        <v>0</v>
      </c>
      <c r="U740" s="161">
        <f>+[2]data1cf!T740</f>
        <v>0</v>
      </c>
      <c r="V740" s="161">
        <f>+[2]data1cf!U740</f>
        <v>0</v>
      </c>
      <c r="W740" s="161">
        <f>+[2]data1cf!V740</f>
        <v>0</v>
      </c>
      <c r="X740" s="161">
        <f>+[2]data1cf!W740</f>
        <v>0</v>
      </c>
      <c r="Y740" s="161">
        <f>+[2]data1cf!X740</f>
        <v>0</v>
      </c>
      <c r="Z740" s="161">
        <f>+[2]data1cf!Y740</f>
        <v>0</v>
      </c>
      <c r="AA740" s="161">
        <f>+[2]data1cf!Z740</f>
        <v>0</v>
      </c>
      <c r="AB740" s="161"/>
      <c r="AC740" s="162">
        <f t="shared" si="88"/>
        <v>26543.778651234701</v>
      </c>
      <c r="AD740" s="162">
        <f t="shared" si="90"/>
        <v>59104.434258951878</v>
      </c>
      <c r="AE740" s="163">
        <f t="shared" si="91"/>
        <v>58427.769880150656</v>
      </c>
      <c r="AF740" s="164">
        <f t="shared" si="89"/>
        <v>0.14883360266685489</v>
      </c>
      <c r="AG740" s="165">
        <f t="shared" si="94"/>
        <v>0.98841946780250356</v>
      </c>
    </row>
    <row r="741" spans="1:33">
      <c r="A741" s="157"/>
      <c r="B741" s="161">
        <f>+[2]data1cf!A741</f>
        <v>-99735.666580356512</v>
      </c>
      <c r="C741" s="161">
        <f>+[2]data1cf!B741</f>
        <v>15158.89770319385</v>
      </c>
      <c r="D741" s="161">
        <f>+[2]data1cf!C741</f>
        <v>16621.758580956965</v>
      </c>
      <c r="E741" s="161">
        <f>+[2]data1cf!D741</f>
        <v>16431.42211187795</v>
      </c>
      <c r="F741" s="161">
        <f>+[2]data1cf!E741</f>
        <v>15995.372146526825</v>
      </c>
      <c r="G741" s="161">
        <f>+[2]data1cf!F741</f>
        <v>15882.408000787433</v>
      </c>
      <c r="H741" s="161">
        <f>+[2]data1cf!G741</f>
        <v>15459.226922209764</v>
      </c>
      <c r="I741" s="161">
        <f>+[2]data1cf!H741</f>
        <v>15305.627133663256</v>
      </c>
      <c r="J741" s="161">
        <f>+[2]data1cf!I741</f>
        <v>15317.634593495128</v>
      </c>
      <c r="K741" s="161">
        <f>+[2]data1cf!J741</f>
        <v>15447.358168349012</v>
      </c>
      <c r="L741" s="161">
        <f>+[2]data1cf!K741</f>
        <v>15362.994171353272</v>
      </c>
      <c r="M741" s="161">
        <f>+[2]data1cf!L741</f>
        <v>15326.865190134726</v>
      </c>
      <c r="N741" s="161">
        <f>+[2]data1cf!M741</f>
        <v>15318.188226834965</v>
      </c>
      <c r="O741" s="161">
        <f>+[2]data1cf!N741</f>
        <v>15343.529025187534</v>
      </c>
      <c r="P741" s="161">
        <f>+[2]data1cf!O741</f>
        <v>15409.2074526293</v>
      </c>
      <c r="Q741" s="161">
        <f>+[2]data1cf!P741</f>
        <v>15326.994093636567</v>
      </c>
      <c r="R741" s="161">
        <f>+[2]data1cf!Q741</f>
        <v>1143.928201410057</v>
      </c>
      <c r="S741" s="161">
        <f>+[2]data1cf!R741</f>
        <v>0</v>
      </c>
      <c r="T741" s="161">
        <f>+[2]data1cf!S741</f>
        <v>0</v>
      </c>
      <c r="U741" s="161">
        <f>+[2]data1cf!T741</f>
        <v>0</v>
      </c>
      <c r="V741" s="161">
        <f>+[2]data1cf!U741</f>
        <v>0</v>
      </c>
      <c r="W741" s="161">
        <f>+[2]data1cf!V741</f>
        <v>0</v>
      </c>
      <c r="X741" s="161">
        <f>+[2]data1cf!W741</f>
        <v>0</v>
      </c>
      <c r="Y741" s="161">
        <f>+[2]data1cf!X741</f>
        <v>0</v>
      </c>
      <c r="Z741" s="161">
        <f>+[2]data1cf!Y741</f>
        <v>0</v>
      </c>
      <c r="AA741" s="161">
        <f>+[2]data1cf!Z741</f>
        <v>0</v>
      </c>
      <c r="AB741" s="161"/>
      <c r="AC741" s="162">
        <f t="shared" si="88"/>
        <v>19735.31825809841</v>
      </c>
      <c r="AD741" s="162">
        <f t="shared" si="90"/>
        <v>52786.653992769774</v>
      </c>
      <c r="AE741" s="163">
        <f t="shared" si="91"/>
        <v>52099.499518945602</v>
      </c>
      <c r="AF741" s="164">
        <f t="shared" si="89"/>
        <v>0.13366488814353941</v>
      </c>
      <c r="AG741" s="165">
        <f t="shared" si="94"/>
        <v>0.98134908719006519</v>
      </c>
    </row>
    <row r="742" spans="1:33">
      <c r="A742" s="157"/>
      <c r="B742" s="161">
        <f>+[2]data1cf!A742</f>
        <v>-102774.98230059397</v>
      </c>
      <c r="C742" s="161">
        <f>+[2]data1cf!B742</f>
        <v>15266.726214399681</v>
      </c>
      <c r="D742" s="161">
        <f>+[2]data1cf!C742</f>
        <v>16877.275554534011</v>
      </c>
      <c r="E742" s="161">
        <f>+[2]data1cf!D742</f>
        <v>16489.403932801495</v>
      </c>
      <c r="F742" s="161">
        <f>+[2]data1cf!E742</f>
        <v>16099.138874537854</v>
      </c>
      <c r="G742" s="161">
        <f>+[2]data1cf!F742</f>
        <v>15834.500556985506</v>
      </c>
      <c r="H742" s="161">
        <f>+[2]data1cf!G742</f>
        <v>15473.872327784195</v>
      </c>
      <c r="I742" s="161">
        <f>+[2]data1cf!H742</f>
        <v>15357.636562823443</v>
      </c>
      <c r="J742" s="161">
        <f>+[2]data1cf!I742</f>
        <v>15452.278828409875</v>
      </c>
      <c r="K742" s="161">
        <f>+[2]data1cf!J742</f>
        <v>15399.416109739701</v>
      </c>
      <c r="L742" s="161">
        <f>+[2]data1cf!K742</f>
        <v>15369.951602999618</v>
      </c>
      <c r="M742" s="161">
        <f>+[2]data1cf!L742</f>
        <v>15441.70628462483</v>
      </c>
      <c r="N742" s="161">
        <f>+[2]data1cf!M742</f>
        <v>15390.670957218961</v>
      </c>
      <c r="O742" s="161">
        <f>+[2]data1cf!N742</f>
        <v>15636.610817424833</v>
      </c>
      <c r="P742" s="161">
        <f>+[2]data1cf!O742</f>
        <v>15728.419922026438</v>
      </c>
      <c r="Q742" s="161">
        <f>+[2]data1cf!P742</f>
        <v>15506.283162902866</v>
      </c>
      <c r="R742" s="161">
        <f>+[2]data1cf!Q742</f>
        <v>1178.7879369948926</v>
      </c>
      <c r="S742" s="161">
        <f>+[2]data1cf!R742</f>
        <v>0</v>
      </c>
      <c r="T742" s="161">
        <f>+[2]data1cf!S742</f>
        <v>0</v>
      </c>
      <c r="U742" s="161">
        <f>+[2]data1cf!T742</f>
        <v>0</v>
      </c>
      <c r="V742" s="161">
        <f>+[2]data1cf!U742</f>
        <v>0</v>
      </c>
      <c r="W742" s="161">
        <f>+[2]data1cf!V742</f>
        <v>0</v>
      </c>
      <c r="X742" s="161">
        <f>+[2]data1cf!W742</f>
        <v>0</v>
      </c>
      <c r="Y742" s="161">
        <f>+[2]data1cf!X742</f>
        <v>0</v>
      </c>
      <c r="Z742" s="161">
        <f>+[2]data1cf!Y742</f>
        <v>0</v>
      </c>
      <c r="AA742" s="161">
        <f>+[2]data1cf!Z742</f>
        <v>0</v>
      </c>
      <c r="AB742" s="161"/>
      <c r="AC742" s="162">
        <f t="shared" si="88"/>
        <v>17452.439088370153</v>
      </c>
      <c r="AD742" s="162">
        <f t="shared" si="90"/>
        <v>50725.423211939386</v>
      </c>
      <c r="AE742" s="163">
        <f t="shared" si="91"/>
        <v>50033.285658616442</v>
      </c>
      <c r="AF742" s="164">
        <f t="shared" si="89"/>
        <v>0.12901067137718197</v>
      </c>
      <c r="AG742" s="165">
        <f t="shared" si="94"/>
        <v>0.97821154838320934</v>
      </c>
    </row>
    <row r="743" spans="1:33">
      <c r="A743" s="157"/>
      <c r="B743" s="161">
        <f>+[2]data1cf!A743</f>
        <v>-95033.572414831069</v>
      </c>
      <c r="C743" s="161">
        <f>+[2]data1cf!B743</f>
        <v>15101.721289444165</v>
      </c>
      <c r="D743" s="161">
        <f>+[2]data1cf!C743</f>
        <v>16655.89964596997</v>
      </c>
      <c r="E743" s="161">
        <f>+[2]data1cf!D743</f>
        <v>16279.019143240079</v>
      </c>
      <c r="F743" s="161">
        <f>+[2]data1cf!E743</f>
        <v>15906.690667742043</v>
      </c>
      <c r="G743" s="161">
        <f>+[2]data1cf!F743</f>
        <v>15528.800904116102</v>
      </c>
      <c r="H743" s="161">
        <f>+[2]data1cf!G743</f>
        <v>15330.800949885735</v>
      </c>
      <c r="I743" s="161">
        <f>+[2]data1cf!H743</f>
        <v>15088.345305686074</v>
      </c>
      <c r="J743" s="161">
        <f>+[2]data1cf!I743</f>
        <v>15191.587739379527</v>
      </c>
      <c r="K743" s="161">
        <f>+[2]data1cf!J743</f>
        <v>15412.142207781386</v>
      </c>
      <c r="L743" s="161">
        <f>+[2]data1cf!K743</f>
        <v>15289.00840496809</v>
      </c>
      <c r="M743" s="161">
        <f>+[2]data1cf!L743</f>
        <v>15156.904803341811</v>
      </c>
      <c r="N743" s="161">
        <f>+[2]data1cf!M743</f>
        <v>15283.175528991909</v>
      </c>
      <c r="O743" s="161">
        <f>+[2]data1cf!N743</f>
        <v>15374.845364357361</v>
      </c>
      <c r="P743" s="161">
        <f>+[2]data1cf!O743</f>
        <v>15302.171121626168</v>
      </c>
      <c r="Q743" s="161">
        <f>+[2]data1cf!P743</f>
        <v>15209.556943793141</v>
      </c>
      <c r="R743" s="161">
        <f>+[2]data1cf!Q743</f>
        <v>1089.9970621691464</v>
      </c>
      <c r="S743" s="161">
        <f>+[2]data1cf!R743</f>
        <v>0</v>
      </c>
      <c r="T743" s="161">
        <f>+[2]data1cf!S743</f>
        <v>0</v>
      </c>
      <c r="U743" s="161">
        <f>+[2]data1cf!T743</f>
        <v>0</v>
      </c>
      <c r="V743" s="161">
        <f>+[2]data1cf!U743</f>
        <v>0</v>
      </c>
      <c r="W743" s="161">
        <f>+[2]data1cf!V743</f>
        <v>0</v>
      </c>
      <c r="X743" s="161">
        <f>+[2]data1cf!W743</f>
        <v>0</v>
      </c>
      <c r="Y743" s="161">
        <f>+[2]data1cf!X743</f>
        <v>0</v>
      </c>
      <c r="Z743" s="161">
        <f>+[2]data1cf!Y743</f>
        <v>0</v>
      </c>
      <c r="AA743" s="161">
        <f>+[2]data1cf!Z743</f>
        <v>0</v>
      </c>
      <c r="AB743" s="161"/>
      <c r="AC743" s="162">
        <f t="shared" si="88"/>
        <v>23603.440012014184</v>
      </c>
      <c r="AD743" s="162">
        <f t="shared" si="90"/>
        <v>56408.430999865275</v>
      </c>
      <c r="AE743" s="163">
        <f t="shared" si="91"/>
        <v>55726.241421482686</v>
      </c>
      <c r="AF743" s="164">
        <f t="shared" si="89"/>
        <v>0.14194366335868835</v>
      </c>
      <c r="AG743" s="165">
        <f t="shared" si="94"/>
        <v>0.98580778926838075</v>
      </c>
    </row>
    <row r="744" spans="1:33">
      <c r="A744" s="157"/>
      <c r="B744" s="161">
        <f>+[2]data1cf!A744</f>
        <v>-103127.07475239741</v>
      </c>
      <c r="C744" s="161">
        <f>+[2]data1cf!B744</f>
        <v>15277.947621222844</v>
      </c>
      <c r="D744" s="161">
        <f>+[2]data1cf!C744</f>
        <v>17040.540546117758</v>
      </c>
      <c r="E744" s="161">
        <f>+[2]data1cf!D744</f>
        <v>16526.40741230984</v>
      </c>
      <c r="F744" s="161">
        <f>+[2]data1cf!E744</f>
        <v>16039.075689700658</v>
      </c>
      <c r="G744" s="161">
        <f>+[2]data1cf!F744</f>
        <v>15768.857867994149</v>
      </c>
      <c r="H744" s="161">
        <f>+[2]data1cf!G744</f>
        <v>15318.869153832055</v>
      </c>
      <c r="I744" s="161">
        <f>+[2]data1cf!H744</f>
        <v>15347.440362820411</v>
      </c>
      <c r="J744" s="161">
        <f>+[2]data1cf!I744</f>
        <v>15261.414132605323</v>
      </c>
      <c r="K744" s="161">
        <f>+[2]data1cf!J744</f>
        <v>15513.818972414614</v>
      </c>
      <c r="L744" s="161">
        <f>+[2]data1cf!K744</f>
        <v>15266.746027784247</v>
      </c>
      <c r="M744" s="161">
        <f>+[2]data1cf!L744</f>
        <v>15550.408315432482</v>
      </c>
      <c r="N744" s="161">
        <f>+[2]data1cf!M744</f>
        <v>15500.840976738962</v>
      </c>
      <c r="O744" s="161">
        <f>+[2]data1cf!N744</f>
        <v>15479.937925617189</v>
      </c>
      <c r="P744" s="161">
        <f>+[2]data1cf!O744</f>
        <v>15497.38444583313</v>
      </c>
      <c r="Q744" s="161">
        <f>+[2]data1cf!P744</f>
        <v>15483.80285754091</v>
      </c>
      <c r="R744" s="161">
        <f>+[2]data1cf!Q744</f>
        <v>1182.8262965800973</v>
      </c>
      <c r="S744" s="161">
        <f>+[2]data1cf!R744</f>
        <v>0</v>
      </c>
      <c r="T744" s="161">
        <f>+[2]data1cf!S744</f>
        <v>0</v>
      </c>
      <c r="U744" s="161">
        <f>+[2]data1cf!T744</f>
        <v>0</v>
      </c>
      <c r="V744" s="161">
        <f>+[2]data1cf!U744</f>
        <v>0</v>
      </c>
      <c r="W744" s="161">
        <f>+[2]data1cf!V744</f>
        <v>0</v>
      </c>
      <c r="X744" s="161">
        <f>+[2]data1cf!W744</f>
        <v>0</v>
      </c>
      <c r="Y744" s="161">
        <f>+[2]data1cf!X744</f>
        <v>0</v>
      </c>
      <c r="Z744" s="161">
        <f>+[2]data1cf!Y744</f>
        <v>0</v>
      </c>
      <c r="AA744" s="161">
        <f>+[2]data1cf!Z744</f>
        <v>0</v>
      </c>
      <c r="AB744" s="161"/>
      <c r="AC744" s="162">
        <f t="shared" si="88"/>
        <v>16981.061300960984</v>
      </c>
      <c r="AD744" s="162">
        <f t="shared" si="90"/>
        <v>50167.566356221301</v>
      </c>
      <c r="AE744" s="163">
        <f t="shared" si="91"/>
        <v>49477.301040956998</v>
      </c>
      <c r="AF744" s="164">
        <f t="shared" si="89"/>
        <v>0.12820231318473813</v>
      </c>
      <c r="AG744" s="165">
        <f t="shared" si="94"/>
        <v>0.97727510655780803</v>
      </c>
    </row>
    <row r="745" spans="1:33">
      <c r="A745" s="157"/>
      <c r="B745" s="161">
        <f>+[2]data1cf!A745</f>
        <v>-92135.925566822261</v>
      </c>
      <c r="C745" s="161">
        <f>+[2]data1cf!B745</f>
        <v>14985.79801746711</v>
      </c>
      <c r="D745" s="161">
        <f>+[2]data1cf!C745</f>
        <v>16442.32380555485</v>
      </c>
      <c r="E745" s="161">
        <f>+[2]data1cf!D745</f>
        <v>16430.943652489535</v>
      </c>
      <c r="F745" s="161">
        <f>+[2]data1cf!E745</f>
        <v>15858.746946297735</v>
      </c>
      <c r="G745" s="161">
        <f>+[2]data1cf!F745</f>
        <v>15515.643783547152</v>
      </c>
      <c r="H745" s="161">
        <f>+[2]data1cf!G745</f>
        <v>15194.772086165935</v>
      </c>
      <c r="I745" s="161">
        <f>+[2]data1cf!H745</f>
        <v>15075.633737995428</v>
      </c>
      <c r="J745" s="161">
        <f>+[2]data1cf!I745</f>
        <v>14990.239308216276</v>
      </c>
      <c r="K745" s="161">
        <f>+[2]data1cf!J745</f>
        <v>15062.903796546241</v>
      </c>
      <c r="L745" s="161">
        <f>+[2]data1cf!K745</f>
        <v>15169.941395435031</v>
      </c>
      <c r="M745" s="161">
        <f>+[2]data1cf!L745</f>
        <v>15065.489550137907</v>
      </c>
      <c r="N745" s="161">
        <f>+[2]data1cf!M745</f>
        <v>15074.133185526503</v>
      </c>
      <c r="O745" s="161">
        <f>+[2]data1cf!N745</f>
        <v>15134.812745159179</v>
      </c>
      <c r="P745" s="161">
        <f>+[2]data1cf!O745</f>
        <v>15265.839590932515</v>
      </c>
      <c r="Q745" s="161">
        <f>+[2]data1cf!P745</f>
        <v>15129.231769050282</v>
      </c>
      <c r="R745" s="161">
        <f>+[2]data1cf!Q745</f>
        <v>1056.7622118812246</v>
      </c>
      <c r="S745" s="161">
        <f>+[2]data1cf!R745</f>
        <v>0</v>
      </c>
      <c r="T745" s="161">
        <f>+[2]data1cf!S745</f>
        <v>0</v>
      </c>
      <c r="U745" s="161">
        <f>+[2]data1cf!T745</f>
        <v>0</v>
      </c>
      <c r="V745" s="161">
        <f>+[2]data1cf!U745</f>
        <v>0</v>
      </c>
      <c r="W745" s="161">
        <f>+[2]data1cf!V745</f>
        <v>0</v>
      </c>
      <c r="X745" s="161">
        <f>+[2]data1cf!W745</f>
        <v>0</v>
      </c>
      <c r="Y745" s="161">
        <f>+[2]data1cf!X745</f>
        <v>0</v>
      </c>
      <c r="Z745" s="161">
        <f>+[2]data1cf!Y745</f>
        <v>0</v>
      </c>
      <c r="AA745" s="161">
        <f>+[2]data1cf!Z745</f>
        <v>0</v>
      </c>
      <c r="AB745" s="161"/>
      <c r="AC745" s="162">
        <f t="shared" si="88"/>
        <v>25717.361570306195</v>
      </c>
      <c r="AD745" s="162">
        <f t="shared" si="90"/>
        <v>58260.664242580002</v>
      </c>
      <c r="AE745" s="163">
        <f t="shared" si="91"/>
        <v>57584.120550083011</v>
      </c>
      <c r="AF745" s="164">
        <f t="shared" si="89"/>
        <v>0.14699268937110907</v>
      </c>
      <c r="AG745" s="165">
        <f t="shared" si="94"/>
        <v>0.98765842547811045</v>
      </c>
    </row>
    <row r="746" spans="1:33">
      <c r="A746" s="157"/>
      <c r="B746" s="161">
        <f>+[2]data1cf!A746</f>
        <v>-98612.392806081276</v>
      </c>
      <c r="C746" s="161">
        <f>+[2]data1cf!B746</f>
        <v>15127.94391567077</v>
      </c>
      <c r="D746" s="161">
        <f>+[2]data1cf!C746</f>
        <v>16758.475777161082</v>
      </c>
      <c r="E746" s="161">
        <f>+[2]data1cf!D746</f>
        <v>16477.04834732075</v>
      </c>
      <c r="F746" s="161">
        <f>+[2]data1cf!E746</f>
        <v>16268.367003084528</v>
      </c>
      <c r="G746" s="161">
        <f>+[2]data1cf!F746</f>
        <v>15794.519770051289</v>
      </c>
      <c r="H746" s="161">
        <f>+[2]data1cf!G746</f>
        <v>15455.15481687281</v>
      </c>
      <c r="I746" s="161">
        <f>+[2]data1cf!H746</f>
        <v>15457.668613909984</v>
      </c>
      <c r="J746" s="161">
        <f>+[2]data1cf!I746</f>
        <v>15313.722159289602</v>
      </c>
      <c r="K746" s="161">
        <f>+[2]data1cf!J746</f>
        <v>15366.253327645863</v>
      </c>
      <c r="L746" s="161">
        <f>+[2]data1cf!K746</f>
        <v>15391.797954859263</v>
      </c>
      <c r="M746" s="161">
        <f>+[2]data1cf!L746</f>
        <v>15382.201536352653</v>
      </c>
      <c r="N746" s="161">
        <f>+[2]data1cf!M746</f>
        <v>15334.217064959756</v>
      </c>
      <c r="O746" s="161">
        <f>+[2]data1cf!N746</f>
        <v>15479.208613080653</v>
      </c>
      <c r="P746" s="161">
        <f>+[2]data1cf!O746</f>
        <v>15168.296051447567</v>
      </c>
      <c r="Q746" s="161">
        <f>+[2]data1cf!P746</f>
        <v>15562.010508240683</v>
      </c>
      <c r="R746" s="161">
        <f>+[2]data1cf!Q746</f>
        <v>1131.0447005286296</v>
      </c>
      <c r="S746" s="161">
        <f>+[2]data1cf!R746</f>
        <v>0</v>
      </c>
      <c r="T746" s="161">
        <f>+[2]data1cf!S746</f>
        <v>0</v>
      </c>
      <c r="U746" s="161">
        <f>+[2]data1cf!T746</f>
        <v>0</v>
      </c>
      <c r="V746" s="161">
        <f>+[2]data1cf!U746</f>
        <v>0</v>
      </c>
      <c r="W746" s="161">
        <f>+[2]data1cf!V746</f>
        <v>0</v>
      </c>
      <c r="X746" s="161">
        <f>+[2]data1cf!W746</f>
        <v>0</v>
      </c>
      <c r="Y746" s="161">
        <f>+[2]data1cf!X746</f>
        <v>0</v>
      </c>
      <c r="Z746" s="161">
        <f>+[2]data1cf!Y746</f>
        <v>0</v>
      </c>
      <c r="AA746" s="161">
        <f>+[2]data1cf!Z746</f>
        <v>0</v>
      </c>
      <c r="AB746" s="161"/>
      <c r="AC746" s="162">
        <f t="shared" si="88"/>
        <v>21213.894937726804</v>
      </c>
      <c r="AD746" s="162">
        <f t="shared" si="90"/>
        <v>54346.569405157621</v>
      </c>
      <c r="AE746" s="163">
        <f t="shared" si="91"/>
        <v>53657.823785932778</v>
      </c>
      <c r="AF746" s="164">
        <f t="shared" si="89"/>
        <v>0.13652074933052064</v>
      </c>
      <c r="AG746" s="165">
        <f t="shared" si="94"/>
        <v>0.98341952403830801</v>
      </c>
    </row>
    <row r="747" spans="1:33">
      <c r="A747" s="157"/>
      <c r="B747" s="161">
        <f>+[2]data1cf!A747</f>
        <v>-97374.586266788931</v>
      </c>
      <c r="C747" s="161">
        <f>+[2]data1cf!B747</f>
        <v>15121.495583138087</v>
      </c>
      <c r="D747" s="161">
        <f>+[2]data1cf!C747</f>
        <v>16622.139979942869</v>
      </c>
      <c r="E747" s="161">
        <f>+[2]data1cf!D747</f>
        <v>16397.137172746046</v>
      </c>
      <c r="F747" s="161">
        <f>+[2]data1cf!E747</f>
        <v>16062.932577132982</v>
      </c>
      <c r="G747" s="161">
        <f>+[2]data1cf!F747</f>
        <v>15534.055010144137</v>
      </c>
      <c r="H747" s="161">
        <f>+[2]data1cf!G747</f>
        <v>15320.687915901373</v>
      </c>
      <c r="I747" s="161">
        <f>+[2]data1cf!H747</f>
        <v>15160.23397221847</v>
      </c>
      <c r="J747" s="161">
        <f>+[2]data1cf!I747</f>
        <v>15357.052461096951</v>
      </c>
      <c r="K747" s="161">
        <f>+[2]data1cf!J747</f>
        <v>15348.573454918111</v>
      </c>
      <c r="L747" s="161">
        <f>+[2]data1cf!K747</f>
        <v>15496.981795460539</v>
      </c>
      <c r="M747" s="161">
        <f>+[2]data1cf!L747</f>
        <v>15330.322730961991</v>
      </c>
      <c r="N747" s="161">
        <f>+[2]data1cf!M747</f>
        <v>15344.784438194003</v>
      </c>
      <c r="O747" s="161">
        <f>+[2]data1cf!N747</f>
        <v>15418.200970485112</v>
      </c>
      <c r="P747" s="161">
        <f>+[2]data1cf!O747</f>
        <v>15394.713344683019</v>
      </c>
      <c r="Q747" s="161">
        <f>+[2]data1cf!P747</f>
        <v>15502.966410762532</v>
      </c>
      <c r="R747" s="161">
        <f>+[2]data1cf!Q747</f>
        <v>1116.8475546455622</v>
      </c>
      <c r="S747" s="161">
        <f>+[2]data1cf!R747</f>
        <v>0</v>
      </c>
      <c r="T747" s="161">
        <f>+[2]data1cf!S747</f>
        <v>0</v>
      </c>
      <c r="U747" s="161">
        <f>+[2]data1cf!T747</f>
        <v>0</v>
      </c>
      <c r="V747" s="161">
        <f>+[2]data1cf!U747</f>
        <v>0</v>
      </c>
      <c r="W747" s="161">
        <f>+[2]data1cf!V747</f>
        <v>0</v>
      </c>
      <c r="X747" s="161">
        <f>+[2]data1cf!W747</f>
        <v>0</v>
      </c>
      <c r="Y747" s="161">
        <f>+[2]data1cf!X747</f>
        <v>0</v>
      </c>
      <c r="Z747" s="161">
        <f>+[2]data1cf!Y747</f>
        <v>0</v>
      </c>
      <c r="AA747" s="161">
        <f>+[2]data1cf!Z747</f>
        <v>0</v>
      </c>
      <c r="AB747" s="161"/>
      <c r="AC747" s="162">
        <f t="shared" si="88"/>
        <v>21805.915424090199</v>
      </c>
      <c r="AD747" s="162">
        <f t="shared" si="90"/>
        <v>54814.525814233493</v>
      </c>
      <c r="AE747" s="163">
        <f t="shared" si="91"/>
        <v>54127.86204976929</v>
      </c>
      <c r="AF747" s="164">
        <f t="shared" si="89"/>
        <v>0.13789325356483459</v>
      </c>
      <c r="AG747" s="165">
        <f t="shared" si="94"/>
        <v>0.98399459527673372</v>
      </c>
    </row>
    <row r="748" spans="1:33">
      <c r="A748" s="157"/>
      <c r="B748" s="161">
        <f>+[2]data1cf!A748</f>
        <v>-98063.209093372905</v>
      </c>
      <c r="C748" s="161">
        <f>+[2]data1cf!B748</f>
        <v>15067.727288264809</v>
      </c>
      <c r="D748" s="161">
        <f>+[2]data1cf!C748</f>
        <v>17046.174516423867</v>
      </c>
      <c r="E748" s="161">
        <f>+[2]data1cf!D748</f>
        <v>16303.97485655922</v>
      </c>
      <c r="F748" s="161">
        <f>+[2]data1cf!E748</f>
        <v>16012.452166046063</v>
      </c>
      <c r="G748" s="161">
        <f>+[2]data1cf!F748</f>
        <v>15759.635624029737</v>
      </c>
      <c r="H748" s="161">
        <f>+[2]data1cf!G748</f>
        <v>15521.80982885449</v>
      </c>
      <c r="I748" s="161">
        <f>+[2]data1cf!H748</f>
        <v>15243.510657908952</v>
      </c>
      <c r="J748" s="161">
        <f>+[2]data1cf!I748</f>
        <v>15315.729259407302</v>
      </c>
      <c r="K748" s="161">
        <f>+[2]data1cf!J748</f>
        <v>15530.423319571322</v>
      </c>
      <c r="L748" s="161">
        <f>+[2]data1cf!K748</f>
        <v>15278.918538048696</v>
      </c>
      <c r="M748" s="161">
        <f>+[2]data1cf!L748</f>
        <v>15283.300396665749</v>
      </c>
      <c r="N748" s="161">
        <f>+[2]data1cf!M748</f>
        <v>15379.043417553981</v>
      </c>
      <c r="O748" s="161">
        <f>+[2]data1cf!N748</f>
        <v>15210.112255626487</v>
      </c>
      <c r="P748" s="161">
        <f>+[2]data1cf!O748</f>
        <v>15505.211326825121</v>
      </c>
      <c r="Q748" s="161">
        <f>+[2]data1cf!P748</f>
        <v>15408.114862244958</v>
      </c>
      <c r="R748" s="161">
        <f>+[2]data1cf!Q748</f>
        <v>1124.7457830173496</v>
      </c>
      <c r="S748" s="161">
        <f>+[2]data1cf!R748</f>
        <v>0</v>
      </c>
      <c r="T748" s="161">
        <f>+[2]data1cf!S748</f>
        <v>0</v>
      </c>
      <c r="U748" s="161">
        <f>+[2]data1cf!T748</f>
        <v>0</v>
      </c>
      <c r="V748" s="161">
        <f>+[2]data1cf!U748</f>
        <v>0</v>
      </c>
      <c r="W748" s="161">
        <f>+[2]data1cf!V748</f>
        <v>0</v>
      </c>
      <c r="X748" s="161">
        <f>+[2]data1cf!W748</f>
        <v>0</v>
      </c>
      <c r="Y748" s="161">
        <f>+[2]data1cf!X748</f>
        <v>0</v>
      </c>
      <c r="Z748" s="161">
        <f>+[2]data1cf!Y748</f>
        <v>0</v>
      </c>
      <c r="AA748" s="161">
        <f>+[2]data1cf!Z748</f>
        <v>0</v>
      </c>
      <c r="AB748" s="161"/>
      <c r="AC748" s="162">
        <f t="shared" si="88"/>
        <v>21526.647891009423</v>
      </c>
      <c r="AD748" s="162">
        <f t="shared" si="90"/>
        <v>54581.59224670571</v>
      </c>
      <c r="AE748" s="163">
        <f t="shared" si="91"/>
        <v>53894.355339912974</v>
      </c>
      <c r="AF748" s="164">
        <f t="shared" si="89"/>
        <v>0.13725479245185854</v>
      </c>
      <c r="AG748" s="165">
        <f t="shared" si="94"/>
        <v>0.98371088068638535</v>
      </c>
    </row>
    <row r="749" spans="1:33">
      <c r="A749" s="157"/>
      <c r="B749" s="161">
        <f>+[2]data1cf!A749</f>
        <v>-99149.228315907181</v>
      </c>
      <c r="C749" s="161">
        <f>+[2]data1cf!B749</f>
        <v>15175.818126392158</v>
      </c>
      <c r="D749" s="161">
        <f>+[2]data1cf!C749</f>
        <v>16744.956911428351</v>
      </c>
      <c r="E749" s="161">
        <f>+[2]data1cf!D749</f>
        <v>16432.762330500038</v>
      </c>
      <c r="F749" s="161">
        <f>+[2]data1cf!E749</f>
        <v>15959.23426838729</v>
      </c>
      <c r="G749" s="161">
        <f>+[2]data1cf!F749</f>
        <v>15801.321601931195</v>
      </c>
      <c r="H749" s="161">
        <f>+[2]data1cf!G749</f>
        <v>15564.475697945334</v>
      </c>
      <c r="I749" s="161">
        <f>+[2]data1cf!H749</f>
        <v>15211.797830244115</v>
      </c>
      <c r="J749" s="161">
        <f>+[2]data1cf!I749</f>
        <v>15219.962963643633</v>
      </c>
      <c r="K749" s="161">
        <f>+[2]data1cf!J749</f>
        <v>15313.339976069092</v>
      </c>
      <c r="L749" s="161">
        <f>+[2]data1cf!K749</f>
        <v>15269.632404155076</v>
      </c>
      <c r="M749" s="161">
        <f>+[2]data1cf!L749</f>
        <v>15328.254757452185</v>
      </c>
      <c r="N749" s="161">
        <f>+[2]data1cf!M749</f>
        <v>15294.590220688733</v>
      </c>
      <c r="O749" s="161">
        <f>+[2]data1cf!N749</f>
        <v>15494.792534852448</v>
      </c>
      <c r="P749" s="161">
        <f>+[2]data1cf!O749</f>
        <v>15493.370473043016</v>
      </c>
      <c r="Q749" s="161">
        <f>+[2]data1cf!P749</f>
        <v>15390.694969902805</v>
      </c>
      <c r="R749" s="161">
        <f>+[2]data1cf!Q749</f>
        <v>1137.201989092129</v>
      </c>
      <c r="S749" s="161">
        <f>+[2]data1cf!R749</f>
        <v>0</v>
      </c>
      <c r="T749" s="161">
        <f>+[2]data1cf!S749</f>
        <v>0</v>
      </c>
      <c r="U749" s="161">
        <f>+[2]data1cf!T749</f>
        <v>0</v>
      </c>
      <c r="V749" s="161">
        <f>+[2]data1cf!U749</f>
        <v>0</v>
      </c>
      <c r="W749" s="161">
        <f>+[2]data1cf!V749</f>
        <v>0</v>
      </c>
      <c r="X749" s="161">
        <f>+[2]data1cf!W749</f>
        <v>0</v>
      </c>
      <c r="Y749" s="161">
        <f>+[2]data1cf!X749</f>
        <v>0</v>
      </c>
      <c r="Z749" s="161">
        <f>+[2]data1cf!Y749</f>
        <v>0</v>
      </c>
      <c r="AA749" s="161">
        <f>+[2]data1cf!Z749</f>
        <v>0</v>
      </c>
      <c r="AB749" s="161"/>
      <c r="AC749" s="162">
        <f t="shared" si="88"/>
        <v>20310.530342618571</v>
      </c>
      <c r="AD749" s="162">
        <f t="shared" si="90"/>
        <v>53341.119726688688</v>
      </c>
      <c r="AE749" s="163">
        <f t="shared" si="91"/>
        <v>52654.205186330146</v>
      </c>
      <c r="AF749" s="164">
        <f t="shared" si="89"/>
        <v>0.13483020663261414</v>
      </c>
      <c r="AG749" s="165">
        <f t="shared" si="94"/>
        <v>0.98211307448243512</v>
      </c>
    </row>
    <row r="750" spans="1:33">
      <c r="A750" s="157"/>
      <c r="B750" s="161">
        <f>+[2]data1cf!A750</f>
        <v>-95900.249924147618</v>
      </c>
      <c r="C750" s="161">
        <f>+[2]data1cf!B750</f>
        <v>15043.820870738389</v>
      </c>
      <c r="D750" s="161">
        <f>+[2]data1cf!C750</f>
        <v>16719.088789848814</v>
      </c>
      <c r="E750" s="161">
        <f>+[2]data1cf!D750</f>
        <v>16154.03348971601</v>
      </c>
      <c r="F750" s="161">
        <f>+[2]data1cf!E750</f>
        <v>15981.196839241577</v>
      </c>
      <c r="G750" s="161">
        <f>+[2]data1cf!F750</f>
        <v>15732.838576922048</v>
      </c>
      <c r="H750" s="161">
        <f>+[2]data1cf!G750</f>
        <v>15562.90296846168</v>
      </c>
      <c r="I750" s="161">
        <f>+[2]data1cf!H750</f>
        <v>15279.186140815593</v>
      </c>
      <c r="J750" s="161">
        <f>+[2]data1cf!I750</f>
        <v>15435.395125002879</v>
      </c>
      <c r="K750" s="161">
        <f>+[2]data1cf!J750</f>
        <v>15094.917403580068</v>
      </c>
      <c r="L750" s="161">
        <f>+[2]data1cf!K750</f>
        <v>15221.395405843648</v>
      </c>
      <c r="M750" s="161">
        <f>+[2]data1cf!L750</f>
        <v>15320.0573015433</v>
      </c>
      <c r="N750" s="161">
        <f>+[2]data1cf!M750</f>
        <v>15325.527967466205</v>
      </c>
      <c r="O750" s="161">
        <f>+[2]data1cf!N750</f>
        <v>15423.653207828433</v>
      </c>
      <c r="P750" s="161">
        <f>+[2]data1cf!O750</f>
        <v>15214.493968063001</v>
      </c>
      <c r="Q750" s="161">
        <f>+[2]data1cf!P750</f>
        <v>15413.401275031871</v>
      </c>
      <c r="R750" s="161">
        <f>+[2]data1cf!Q750</f>
        <v>1099.9375065300035</v>
      </c>
      <c r="S750" s="161">
        <f>+[2]data1cf!R750</f>
        <v>0</v>
      </c>
      <c r="T750" s="161">
        <f>+[2]data1cf!S750</f>
        <v>0</v>
      </c>
      <c r="U750" s="161">
        <f>+[2]data1cf!T750</f>
        <v>0</v>
      </c>
      <c r="V750" s="161">
        <f>+[2]data1cf!U750</f>
        <v>0</v>
      </c>
      <c r="W750" s="161">
        <f>+[2]data1cf!V750</f>
        <v>0</v>
      </c>
      <c r="X750" s="161">
        <f>+[2]data1cf!W750</f>
        <v>0</v>
      </c>
      <c r="Y750" s="161">
        <f>+[2]data1cf!X750</f>
        <v>0</v>
      </c>
      <c r="Z750" s="161">
        <f>+[2]data1cf!Y750</f>
        <v>0</v>
      </c>
      <c r="AA750" s="161">
        <f>+[2]data1cf!Z750</f>
        <v>0</v>
      </c>
      <c r="AB750" s="161"/>
      <c r="AC750" s="162">
        <f t="shared" si="88"/>
        <v>23114.578950550625</v>
      </c>
      <c r="AD750" s="162">
        <f t="shared" si="90"/>
        <v>56057.886214450002</v>
      </c>
      <c r="AE750" s="163">
        <f t="shared" si="91"/>
        <v>55372.984148438234</v>
      </c>
      <c r="AF750" s="164">
        <f t="shared" si="89"/>
        <v>0.14070978760719299</v>
      </c>
      <c r="AG750" s="165">
        <f t="shared" si="94"/>
        <v>0.98542750352728603</v>
      </c>
    </row>
    <row r="751" spans="1:33">
      <c r="A751" s="157"/>
      <c r="B751" s="161">
        <f>+[2]data1cf!A751</f>
        <v>-99263.427489112801</v>
      </c>
      <c r="C751" s="161">
        <f>+[2]data1cf!B751</f>
        <v>15198.956709821214</v>
      </c>
      <c r="D751" s="161">
        <f>+[2]data1cf!C751</f>
        <v>16639.036670109799</v>
      </c>
      <c r="E751" s="161">
        <f>+[2]data1cf!D751</f>
        <v>16361.552528017126</v>
      </c>
      <c r="F751" s="161">
        <f>+[2]data1cf!E751</f>
        <v>16154.084008125363</v>
      </c>
      <c r="G751" s="161">
        <f>+[2]data1cf!F751</f>
        <v>15789.249158618597</v>
      </c>
      <c r="H751" s="161">
        <f>+[2]data1cf!G751</f>
        <v>15406.449524971631</v>
      </c>
      <c r="I751" s="161">
        <f>+[2]data1cf!H751</f>
        <v>15324.889687197348</v>
      </c>
      <c r="J751" s="161">
        <f>+[2]data1cf!I751</f>
        <v>15365.849074579033</v>
      </c>
      <c r="K751" s="161">
        <f>+[2]data1cf!J751</f>
        <v>15446.484071861352</v>
      </c>
      <c r="L751" s="161">
        <f>+[2]data1cf!K751</f>
        <v>15278.647906525513</v>
      </c>
      <c r="M751" s="161">
        <f>+[2]data1cf!L751</f>
        <v>15392.143552271773</v>
      </c>
      <c r="N751" s="161">
        <f>+[2]data1cf!M751</f>
        <v>15537.419380788837</v>
      </c>
      <c r="O751" s="161">
        <f>+[2]data1cf!N751</f>
        <v>15490.735675174525</v>
      </c>
      <c r="P751" s="161">
        <f>+[2]data1cf!O751</f>
        <v>15487.603039936856</v>
      </c>
      <c r="Q751" s="161">
        <f>+[2]data1cf!P751</f>
        <v>15319.350981270392</v>
      </c>
      <c r="R751" s="161">
        <f>+[2]data1cf!Q751</f>
        <v>1138.5118079291281</v>
      </c>
      <c r="S751" s="161">
        <f>+[2]data1cf!R751</f>
        <v>0</v>
      </c>
      <c r="T751" s="161">
        <f>+[2]data1cf!S751</f>
        <v>0</v>
      </c>
      <c r="U751" s="161">
        <f>+[2]data1cf!T751</f>
        <v>0</v>
      </c>
      <c r="V751" s="161">
        <f>+[2]data1cf!U751</f>
        <v>0</v>
      </c>
      <c r="W751" s="161">
        <f>+[2]data1cf!V751</f>
        <v>0</v>
      </c>
      <c r="X751" s="161">
        <f>+[2]data1cf!W751</f>
        <v>0</v>
      </c>
      <c r="Y751" s="161">
        <f>+[2]data1cf!X751</f>
        <v>0</v>
      </c>
      <c r="Z751" s="161">
        <f>+[2]data1cf!Y751</f>
        <v>0</v>
      </c>
      <c r="AA751" s="161">
        <f>+[2]data1cf!Z751</f>
        <v>0</v>
      </c>
      <c r="AB751" s="161"/>
      <c r="AC751" s="162">
        <f t="shared" si="88"/>
        <v>20378.920060776887</v>
      </c>
      <c r="AD751" s="162">
        <f t="shared" si="90"/>
        <v>53501.81432923075</v>
      </c>
      <c r="AE751" s="163">
        <f t="shared" si="91"/>
        <v>52812.968724979088</v>
      </c>
      <c r="AF751" s="164">
        <f t="shared" si="89"/>
        <v>0.13485795855522159</v>
      </c>
      <c r="AG751" s="165">
        <f t="shared" si="94"/>
        <v>0.98232858542620782</v>
      </c>
    </row>
    <row r="752" spans="1:33">
      <c r="A752" s="157"/>
      <c r="B752" s="161">
        <f>+[2]data1cf!A752</f>
        <v>-109403.19810159653</v>
      </c>
      <c r="C752" s="161">
        <f>+[2]data1cf!B752</f>
        <v>15269.954846819001</v>
      </c>
      <c r="D752" s="161">
        <f>+[2]data1cf!C752</f>
        <v>16999.755550413443</v>
      </c>
      <c r="E752" s="161">
        <f>+[2]data1cf!D752</f>
        <v>16671.585898056128</v>
      </c>
      <c r="F752" s="161">
        <f>+[2]data1cf!E752</f>
        <v>16218.40601520376</v>
      </c>
      <c r="G752" s="161">
        <f>+[2]data1cf!F752</f>
        <v>15832.914995550322</v>
      </c>
      <c r="H752" s="161">
        <f>+[2]data1cf!G752</f>
        <v>15844.450697322984</v>
      </c>
      <c r="I752" s="161">
        <f>+[2]data1cf!H752</f>
        <v>15713.41090864993</v>
      </c>
      <c r="J752" s="161">
        <f>+[2]data1cf!I752</f>
        <v>15436.857998782805</v>
      </c>
      <c r="K752" s="161">
        <f>+[2]data1cf!J752</f>
        <v>15420.105773781948</v>
      </c>
      <c r="L752" s="161">
        <f>+[2]data1cf!K752</f>
        <v>15568.132423098272</v>
      </c>
      <c r="M752" s="161">
        <f>+[2]data1cf!L752</f>
        <v>15533.68419991374</v>
      </c>
      <c r="N752" s="161">
        <f>+[2]data1cf!M752</f>
        <v>15637.359187239002</v>
      </c>
      <c r="O752" s="161">
        <f>+[2]data1cf!N752</f>
        <v>15547.365306216234</v>
      </c>
      <c r="P752" s="161">
        <f>+[2]data1cf!O752</f>
        <v>15932.725158299556</v>
      </c>
      <c r="Q752" s="161">
        <f>+[2]data1cf!P752</f>
        <v>15610.634746244199</v>
      </c>
      <c r="R752" s="161">
        <f>+[2]data1cf!Q752</f>
        <v>1254.8109209460715</v>
      </c>
      <c r="S752" s="161">
        <f>+[2]data1cf!R752</f>
        <v>0</v>
      </c>
      <c r="T752" s="161">
        <f>+[2]data1cf!S752</f>
        <v>0</v>
      </c>
      <c r="U752" s="161">
        <f>+[2]data1cf!T752</f>
        <v>0</v>
      </c>
      <c r="V752" s="161">
        <f>+[2]data1cf!U752</f>
        <v>0</v>
      </c>
      <c r="W752" s="161">
        <f>+[2]data1cf!V752</f>
        <v>0</v>
      </c>
      <c r="X752" s="161">
        <f>+[2]data1cf!W752</f>
        <v>0</v>
      </c>
      <c r="Y752" s="161">
        <f>+[2]data1cf!X752</f>
        <v>0</v>
      </c>
      <c r="Z752" s="161">
        <f>+[2]data1cf!Y752</f>
        <v>0</v>
      </c>
      <c r="AA752" s="161">
        <f>+[2]data1cf!Z752</f>
        <v>0</v>
      </c>
      <c r="AB752" s="161"/>
      <c r="AC752" s="162">
        <f t="shared" si="88"/>
        <v>11795.272415544121</v>
      </c>
      <c r="AD752" s="162">
        <f t="shared" si="90"/>
        <v>45363.409206219658</v>
      </c>
      <c r="AE752" s="163">
        <f t="shared" si="91"/>
        <v>44665.184583812144</v>
      </c>
      <c r="AF752" s="164">
        <f t="shared" si="89"/>
        <v>0.11860085129737855</v>
      </c>
      <c r="AG752" s="165">
        <f t="shared" si="94"/>
        <v>0.96734972270525288</v>
      </c>
    </row>
    <row r="753" spans="1:33">
      <c r="A753" s="157"/>
      <c r="B753" s="161">
        <f>+[2]data1cf!A753</f>
        <v>-93904.071188356756</v>
      </c>
      <c r="C753" s="161">
        <f>+[2]data1cf!B753</f>
        <v>15265.994960168842</v>
      </c>
      <c r="D753" s="161">
        <f>+[2]data1cf!C753</f>
        <v>16693.137186797732</v>
      </c>
      <c r="E753" s="161">
        <f>+[2]data1cf!D753</f>
        <v>15994.540412569677</v>
      </c>
      <c r="F753" s="161">
        <f>+[2]data1cf!E753</f>
        <v>15681.493911932994</v>
      </c>
      <c r="G753" s="161">
        <f>+[2]data1cf!F753</f>
        <v>15434.985653671632</v>
      </c>
      <c r="H753" s="161">
        <f>+[2]data1cf!G753</f>
        <v>15282.402051278626</v>
      </c>
      <c r="I753" s="161">
        <f>+[2]data1cf!H753</f>
        <v>15061.160174098422</v>
      </c>
      <c r="J753" s="161">
        <f>+[2]data1cf!I753</f>
        <v>15140.470718323963</v>
      </c>
      <c r="K753" s="161">
        <f>+[2]data1cf!J753</f>
        <v>15481.96911940688</v>
      </c>
      <c r="L753" s="161">
        <f>+[2]data1cf!K753</f>
        <v>15337.742191351739</v>
      </c>
      <c r="M753" s="161">
        <f>+[2]data1cf!L753</f>
        <v>15111.971458139098</v>
      </c>
      <c r="N753" s="161">
        <f>+[2]data1cf!M753</f>
        <v>15399.034278637879</v>
      </c>
      <c r="O753" s="161">
        <f>+[2]data1cf!N753</f>
        <v>15170.056841797919</v>
      </c>
      <c r="P753" s="161">
        <f>+[2]data1cf!O753</f>
        <v>15062.826057207782</v>
      </c>
      <c r="Q753" s="161">
        <f>+[2]data1cf!P753</f>
        <v>15197.853581583127</v>
      </c>
      <c r="R753" s="161">
        <f>+[2]data1cf!Q753</f>
        <v>1077.0421349019764</v>
      </c>
      <c r="S753" s="161">
        <f>+[2]data1cf!R753</f>
        <v>0</v>
      </c>
      <c r="T753" s="161">
        <f>+[2]data1cf!S753</f>
        <v>0</v>
      </c>
      <c r="U753" s="161">
        <f>+[2]data1cf!T753</f>
        <v>0</v>
      </c>
      <c r="V753" s="161">
        <f>+[2]data1cf!U753</f>
        <v>0</v>
      </c>
      <c r="W753" s="161">
        <f>+[2]data1cf!V753</f>
        <v>0</v>
      </c>
      <c r="X753" s="161">
        <f>+[2]data1cf!W753</f>
        <v>0</v>
      </c>
      <c r="Y753" s="161">
        <f>+[2]data1cf!X753</f>
        <v>0</v>
      </c>
      <c r="Z753" s="161">
        <f>+[2]data1cf!Y753</f>
        <v>0</v>
      </c>
      <c r="AA753" s="161">
        <f>+[2]data1cf!Z753</f>
        <v>0</v>
      </c>
      <c r="AB753" s="161"/>
      <c r="AC753" s="162">
        <f t="shared" si="88"/>
        <v>24363.951905798865</v>
      </c>
      <c r="AD753" s="162">
        <f t="shared" si="90"/>
        <v>57046.005660166818</v>
      </c>
      <c r="AE753" s="163">
        <f t="shared" si="91"/>
        <v>56366.376076561093</v>
      </c>
      <c r="AF753" s="164">
        <f t="shared" si="89"/>
        <v>0.14377964138984681</v>
      </c>
      <c r="AG753" s="165">
        <f t="shared" si="94"/>
        <v>0.98647419895261468</v>
      </c>
    </row>
    <row r="754" spans="1:33">
      <c r="A754" s="157"/>
      <c r="B754" s="161">
        <f>+[2]data1cf!A754</f>
        <v>-105073.57987440823</v>
      </c>
      <c r="C754" s="161">
        <f>+[2]data1cf!B754</f>
        <v>15430.571072742732</v>
      </c>
      <c r="D754" s="161">
        <f>+[2]data1cf!C754</f>
        <v>16984.88241215219</v>
      </c>
      <c r="E754" s="161">
        <f>+[2]data1cf!D754</f>
        <v>16605.058744921065</v>
      </c>
      <c r="F754" s="161">
        <f>+[2]data1cf!E754</f>
        <v>16129.340330791321</v>
      </c>
      <c r="G754" s="161">
        <f>+[2]data1cf!F754</f>
        <v>15908.946522172919</v>
      </c>
      <c r="H754" s="161">
        <f>+[2]data1cf!G754</f>
        <v>15389.23975066495</v>
      </c>
      <c r="I754" s="161">
        <f>+[2]data1cf!H754</f>
        <v>15631.508204362652</v>
      </c>
      <c r="J754" s="161">
        <f>+[2]data1cf!I754</f>
        <v>15567.622941631615</v>
      </c>
      <c r="K754" s="161">
        <f>+[2]data1cf!J754</f>
        <v>15365.829164135543</v>
      </c>
      <c r="L754" s="161">
        <f>+[2]data1cf!K754</f>
        <v>15352.392500798971</v>
      </c>
      <c r="M754" s="161">
        <f>+[2]data1cf!L754</f>
        <v>15280.741667820934</v>
      </c>
      <c r="N754" s="161">
        <f>+[2]data1cf!M754</f>
        <v>15599.144017081753</v>
      </c>
      <c r="O754" s="161">
        <f>+[2]data1cf!N754</f>
        <v>15408.941275057772</v>
      </c>
      <c r="P754" s="161">
        <f>+[2]data1cf!O754</f>
        <v>15438.954687176414</v>
      </c>
      <c r="Q754" s="161">
        <f>+[2]data1cf!P754</f>
        <v>15623.804301793825</v>
      </c>
      <c r="R754" s="161">
        <f>+[2]data1cf!Q754</f>
        <v>1205.1519317275124</v>
      </c>
      <c r="S754" s="161">
        <f>+[2]data1cf!R754</f>
        <v>0</v>
      </c>
      <c r="T754" s="161">
        <f>+[2]data1cf!S754</f>
        <v>0</v>
      </c>
      <c r="U754" s="161">
        <f>+[2]data1cf!T754</f>
        <v>0</v>
      </c>
      <c r="V754" s="161">
        <f>+[2]data1cf!U754</f>
        <v>0</v>
      </c>
      <c r="W754" s="161">
        <f>+[2]data1cf!V754</f>
        <v>0</v>
      </c>
      <c r="X754" s="161">
        <f>+[2]data1cf!W754</f>
        <v>0</v>
      </c>
      <c r="Y754" s="161">
        <f>+[2]data1cf!X754</f>
        <v>0</v>
      </c>
      <c r="Z754" s="161">
        <f>+[2]data1cf!Y754</f>
        <v>0</v>
      </c>
      <c r="AA754" s="161">
        <f>+[2]data1cf!Z754</f>
        <v>0</v>
      </c>
      <c r="AB754" s="161"/>
      <c r="AC754" s="162">
        <f t="shared" si="88"/>
        <v>15572.698341663727</v>
      </c>
      <c r="AD754" s="162">
        <f t="shared" si="90"/>
        <v>48882.545209223979</v>
      </c>
      <c r="AE754" s="163">
        <f t="shared" si="91"/>
        <v>48190.105292173903</v>
      </c>
      <c r="AF754" s="164">
        <f t="shared" si="89"/>
        <v>0.12548303008079531</v>
      </c>
      <c r="AG754" s="165">
        <f t="shared" si="94"/>
        <v>0.97496201526319726</v>
      </c>
    </row>
    <row r="755" spans="1:33">
      <c r="A755" s="157"/>
      <c r="B755" s="161">
        <f>+[2]data1cf!A755</f>
        <v>-103481.16774398887</v>
      </c>
      <c r="C755" s="161">
        <f>+[2]data1cf!B755</f>
        <v>15369.600297301335</v>
      </c>
      <c r="D755" s="161">
        <f>+[2]data1cf!C755</f>
        <v>16864.504569828048</v>
      </c>
      <c r="E755" s="161">
        <f>+[2]data1cf!D755</f>
        <v>16537.9004285962</v>
      </c>
      <c r="F755" s="161">
        <f>+[2]data1cf!E755</f>
        <v>16084.375745885285</v>
      </c>
      <c r="G755" s="161">
        <f>+[2]data1cf!F755</f>
        <v>15709.58174867112</v>
      </c>
      <c r="H755" s="161">
        <f>+[2]data1cf!G755</f>
        <v>15369.514815809693</v>
      </c>
      <c r="I755" s="161">
        <f>+[2]data1cf!H755</f>
        <v>15788.478597888652</v>
      </c>
      <c r="J755" s="161">
        <f>+[2]data1cf!I755</f>
        <v>15363.865850173952</v>
      </c>
      <c r="K755" s="161">
        <f>+[2]data1cf!J755</f>
        <v>15315.219628870989</v>
      </c>
      <c r="L755" s="161">
        <f>+[2]data1cf!K755</f>
        <v>15396.222165534011</v>
      </c>
      <c r="M755" s="161">
        <f>+[2]data1cf!L755</f>
        <v>15252.279647466923</v>
      </c>
      <c r="N755" s="161">
        <f>+[2]data1cf!M755</f>
        <v>15332.080318010561</v>
      </c>
      <c r="O755" s="161">
        <f>+[2]data1cf!N755</f>
        <v>15546.207635718232</v>
      </c>
      <c r="P755" s="161">
        <f>+[2]data1cf!O755</f>
        <v>15387.048826377755</v>
      </c>
      <c r="Q755" s="161">
        <f>+[2]data1cf!P755</f>
        <v>15568.490077507653</v>
      </c>
      <c r="R755" s="161">
        <f>+[2]data1cf!Q755</f>
        <v>1186.8876015564547</v>
      </c>
      <c r="S755" s="161">
        <f>+[2]data1cf!R755</f>
        <v>0</v>
      </c>
      <c r="T755" s="161">
        <f>+[2]data1cf!S755</f>
        <v>0</v>
      </c>
      <c r="U755" s="161">
        <f>+[2]data1cf!T755</f>
        <v>0</v>
      </c>
      <c r="V755" s="161">
        <f>+[2]data1cf!U755</f>
        <v>0</v>
      </c>
      <c r="W755" s="161">
        <f>+[2]data1cf!V755</f>
        <v>0</v>
      </c>
      <c r="X755" s="161">
        <f>+[2]data1cf!W755</f>
        <v>0</v>
      </c>
      <c r="Y755" s="161">
        <f>+[2]data1cf!X755</f>
        <v>0</v>
      </c>
      <c r="Z755" s="161">
        <f>+[2]data1cf!Y755</f>
        <v>0</v>
      </c>
      <c r="AA755" s="161">
        <f>+[2]data1cf!Z755</f>
        <v>0</v>
      </c>
      <c r="AB755" s="161"/>
      <c r="AC755" s="162">
        <f t="shared" si="88"/>
        <v>16689.007479529275</v>
      </c>
      <c r="AD755" s="162">
        <f t="shared" si="90"/>
        <v>49887.23963857942</v>
      </c>
      <c r="AE755" s="163">
        <f t="shared" si="91"/>
        <v>49197.060097110756</v>
      </c>
      <c r="AF755" s="164">
        <f t="shared" si="89"/>
        <v>0.12765114903450012</v>
      </c>
      <c r="AG755" s="165">
        <f t="shared" ref="AG755:AG770" si="95">1-EXP(-(1/0.25)*(AD755/ABS($AD$1010)))</f>
        <v>0.97678945130806483</v>
      </c>
    </row>
    <row r="756" spans="1:33">
      <c r="A756" s="157"/>
      <c r="B756" s="161">
        <f>+[2]data1cf!A756</f>
        <v>-107006.17257695932</v>
      </c>
      <c r="C756" s="161">
        <f>+[2]data1cf!B756</f>
        <v>15431.310925418595</v>
      </c>
      <c r="D756" s="161">
        <f>+[2]data1cf!C756</f>
        <v>16779.336810470711</v>
      </c>
      <c r="E756" s="161">
        <f>+[2]data1cf!D756</f>
        <v>16650.230759886887</v>
      </c>
      <c r="F756" s="161">
        <f>+[2]data1cf!E756</f>
        <v>16135.998120563465</v>
      </c>
      <c r="G756" s="161">
        <f>+[2]data1cf!F756</f>
        <v>15863.328259119551</v>
      </c>
      <c r="H756" s="161">
        <f>+[2]data1cf!G756</f>
        <v>15674.26586630426</v>
      </c>
      <c r="I756" s="161">
        <f>+[2]data1cf!H756</f>
        <v>15407.300367532776</v>
      </c>
      <c r="J756" s="161">
        <f>+[2]data1cf!I756</f>
        <v>15518.405139371836</v>
      </c>
      <c r="K756" s="161">
        <f>+[2]data1cf!J756</f>
        <v>15530.933102464514</v>
      </c>
      <c r="L756" s="161">
        <f>+[2]data1cf!K756</f>
        <v>15746.509185478299</v>
      </c>
      <c r="M756" s="161">
        <f>+[2]data1cf!L756</f>
        <v>15613.579230285553</v>
      </c>
      <c r="N756" s="161">
        <f>+[2]data1cf!M756</f>
        <v>15441.846506199548</v>
      </c>
      <c r="O756" s="161">
        <f>+[2]data1cf!N756</f>
        <v>15480.951595737777</v>
      </c>
      <c r="P756" s="161">
        <f>+[2]data1cf!O756</f>
        <v>15532.081699356837</v>
      </c>
      <c r="Q756" s="161">
        <f>+[2]data1cf!P756</f>
        <v>15520.68885128586</v>
      </c>
      <c r="R756" s="161">
        <f>+[2]data1cf!Q756</f>
        <v>1227.3179969886924</v>
      </c>
      <c r="S756" s="161">
        <f>+[2]data1cf!R756</f>
        <v>0</v>
      </c>
      <c r="T756" s="161">
        <f>+[2]data1cf!S756</f>
        <v>0</v>
      </c>
      <c r="U756" s="161">
        <f>+[2]data1cf!T756</f>
        <v>0</v>
      </c>
      <c r="V756" s="161">
        <f>+[2]data1cf!U756</f>
        <v>0</v>
      </c>
      <c r="W756" s="161">
        <f>+[2]data1cf!V756</f>
        <v>0</v>
      </c>
      <c r="X756" s="161">
        <f>+[2]data1cf!W756</f>
        <v>0</v>
      </c>
      <c r="Y756" s="161">
        <f>+[2]data1cf!X756</f>
        <v>0</v>
      </c>
      <c r="Z756" s="161">
        <f>+[2]data1cf!Y756</f>
        <v>0</v>
      </c>
      <c r="AA756" s="161">
        <f>+[2]data1cf!Z756</f>
        <v>0</v>
      </c>
      <c r="AB756" s="161"/>
      <c r="AC756" s="162">
        <f t="shared" si="88"/>
        <v>13817.770395928146</v>
      </c>
      <c r="AD756" s="162">
        <f t="shared" si="90"/>
        <v>47244.728020083508</v>
      </c>
      <c r="AE756" s="163">
        <f t="shared" si="91"/>
        <v>46549.628925357843</v>
      </c>
      <c r="AF756" s="164">
        <f t="shared" si="89"/>
        <v>0.1222225606441498</v>
      </c>
      <c r="AG756" s="165">
        <f t="shared" si="95"/>
        <v>0.97166948009325826</v>
      </c>
    </row>
    <row r="757" spans="1:33">
      <c r="A757" s="157"/>
      <c r="B757" s="161">
        <f>+[2]data1cf!A757</f>
        <v>-107268.58419047136</v>
      </c>
      <c r="C757" s="161">
        <f>+[2]data1cf!B757</f>
        <v>15270.516394580764</v>
      </c>
      <c r="D757" s="161">
        <f>+[2]data1cf!C757</f>
        <v>17199.1183664405</v>
      </c>
      <c r="E757" s="161">
        <f>+[2]data1cf!D757</f>
        <v>16711.847300630438</v>
      </c>
      <c r="F757" s="161">
        <f>+[2]data1cf!E757</f>
        <v>16314.810009209112</v>
      </c>
      <c r="G757" s="161">
        <f>+[2]data1cf!F757</f>
        <v>15825.867362846036</v>
      </c>
      <c r="H757" s="161">
        <f>+[2]data1cf!G757</f>
        <v>15687.459248094372</v>
      </c>
      <c r="I757" s="161">
        <f>+[2]data1cf!H757</f>
        <v>15734.834918876884</v>
      </c>
      <c r="J757" s="161">
        <f>+[2]data1cf!I757</f>
        <v>15330.718366293868</v>
      </c>
      <c r="K757" s="161">
        <f>+[2]data1cf!J757</f>
        <v>15413.904348083872</v>
      </c>
      <c r="L757" s="161">
        <f>+[2]data1cf!K757</f>
        <v>15478.727182132223</v>
      </c>
      <c r="M757" s="161">
        <f>+[2]data1cf!L757</f>
        <v>15505.520575245242</v>
      </c>
      <c r="N757" s="161">
        <f>+[2]data1cf!M757</f>
        <v>15650.929263797716</v>
      </c>
      <c r="O757" s="161">
        <f>+[2]data1cf!N757</f>
        <v>15445.118825082462</v>
      </c>
      <c r="P757" s="161">
        <f>+[2]data1cf!O757</f>
        <v>15665.132469810822</v>
      </c>
      <c r="Q757" s="161">
        <f>+[2]data1cf!P757</f>
        <v>15557.591961526441</v>
      </c>
      <c r="R757" s="161">
        <f>+[2]data1cf!Q757</f>
        <v>1230.3277532310301</v>
      </c>
      <c r="S757" s="161">
        <f>+[2]data1cf!R757</f>
        <v>0</v>
      </c>
      <c r="T757" s="161">
        <f>+[2]data1cf!S757</f>
        <v>0</v>
      </c>
      <c r="U757" s="161">
        <f>+[2]data1cf!T757</f>
        <v>0</v>
      </c>
      <c r="V757" s="161">
        <f>+[2]data1cf!U757</f>
        <v>0</v>
      </c>
      <c r="W757" s="161">
        <f>+[2]data1cf!V757</f>
        <v>0</v>
      </c>
      <c r="X757" s="161">
        <f>+[2]data1cf!W757</f>
        <v>0</v>
      </c>
      <c r="Y757" s="161">
        <f>+[2]data1cf!X757</f>
        <v>0</v>
      </c>
      <c r="Z757" s="161">
        <f>+[2]data1cf!Y757</f>
        <v>0</v>
      </c>
      <c r="AA757" s="161">
        <f>+[2]data1cf!Z757</f>
        <v>0</v>
      </c>
      <c r="AB757" s="161"/>
      <c r="AC757" s="162">
        <f t="shared" si="88"/>
        <v>13899.130882455103</v>
      </c>
      <c r="AD757" s="162">
        <f t="shared" si="90"/>
        <v>47369.91671471217</v>
      </c>
      <c r="AE757" s="163">
        <f t="shared" si="91"/>
        <v>46674.061889838733</v>
      </c>
      <c r="AF757" s="164">
        <f t="shared" si="89"/>
        <v>0.12233325839042661</v>
      </c>
      <c r="AG757" s="165">
        <f t="shared" si="95"/>
        <v>0.97193575640978469</v>
      </c>
    </row>
    <row r="758" spans="1:33">
      <c r="A758" s="157"/>
      <c r="B758" s="161">
        <f>+[2]data1cf!A758</f>
        <v>-101723.19949723929</v>
      </c>
      <c r="C758" s="161">
        <f>+[2]data1cf!B758</f>
        <v>15293.299126435904</v>
      </c>
      <c r="D758" s="161">
        <f>+[2]data1cf!C758</f>
        <v>16965.481220133359</v>
      </c>
      <c r="E758" s="161">
        <f>+[2]data1cf!D758</f>
        <v>16350.376088282392</v>
      </c>
      <c r="F758" s="161">
        <f>+[2]data1cf!E758</f>
        <v>16185.171382197674</v>
      </c>
      <c r="G758" s="161">
        <f>+[2]data1cf!F758</f>
        <v>15766.454959419956</v>
      </c>
      <c r="H758" s="161">
        <f>+[2]data1cf!G758</f>
        <v>15462.708541887636</v>
      </c>
      <c r="I758" s="161">
        <f>+[2]data1cf!H758</f>
        <v>15377.231238445074</v>
      </c>
      <c r="J758" s="161">
        <f>+[2]data1cf!I758</f>
        <v>15505.954666935591</v>
      </c>
      <c r="K758" s="161">
        <f>+[2]data1cf!J758</f>
        <v>15431.348802482036</v>
      </c>
      <c r="L758" s="161">
        <f>+[2]data1cf!K758</f>
        <v>15341.595747085103</v>
      </c>
      <c r="M758" s="161">
        <f>+[2]data1cf!L758</f>
        <v>15372.32483592421</v>
      </c>
      <c r="N758" s="161">
        <f>+[2]data1cf!M758</f>
        <v>15566.961189660979</v>
      </c>
      <c r="O758" s="161">
        <f>+[2]data1cf!N758</f>
        <v>15376.628464786303</v>
      </c>
      <c r="P758" s="161">
        <f>+[2]data1cf!O758</f>
        <v>15609.257641300857</v>
      </c>
      <c r="Q758" s="161">
        <f>+[2]data1cf!P758</f>
        <v>15421.220862756672</v>
      </c>
      <c r="R758" s="161">
        <f>+[2]data1cf!Q758</f>
        <v>1166.7244089535354</v>
      </c>
      <c r="S758" s="161">
        <f>+[2]data1cf!R758</f>
        <v>0</v>
      </c>
      <c r="T758" s="161">
        <f>+[2]data1cf!S758</f>
        <v>0</v>
      </c>
      <c r="U758" s="161">
        <f>+[2]data1cf!T758</f>
        <v>0</v>
      </c>
      <c r="V758" s="161">
        <f>+[2]data1cf!U758</f>
        <v>0</v>
      </c>
      <c r="W758" s="161">
        <f>+[2]data1cf!V758</f>
        <v>0</v>
      </c>
      <c r="X758" s="161">
        <f>+[2]data1cf!W758</f>
        <v>0</v>
      </c>
      <c r="Y758" s="161">
        <f>+[2]data1cf!X758</f>
        <v>0</v>
      </c>
      <c r="Z758" s="161">
        <f>+[2]data1cf!Y758</f>
        <v>0</v>
      </c>
      <c r="AA758" s="161">
        <f>+[2]data1cf!Z758</f>
        <v>0</v>
      </c>
      <c r="AB758" s="161"/>
      <c r="AC758" s="162">
        <f t="shared" si="88"/>
        <v>18446.996396325434</v>
      </c>
      <c r="AD758" s="162">
        <f t="shared" si="90"/>
        <v>51670.667540408132</v>
      </c>
      <c r="AE758" s="163">
        <f t="shared" si="91"/>
        <v>50979.818731235115</v>
      </c>
      <c r="AF758" s="164">
        <f t="shared" si="89"/>
        <v>0.13095952868461608</v>
      </c>
      <c r="AG758" s="165">
        <f t="shared" si="95"/>
        <v>0.97971102995734594</v>
      </c>
    </row>
    <row r="759" spans="1:33">
      <c r="A759" s="157"/>
      <c r="B759" s="161">
        <f>+[2]data1cf!A759</f>
        <v>-107387.53422013835</v>
      </c>
      <c r="C759" s="161">
        <f>+[2]data1cf!B759</f>
        <v>15282.919605685598</v>
      </c>
      <c r="D759" s="161">
        <f>+[2]data1cf!C759</f>
        <v>16914.934092905045</v>
      </c>
      <c r="E759" s="161">
        <f>+[2]data1cf!D759</f>
        <v>16494.988085542205</v>
      </c>
      <c r="F759" s="161">
        <f>+[2]data1cf!E759</f>
        <v>16184.633420803038</v>
      </c>
      <c r="G759" s="161">
        <f>+[2]data1cf!F759</f>
        <v>15993.219140474146</v>
      </c>
      <c r="H759" s="161">
        <f>+[2]data1cf!G759</f>
        <v>15455.154928978498</v>
      </c>
      <c r="I759" s="161">
        <f>+[2]data1cf!H759</f>
        <v>15633.101416597154</v>
      </c>
      <c r="J759" s="161">
        <f>+[2]data1cf!I759</f>
        <v>15601.149043420712</v>
      </c>
      <c r="K759" s="161">
        <f>+[2]data1cf!J759</f>
        <v>15445.901028076747</v>
      </c>
      <c r="L759" s="161">
        <f>+[2]data1cf!K759</f>
        <v>15506.392468589733</v>
      </c>
      <c r="M759" s="161">
        <f>+[2]data1cf!L759</f>
        <v>15400.784476166889</v>
      </c>
      <c r="N759" s="161">
        <f>+[2]data1cf!M759</f>
        <v>15512.612350698862</v>
      </c>
      <c r="O759" s="161">
        <f>+[2]data1cf!N759</f>
        <v>15627.433182723951</v>
      </c>
      <c r="P759" s="161">
        <f>+[2]data1cf!O759</f>
        <v>15380.847856313459</v>
      </c>
      <c r="Q759" s="161">
        <f>+[2]data1cf!P759</f>
        <v>15439.789052494561</v>
      </c>
      <c r="R759" s="161">
        <f>+[2]data1cf!Q759</f>
        <v>1231.6920624912987</v>
      </c>
      <c r="S759" s="161">
        <f>+[2]data1cf!R759</f>
        <v>0</v>
      </c>
      <c r="T759" s="161">
        <f>+[2]data1cf!S759</f>
        <v>0</v>
      </c>
      <c r="U759" s="161">
        <f>+[2]data1cf!T759</f>
        <v>0</v>
      </c>
      <c r="V759" s="161">
        <f>+[2]data1cf!U759</f>
        <v>0</v>
      </c>
      <c r="W759" s="161">
        <f>+[2]data1cf!V759</f>
        <v>0</v>
      </c>
      <c r="X759" s="161">
        <f>+[2]data1cf!W759</f>
        <v>0</v>
      </c>
      <c r="Y759" s="161">
        <f>+[2]data1cf!X759</f>
        <v>0</v>
      </c>
      <c r="Z759" s="161">
        <f>+[2]data1cf!Y759</f>
        <v>0</v>
      </c>
      <c r="AA759" s="161">
        <f>+[2]data1cf!Z759</f>
        <v>0</v>
      </c>
      <c r="AB759" s="161"/>
      <c r="AC759" s="162">
        <f t="shared" si="88"/>
        <v>13245.229468653411</v>
      </c>
      <c r="AD759" s="162">
        <f t="shared" si="90"/>
        <v>46615.53400178835</v>
      </c>
      <c r="AE759" s="163">
        <f t="shared" si="91"/>
        <v>45921.836882120675</v>
      </c>
      <c r="AF759" s="164">
        <f t="shared" si="89"/>
        <v>0.1212535321712494</v>
      </c>
      <c r="AG759" s="165">
        <f t="shared" si="95"/>
        <v>0.97029243545890231</v>
      </c>
    </row>
    <row r="760" spans="1:33">
      <c r="A760" s="157"/>
      <c r="B760" s="161">
        <f>+[2]data1cf!A760</f>
        <v>-93983.137985441441</v>
      </c>
      <c r="C760" s="161">
        <f>+[2]data1cf!B760</f>
        <v>15187.412196824031</v>
      </c>
      <c r="D760" s="161">
        <f>+[2]data1cf!C760</f>
        <v>16421.813128068898</v>
      </c>
      <c r="E760" s="161">
        <f>+[2]data1cf!D760</f>
        <v>16238.106499993586</v>
      </c>
      <c r="F760" s="161">
        <f>+[2]data1cf!E760</f>
        <v>15832.033215908124</v>
      </c>
      <c r="G760" s="161">
        <f>+[2]data1cf!F760</f>
        <v>15596.217075975379</v>
      </c>
      <c r="H760" s="161">
        <f>+[2]data1cf!G760</f>
        <v>15504.189708226784</v>
      </c>
      <c r="I760" s="161">
        <f>+[2]data1cf!H760</f>
        <v>15172.564717288173</v>
      </c>
      <c r="J760" s="161">
        <f>+[2]data1cf!I760</f>
        <v>15275.720132161299</v>
      </c>
      <c r="K760" s="161">
        <f>+[2]data1cf!J760</f>
        <v>15066.397893620164</v>
      </c>
      <c r="L760" s="161">
        <f>+[2]data1cf!K760</f>
        <v>15153.475379035259</v>
      </c>
      <c r="M760" s="161">
        <f>+[2]data1cf!L760</f>
        <v>15259.775039790635</v>
      </c>
      <c r="N760" s="161">
        <f>+[2]data1cf!M760</f>
        <v>15079.906122574777</v>
      </c>
      <c r="O760" s="161">
        <f>+[2]data1cf!N760</f>
        <v>15249.440932019879</v>
      </c>
      <c r="P760" s="161">
        <f>+[2]data1cf!O760</f>
        <v>15353.289222702824</v>
      </c>
      <c r="Q760" s="161">
        <f>+[2]data1cf!P760</f>
        <v>15057.732050294357</v>
      </c>
      <c r="R760" s="161">
        <f>+[2]data1cf!Q760</f>
        <v>1077.9489994378191</v>
      </c>
      <c r="S760" s="161">
        <f>+[2]data1cf!R760</f>
        <v>0</v>
      </c>
      <c r="T760" s="161">
        <f>+[2]data1cf!S760</f>
        <v>0</v>
      </c>
      <c r="U760" s="161">
        <f>+[2]data1cf!T760</f>
        <v>0</v>
      </c>
      <c r="V760" s="161">
        <f>+[2]data1cf!U760</f>
        <v>0</v>
      </c>
      <c r="W760" s="161">
        <f>+[2]data1cf!V760</f>
        <v>0</v>
      </c>
      <c r="X760" s="161">
        <f>+[2]data1cf!W760</f>
        <v>0</v>
      </c>
      <c r="Y760" s="161">
        <f>+[2]data1cf!X760</f>
        <v>0</v>
      </c>
      <c r="Z760" s="161">
        <f>+[2]data1cf!Y760</f>
        <v>0</v>
      </c>
      <c r="AA760" s="161">
        <f>+[2]data1cf!Z760</f>
        <v>0</v>
      </c>
      <c r="AB760" s="161"/>
      <c r="AC760" s="162">
        <f t="shared" si="88"/>
        <v>24389.519058050628</v>
      </c>
      <c r="AD760" s="162">
        <f t="shared" si="90"/>
        <v>57101.116471231333</v>
      </c>
      <c r="AE760" s="163">
        <f t="shared" si="91"/>
        <v>56421.172254757075</v>
      </c>
      <c r="AF760" s="164">
        <f t="shared" si="89"/>
        <v>0.14378854632377625</v>
      </c>
      <c r="AG760" s="165">
        <f t="shared" si="95"/>
        <v>0.98653031140676284</v>
      </c>
    </row>
    <row r="761" spans="1:33">
      <c r="A761" s="157"/>
      <c r="B761" s="161">
        <f>+[2]data1cf!A761</f>
        <v>-97469.744353699381</v>
      </c>
      <c r="C761" s="161">
        <f>+[2]data1cf!B761</f>
        <v>15492.7968339738</v>
      </c>
      <c r="D761" s="161">
        <f>+[2]data1cf!C761</f>
        <v>16744.354893211039</v>
      </c>
      <c r="E761" s="161">
        <f>+[2]data1cf!D761</f>
        <v>16339.301377875261</v>
      </c>
      <c r="F761" s="161">
        <f>+[2]data1cf!E761</f>
        <v>15864.834285978808</v>
      </c>
      <c r="G761" s="161">
        <f>+[2]data1cf!F761</f>
        <v>15547.347618293676</v>
      </c>
      <c r="H761" s="161">
        <f>+[2]data1cf!G761</f>
        <v>15445.892497839613</v>
      </c>
      <c r="I761" s="161">
        <f>+[2]data1cf!H761</f>
        <v>15294.988941758438</v>
      </c>
      <c r="J761" s="161">
        <f>+[2]data1cf!I761</f>
        <v>15274.999962105438</v>
      </c>
      <c r="K761" s="161">
        <f>+[2]data1cf!J761</f>
        <v>15302.458045845447</v>
      </c>
      <c r="L761" s="161">
        <f>+[2]data1cf!K761</f>
        <v>15236.592099157308</v>
      </c>
      <c r="M761" s="161">
        <f>+[2]data1cf!L761</f>
        <v>15243.421197966087</v>
      </c>
      <c r="N761" s="161">
        <f>+[2]data1cf!M761</f>
        <v>15218.129702877379</v>
      </c>
      <c r="O761" s="161">
        <f>+[2]data1cf!N761</f>
        <v>15503.979080078203</v>
      </c>
      <c r="P761" s="161">
        <f>+[2]data1cf!O761</f>
        <v>15517.870801543004</v>
      </c>
      <c r="Q761" s="161">
        <f>+[2]data1cf!P761</f>
        <v>15198.248003412733</v>
      </c>
      <c r="R761" s="161">
        <f>+[2]data1cf!Q761</f>
        <v>1117.9389798391903</v>
      </c>
      <c r="S761" s="161">
        <f>+[2]data1cf!R761</f>
        <v>0</v>
      </c>
      <c r="T761" s="161">
        <f>+[2]data1cf!S761</f>
        <v>0</v>
      </c>
      <c r="U761" s="161">
        <f>+[2]data1cf!T761</f>
        <v>0</v>
      </c>
      <c r="V761" s="161">
        <f>+[2]data1cf!U761</f>
        <v>0</v>
      </c>
      <c r="W761" s="161">
        <f>+[2]data1cf!V761</f>
        <v>0</v>
      </c>
      <c r="X761" s="161">
        <f>+[2]data1cf!W761</f>
        <v>0</v>
      </c>
      <c r="Y761" s="161">
        <f>+[2]data1cf!X761</f>
        <v>0</v>
      </c>
      <c r="Z761" s="161">
        <f>+[2]data1cf!Y761</f>
        <v>0</v>
      </c>
      <c r="AA761" s="161">
        <f>+[2]data1cf!Z761</f>
        <v>0</v>
      </c>
      <c r="AB761" s="161"/>
      <c r="AC761" s="162">
        <f t="shared" si="88"/>
        <v>21874.289132049158</v>
      </c>
      <c r="AD761" s="162">
        <f t="shared" si="90"/>
        <v>54806.587239286891</v>
      </c>
      <c r="AE761" s="163">
        <f t="shared" si="91"/>
        <v>54121.81755196608</v>
      </c>
      <c r="AF761" s="164">
        <f t="shared" si="89"/>
        <v>0.13813378214836125</v>
      </c>
      <c r="AG761" s="165">
        <f t="shared" si="95"/>
        <v>0.98398500787062693</v>
      </c>
    </row>
    <row r="762" spans="1:33">
      <c r="A762" s="157"/>
      <c r="B762" s="161">
        <f>+[2]data1cf!A762</f>
        <v>-98516.592580674493</v>
      </c>
      <c r="C762" s="161">
        <f>+[2]data1cf!B762</f>
        <v>15284.658987053517</v>
      </c>
      <c r="D762" s="161">
        <f>+[2]data1cf!C762</f>
        <v>16755.683269671965</v>
      </c>
      <c r="E762" s="161">
        <f>+[2]data1cf!D762</f>
        <v>16315.093506799727</v>
      </c>
      <c r="F762" s="161">
        <f>+[2]data1cf!E762</f>
        <v>15966.445966556803</v>
      </c>
      <c r="G762" s="161">
        <f>+[2]data1cf!F762</f>
        <v>16006.425561298556</v>
      </c>
      <c r="H762" s="161">
        <f>+[2]data1cf!G762</f>
        <v>15525.111289159035</v>
      </c>
      <c r="I762" s="161">
        <f>+[2]data1cf!H762</f>
        <v>15367.57664492894</v>
      </c>
      <c r="J762" s="161">
        <f>+[2]data1cf!I762</f>
        <v>15144.17249868798</v>
      </c>
      <c r="K762" s="161">
        <f>+[2]data1cf!J762</f>
        <v>15220.201998138127</v>
      </c>
      <c r="L762" s="161">
        <f>+[2]data1cf!K762</f>
        <v>15336.856227013024</v>
      </c>
      <c r="M762" s="161">
        <f>+[2]data1cf!L762</f>
        <v>15303.565243864938</v>
      </c>
      <c r="N762" s="161">
        <f>+[2]data1cf!M762</f>
        <v>15440.122627113738</v>
      </c>
      <c r="O762" s="161">
        <f>+[2]data1cf!N762</f>
        <v>15167.983604280376</v>
      </c>
      <c r="P762" s="161">
        <f>+[2]data1cf!O762</f>
        <v>15371.709556857635</v>
      </c>
      <c r="Q762" s="161">
        <f>+[2]data1cf!P762</f>
        <v>15254.127343808786</v>
      </c>
      <c r="R762" s="161">
        <f>+[2]data1cf!Q762</f>
        <v>1129.9459102633041</v>
      </c>
      <c r="S762" s="161">
        <f>+[2]data1cf!R762</f>
        <v>0</v>
      </c>
      <c r="T762" s="161">
        <f>+[2]data1cf!S762</f>
        <v>0</v>
      </c>
      <c r="U762" s="161">
        <f>+[2]data1cf!T762</f>
        <v>0</v>
      </c>
      <c r="V762" s="161">
        <f>+[2]data1cf!U762</f>
        <v>0</v>
      </c>
      <c r="W762" s="161">
        <f>+[2]data1cf!V762</f>
        <v>0</v>
      </c>
      <c r="X762" s="161">
        <f>+[2]data1cf!W762</f>
        <v>0</v>
      </c>
      <c r="Y762" s="161">
        <f>+[2]data1cf!X762</f>
        <v>0</v>
      </c>
      <c r="Z762" s="161">
        <f>+[2]data1cf!Y762</f>
        <v>0</v>
      </c>
      <c r="AA762" s="161">
        <f>+[2]data1cf!Z762</f>
        <v>0</v>
      </c>
      <c r="AB762" s="161"/>
      <c r="AC762" s="162">
        <f t="shared" si="88"/>
        <v>20980.462042593335</v>
      </c>
      <c r="AD762" s="162">
        <f t="shared" si="90"/>
        <v>53965.093087024354</v>
      </c>
      <c r="AE762" s="163">
        <f t="shared" si="91"/>
        <v>53279.528459492452</v>
      </c>
      <c r="AF762" s="164">
        <f t="shared" si="89"/>
        <v>0.13623446822166443</v>
      </c>
      <c r="AG762" s="165">
        <f t="shared" si="95"/>
        <v>0.98293547423523309</v>
      </c>
    </row>
    <row r="763" spans="1:33">
      <c r="A763" s="157"/>
      <c r="B763" s="161">
        <f>+[2]data1cf!A763</f>
        <v>-102157.54417085905</v>
      </c>
      <c r="C763" s="161">
        <f>+[2]data1cf!B763</f>
        <v>15112.491998559904</v>
      </c>
      <c r="D763" s="161">
        <f>+[2]data1cf!C763</f>
        <v>16941.018677359607</v>
      </c>
      <c r="E763" s="161">
        <f>+[2]data1cf!D763</f>
        <v>16494.525056359886</v>
      </c>
      <c r="F763" s="161">
        <f>+[2]data1cf!E763</f>
        <v>16024.85645050996</v>
      </c>
      <c r="G763" s="161">
        <f>+[2]data1cf!F763</f>
        <v>15679.56785819984</v>
      </c>
      <c r="H763" s="161">
        <f>+[2]data1cf!G763</f>
        <v>15653.137477036895</v>
      </c>
      <c r="I763" s="161">
        <f>+[2]data1cf!H763</f>
        <v>15355.693205072399</v>
      </c>
      <c r="J763" s="161">
        <f>+[2]data1cf!I763</f>
        <v>15443.574396695649</v>
      </c>
      <c r="K763" s="161">
        <f>+[2]data1cf!J763</f>
        <v>15496.637163496933</v>
      </c>
      <c r="L763" s="161">
        <f>+[2]data1cf!K763</f>
        <v>15410.715931874713</v>
      </c>
      <c r="M763" s="161">
        <f>+[2]data1cf!L763</f>
        <v>15392.185527303249</v>
      </c>
      <c r="N763" s="161">
        <f>+[2]data1cf!M763</f>
        <v>15454.526015101615</v>
      </c>
      <c r="O763" s="161">
        <f>+[2]data1cf!N763</f>
        <v>15308.811266551111</v>
      </c>
      <c r="P763" s="161">
        <f>+[2]data1cf!O763</f>
        <v>15547.816074429571</v>
      </c>
      <c r="Q763" s="161">
        <f>+[2]data1cf!P763</f>
        <v>15389.642502454444</v>
      </c>
      <c r="R763" s="161">
        <f>+[2]data1cf!Q763</f>
        <v>1171.7061686220848</v>
      </c>
      <c r="S763" s="161">
        <f>+[2]data1cf!R763</f>
        <v>0</v>
      </c>
      <c r="T763" s="161">
        <f>+[2]data1cf!S763</f>
        <v>0</v>
      </c>
      <c r="U763" s="161">
        <f>+[2]data1cf!T763</f>
        <v>0</v>
      </c>
      <c r="V763" s="161">
        <f>+[2]data1cf!U763</f>
        <v>0</v>
      </c>
      <c r="W763" s="161">
        <f>+[2]data1cf!V763</f>
        <v>0</v>
      </c>
      <c r="X763" s="161">
        <f>+[2]data1cf!W763</f>
        <v>0</v>
      </c>
      <c r="Y763" s="161">
        <f>+[2]data1cf!X763</f>
        <v>0</v>
      </c>
      <c r="Z763" s="161">
        <f>+[2]data1cf!Y763</f>
        <v>0</v>
      </c>
      <c r="AA763" s="161">
        <f>+[2]data1cf!Z763</f>
        <v>0</v>
      </c>
      <c r="AB763" s="161"/>
      <c r="AC763" s="162">
        <f t="shared" si="88"/>
        <v>17823.442356426556</v>
      </c>
      <c r="AD763" s="162">
        <f t="shared" si="90"/>
        <v>51018.590015034366</v>
      </c>
      <c r="AE763" s="163">
        <f t="shared" si="91"/>
        <v>50328.409004146954</v>
      </c>
      <c r="AF763" s="164">
        <f t="shared" si="89"/>
        <v>0.12979492545127866</v>
      </c>
      <c r="AG763" s="165">
        <f t="shared" si="95"/>
        <v>0.978688099821589</v>
      </c>
    </row>
    <row r="764" spans="1:33">
      <c r="A764" s="157"/>
      <c r="B764" s="161">
        <f>+[2]data1cf!A764</f>
        <v>-101796.16972610177</v>
      </c>
      <c r="C764" s="161">
        <f>+[2]data1cf!B764</f>
        <v>15332.095862499911</v>
      </c>
      <c r="D764" s="161">
        <f>+[2]data1cf!C764</f>
        <v>16784.188365169648</v>
      </c>
      <c r="E764" s="161">
        <f>+[2]data1cf!D764</f>
        <v>16537.194810026391</v>
      </c>
      <c r="F764" s="161">
        <f>+[2]data1cf!E764</f>
        <v>16155.188025443102</v>
      </c>
      <c r="G764" s="161">
        <f>+[2]data1cf!F764</f>
        <v>15822.72421823247</v>
      </c>
      <c r="H764" s="161">
        <f>+[2]data1cf!G764</f>
        <v>15678.717011750436</v>
      </c>
      <c r="I764" s="161">
        <f>+[2]data1cf!H764</f>
        <v>15444.108722220557</v>
      </c>
      <c r="J764" s="161">
        <f>+[2]data1cf!I764</f>
        <v>15506.631589407249</v>
      </c>
      <c r="K764" s="161">
        <f>+[2]data1cf!J764</f>
        <v>15466.879627045253</v>
      </c>
      <c r="L764" s="161">
        <f>+[2]data1cf!K764</f>
        <v>15489.362370678698</v>
      </c>
      <c r="M764" s="161">
        <f>+[2]data1cf!L764</f>
        <v>15518.272166393772</v>
      </c>
      <c r="N764" s="161">
        <f>+[2]data1cf!M764</f>
        <v>15460.777878072207</v>
      </c>
      <c r="O764" s="161">
        <f>+[2]data1cf!N764</f>
        <v>15401.609656318684</v>
      </c>
      <c r="P764" s="161">
        <f>+[2]data1cf!O764</f>
        <v>15464.939209968012</v>
      </c>
      <c r="Q764" s="161">
        <f>+[2]data1cf!P764</f>
        <v>15453.393629781967</v>
      </c>
      <c r="R764" s="161">
        <f>+[2]data1cf!Q764</f>
        <v>1167.5613482904967</v>
      </c>
      <c r="S764" s="161">
        <f>+[2]data1cf!R764</f>
        <v>0</v>
      </c>
      <c r="T764" s="161">
        <f>+[2]data1cf!S764</f>
        <v>0</v>
      </c>
      <c r="U764" s="161">
        <f>+[2]data1cf!T764</f>
        <v>0</v>
      </c>
      <c r="V764" s="161">
        <f>+[2]data1cf!U764</f>
        <v>0</v>
      </c>
      <c r="W764" s="161">
        <f>+[2]data1cf!V764</f>
        <v>0</v>
      </c>
      <c r="X764" s="161">
        <f>+[2]data1cf!W764</f>
        <v>0</v>
      </c>
      <c r="Y764" s="161">
        <f>+[2]data1cf!X764</f>
        <v>0</v>
      </c>
      <c r="Z764" s="161">
        <f>+[2]data1cf!Y764</f>
        <v>0</v>
      </c>
      <c r="AA764" s="161">
        <f>+[2]data1cf!Z764</f>
        <v>0</v>
      </c>
      <c r="AB764" s="161"/>
      <c r="AC764" s="162">
        <f t="shared" si="88"/>
        <v>18637.204885831943</v>
      </c>
      <c r="AD764" s="162">
        <f t="shared" si="90"/>
        <v>51942.579795845137</v>
      </c>
      <c r="AE764" s="163">
        <f t="shared" si="91"/>
        <v>51250.205939902793</v>
      </c>
      <c r="AF764" s="164">
        <f t="shared" si="89"/>
        <v>0.1312386095523834</v>
      </c>
      <c r="AG764" s="165">
        <f t="shared" si="95"/>
        <v>0.98012294184227056</v>
      </c>
    </row>
    <row r="765" spans="1:33">
      <c r="A765" s="157"/>
      <c r="B765" s="161">
        <f>+[2]data1cf!A765</f>
        <v>-94124.992284367312</v>
      </c>
      <c r="C765" s="161">
        <f>+[2]data1cf!B765</f>
        <v>15227.277378635361</v>
      </c>
      <c r="D765" s="161">
        <f>+[2]data1cf!C765</f>
        <v>16693.212748281883</v>
      </c>
      <c r="E765" s="161">
        <f>+[2]data1cf!D765</f>
        <v>16117.70684653406</v>
      </c>
      <c r="F765" s="161">
        <f>+[2]data1cf!E765</f>
        <v>15982.116631834742</v>
      </c>
      <c r="G765" s="161">
        <f>+[2]data1cf!F765</f>
        <v>15580.543201753915</v>
      </c>
      <c r="H765" s="161">
        <f>+[2]data1cf!G765</f>
        <v>15378.597955053956</v>
      </c>
      <c r="I765" s="161">
        <f>+[2]data1cf!H765</f>
        <v>15132.44273624089</v>
      </c>
      <c r="J765" s="161">
        <f>+[2]data1cf!I765</f>
        <v>15087.859441396831</v>
      </c>
      <c r="K765" s="161">
        <f>+[2]data1cf!J765</f>
        <v>15132.389077412958</v>
      </c>
      <c r="L765" s="161">
        <f>+[2]data1cf!K765</f>
        <v>15160.250567940813</v>
      </c>
      <c r="M765" s="161">
        <f>+[2]data1cf!L765</f>
        <v>15033.352472376817</v>
      </c>
      <c r="N765" s="161">
        <f>+[2]data1cf!M765</f>
        <v>15143.952829981257</v>
      </c>
      <c r="O765" s="161">
        <f>+[2]data1cf!N765</f>
        <v>15089.822127921043</v>
      </c>
      <c r="P765" s="161">
        <f>+[2]data1cf!O765</f>
        <v>15304.540321073893</v>
      </c>
      <c r="Q765" s="161">
        <f>+[2]data1cf!P765</f>
        <v>15454.669646567861</v>
      </c>
      <c r="R765" s="161">
        <f>+[2]data1cf!Q765</f>
        <v>1079.5760115047792</v>
      </c>
      <c r="S765" s="161">
        <f>+[2]data1cf!R765</f>
        <v>0</v>
      </c>
      <c r="T765" s="161">
        <f>+[2]data1cf!S765</f>
        <v>0</v>
      </c>
      <c r="U765" s="161">
        <f>+[2]data1cf!T765</f>
        <v>0</v>
      </c>
      <c r="V765" s="161">
        <f>+[2]data1cf!U765</f>
        <v>0</v>
      </c>
      <c r="W765" s="161">
        <f>+[2]data1cf!V765</f>
        <v>0</v>
      </c>
      <c r="X765" s="161">
        <f>+[2]data1cf!W765</f>
        <v>0</v>
      </c>
      <c r="Y765" s="161">
        <f>+[2]data1cf!X765</f>
        <v>0</v>
      </c>
      <c r="Z765" s="161">
        <f>+[2]data1cf!Y765</f>
        <v>0</v>
      </c>
      <c r="AA765" s="161">
        <f>+[2]data1cf!Z765</f>
        <v>0</v>
      </c>
      <c r="AB765" s="161"/>
      <c r="AC765" s="162">
        <f t="shared" si="88"/>
        <v>24339.366213265519</v>
      </c>
      <c r="AD765" s="162">
        <f t="shared" si="90"/>
        <v>57027.731519263107</v>
      </c>
      <c r="AE765" s="163">
        <f t="shared" si="91"/>
        <v>56348.115092093845</v>
      </c>
      <c r="AF765" s="164">
        <f t="shared" si="89"/>
        <v>0.14371075034141542</v>
      </c>
      <c r="AG765" s="165">
        <f t="shared" si="95"/>
        <v>0.98645554111952138</v>
      </c>
    </row>
    <row r="766" spans="1:33">
      <c r="A766" s="157"/>
      <c r="B766" s="161">
        <f>+[2]data1cf!A766</f>
        <v>-102624.24160112825</v>
      </c>
      <c r="C766" s="161">
        <f>+[2]data1cf!B766</f>
        <v>15363.812980476618</v>
      </c>
      <c r="D766" s="161">
        <f>+[2]data1cf!C766</f>
        <v>16767.677778466452</v>
      </c>
      <c r="E766" s="161">
        <f>+[2]data1cf!D766</f>
        <v>16480.337309622311</v>
      </c>
      <c r="F766" s="161">
        <f>+[2]data1cf!E766</f>
        <v>16230.542024199674</v>
      </c>
      <c r="G766" s="161">
        <f>+[2]data1cf!F766</f>
        <v>15735.043780355896</v>
      </c>
      <c r="H766" s="161">
        <f>+[2]data1cf!G766</f>
        <v>15393.19082295443</v>
      </c>
      <c r="I766" s="161">
        <f>+[2]data1cf!H766</f>
        <v>15323.792725014675</v>
      </c>
      <c r="J766" s="161">
        <f>+[2]data1cf!I766</f>
        <v>15372.790298817596</v>
      </c>
      <c r="K766" s="161">
        <f>+[2]data1cf!J766</f>
        <v>15436.039598456789</v>
      </c>
      <c r="L766" s="161">
        <f>+[2]data1cf!K766</f>
        <v>15480.036962258951</v>
      </c>
      <c r="M766" s="161">
        <f>+[2]data1cf!L766</f>
        <v>15558.218675479096</v>
      </c>
      <c r="N766" s="161">
        <f>+[2]data1cf!M766</f>
        <v>15402.877606027336</v>
      </c>
      <c r="O766" s="161">
        <f>+[2]data1cf!N766</f>
        <v>15327.666189925752</v>
      </c>
      <c r="P766" s="161">
        <f>+[2]data1cf!O766</f>
        <v>15508.277364430418</v>
      </c>
      <c r="Q766" s="161">
        <f>+[2]data1cf!P766</f>
        <v>15559.272432151018</v>
      </c>
      <c r="R766" s="161">
        <f>+[2]data1cf!Q766</f>
        <v>1177.0590014683005</v>
      </c>
      <c r="S766" s="161">
        <f>+[2]data1cf!R766</f>
        <v>0</v>
      </c>
      <c r="T766" s="161">
        <f>+[2]data1cf!S766</f>
        <v>0</v>
      </c>
      <c r="U766" s="161">
        <f>+[2]data1cf!T766</f>
        <v>0</v>
      </c>
      <c r="V766" s="161">
        <f>+[2]data1cf!U766</f>
        <v>0</v>
      </c>
      <c r="W766" s="161">
        <f>+[2]data1cf!V766</f>
        <v>0</v>
      </c>
      <c r="X766" s="161">
        <f>+[2]data1cf!W766</f>
        <v>0</v>
      </c>
      <c r="Y766" s="161">
        <f>+[2]data1cf!X766</f>
        <v>0</v>
      </c>
      <c r="Z766" s="161">
        <f>+[2]data1cf!Y766</f>
        <v>0</v>
      </c>
      <c r="AA766" s="161">
        <f>+[2]data1cf!Z766</f>
        <v>0</v>
      </c>
      <c r="AB766" s="161"/>
      <c r="AC766" s="162">
        <f t="shared" si="88"/>
        <v>17489.716252874587</v>
      </c>
      <c r="AD766" s="162">
        <f t="shared" si="90"/>
        <v>50698.537224696061</v>
      </c>
      <c r="AE766" s="163">
        <f t="shared" si="91"/>
        <v>50007.882764595422</v>
      </c>
      <c r="AF766" s="164">
        <f t="shared" si="89"/>
        <v>0.12914416193962097</v>
      </c>
      <c r="AG766" s="165">
        <f t="shared" si="95"/>
        <v>0.97816731453748018</v>
      </c>
    </row>
    <row r="767" spans="1:33">
      <c r="A767" s="157"/>
      <c r="B767" s="161">
        <f>+[2]data1cf!A767</f>
        <v>-90210.634260778621</v>
      </c>
      <c r="C767" s="161">
        <f>+[2]data1cf!B767</f>
        <v>15003.60667347993</v>
      </c>
      <c r="D767" s="161">
        <f>+[2]data1cf!C767</f>
        <v>16511.105242073718</v>
      </c>
      <c r="E767" s="161">
        <f>+[2]data1cf!D767</f>
        <v>15854.746597388392</v>
      </c>
      <c r="F767" s="161">
        <f>+[2]data1cf!E767</f>
        <v>15676.931573104415</v>
      </c>
      <c r="G767" s="161">
        <f>+[2]data1cf!F767</f>
        <v>15383.253160964901</v>
      </c>
      <c r="H767" s="161">
        <f>+[2]data1cf!G767</f>
        <v>15169.931425815796</v>
      </c>
      <c r="I767" s="161">
        <f>+[2]data1cf!H767</f>
        <v>15099.606536479856</v>
      </c>
      <c r="J767" s="161">
        <f>+[2]data1cf!I767</f>
        <v>14970.596277438974</v>
      </c>
      <c r="K767" s="161">
        <f>+[2]data1cf!J767</f>
        <v>15013.13593930229</v>
      </c>
      <c r="L767" s="161">
        <f>+[2]data1cf!K767</f>
        <v>15104.514665427698</v>
      </c>
      <c r="M767" s="161">
        <f>+[2]data1cf!L767</f>
        <v>14984.197113243816</v>
      </c>
      <c r="N767" s="161">
        <f>+[2]data1cf!M767</f>
        <v>15131.50959148724</v>
      </c>
      <c r="O767" s="161">
        <f>+[2]data1cf!N767</f>
        <v>15033.760458568442</v>
      </c>
      <c r="P767" s="161">
        <f>+[2]data1cf!O767</f>
        <v>15173.274316729039</v>
      </c>
      <c r="Q767" s="161">
        <f>+[2]data1cf!P767</f>
        <v>15330.474631947454</v>
      </c>
      <c r="R767" s="161">
        <f>+[2]data1cf!Q767</f>
        <v>1034.6798907174264</v>
      </c>
      <c r="S767" s="161">
        <f>+[2]data1cf!R767</f>
        <v>0</v>
      </c>
      <c r="T767" s="161">
        <f>+[2]data1cf!S767</f>
        <v>0</v>
      </c>
      <c r="U767" s="161">
        <f>+[2]data1cf!T767</f>
        <v>0</v>
      </c>
      <c r="V767" s="161">
        <f>+[2]data1cf!U767</f>
        <v>0</v>
      </c>
      <c r="W767" s="161">
        <f>+[2]data1cf!V767</f>
        <v>0</v>
      </c>
      <c r="X767" s="161">
        <f>+[2]data1cf!W767</f>
        <v>0</v>
      </c>
      <c r="Y767" s="161">
        <f>+[2]data1cf!X767</f>
        <v>0</v>
      </c>
      <c r="Z767" s="161">
        <f>+[2]data1cf!Y767</f>
        <v>0</v>
      </c>
      <c r="AA767" s="161">
        <f>+[2]data1cf!Z767</f>
        <v>0</v>
      </c>
      <c r="AB767" s="161"/>
      <c r="AC767" s="162">
        <f t="shared" si="88"/>
        <v>26998.892497727298</v>
      </c>
      <c r="AD767" s="162">
        <f t="shared" si="90"/>
        <v>59418.969262094899</v>
      </c>
      <c r="AE767" s="163">
        <f t="shared" si="91"/>
        <v>58744.660167635935</v>
      </c>
      <c r="AF767" s="164">
        <f t="shared" si="89"/>
        <v>0.15015371441841127</v>
      </c>
      <c r="AG767" s="165">
        <f t="shared" si="95"/>
        <v>0.98869099757181866</v>
      </c>
    </row>
    <row r="768" spans="1:33">
      <c r="A768" s="157"/>
      <c r="B768" s="161">
        <f>+[2]data1cf!A768</f>
        <v>-103858.44767155984</v>
      </c>
      <c r="C768" s="161">
        <f>+[2]data1cf!B768</f>
        <v>15050.739183682621</v>
      </c>
      <c r="D768" s="161">
        <f>+[2]data1cf!C768</f>
        <v>16835.071048277547</v>
      </c>
      <c r="E768" s="161">
        <f>+[2]data1cf!D768</f>
        <v>16656.472127007753</v>
      </c>
      <c r="F768" s="161">
        <f>+[2]data1cf!E768</f>
        <v>16155.733633272448</v>
      </c>
      <c r="G768" s="161">
        <f>+[2]data1cf!F768</f>
        <v>15902.269301380551</v>
      </c>
      <c r="H768" s="161">
        <f>+[2]data1cf!G768</f>
        <v>15527.36608945288</v>
      </c>
      <c r="I768" s="161">
        <f>+[2]data1cf!H768</f>
        <v>15651.630315382623</v>
      </c>
      <c r="J768" s="161">
        <f>+[2]data1cf!I768</f>
        <v>15673.134876774371</v>
      </c>
      <c r="K768" s="161">
        <f>+[2]data1cf!J768</f>
        <v>15464.151720669379</v>
      </c>
      <c r="L768" s="161">
        <f>+[2]data1cf!K768</f>
        <v>15176.87210132636</v>
      </c>
      <c r="M768" s="161">
        <f>+[2]data1cf!L768</f>
        <v>15434.582545937425</v>
      </c>
      <c r="N768" s="161">
        <f>+[2]data1cf!M768</f>
        <v>15499.875760884359</v>
      </c>
      <c r="O768" s="161">
        <f>+[2]data1cf!N768</f>
        <v>15687.358424522299</v>
      </c>
      <c r="P768" s="161">
        <f>+[2]data1cf!O768</f>
        <v>15589.167281979506</v>
      </c>
      <c r="Q768" s="161">
        <f>+[2]data1cf!P768</f>
        <v>15450.308739319364</v>
      </c>
      <c r="R768" s="161">
        <f>+[2]data1cf!Q768</f>
        <v>1191.2148514137227</v>
      </c>
      <c r="S768" s="161">
        <f>+[2]data1cf!R768</f>
        <v>0</v>
      </c>
      <c r="T768" s="161">
        <f>+[2]data1cf!S768</f>
        <v>0</v>
      </c>
      <c r="U768" s="161">
        <f>+[2]data1cf!T768</f>
        <v>0</v>
      </c>
      <c r="V768" s="161">
        <f>+[2]data1cf!U768</f>
        <v>0</v>
      </c>
      <c r="W768" s="161">
        <f>+[2]data1cf!V768</f>
        <v>0</v>
      </c>
      <c r="X768" s="161">
        <f>+[2]data1cf!W768</f>
        <v>0</v>
      </c>
      <c r="Y768" s="161">
        <f>+[2]data1cf!X768</f>
        <v>0</v>
      </c>
      <c r="Z768" s="161">
        <f>+[2]data1cf!Y768</f>
        <v>0</v>
      </c>
      <c r="AA768" s="161">
        <f>+[2]data1cf!Z768</f>
        <v>0</v>
      </c>
      <c r="AB768" s="161"/>
      <c r="AC768" s="162">
        <f t="shared" si="88"/>
        <v>16580.600311155402</v>
      </c>
      <c r="AD768" s="162">
        <f t="shared" si="90"/>
        <v>49951.079147920042</v>
      </c>
      <c r="AE768" s="163">
        <f t="shared" si="91"/>
        <v>49257.279957103667</v>
      </c>
      <c r="AF768" s="164">
        <f t="shared" si="89"/>
        <v>0.12729079127311704</v>
      </c>
      <c r="AG768" s="165">
        <f t="shared" si="95"/>
        <v>0.97690095558957568</v>
      </c>
    </row>
    <row r="769" spans="1:33">
      <c r="A769" s="157"/>
      <c r="B769" s="161">
        <f>+[2]data1cf!A769</f>
        <v>-107621.69274161648</v>
      </c>
      <c r="C769" s="161">
        <f>+[2]data1cf!B769</f>
        <v>15426.017695138326</v>
      </c>
      <c r="D769" s="161">
        <f>+[2]data1cf!C769</f>
        <v>17003.697330902476</v>
      </c>
      <c r="E769" s="161">
        <f>+[2]data1cf!D769</f>
        <v>16526.652009690217</v>
      </c>
      <c r="F769" s="161">
        <f>+[2]data1cf!E769</f>
        <v>16368.554691086347</v>
      </c>
      <c r="G769" s="161">
        <f>+[2]data1cf!F769</f>
        <v>15863.02805904008</v>
      </c>
      <c r="H769" s="161">
        <f>+[2]data1cf!G769</f>
        <v>15527.83173477331</v>
      </c>
      <c r="I769" s="161">
        <f>+[2]data1cf!H769</f>
        <v>15502.253218522175</v>
      </c>
      <c r="J769" s="161">
        <f>+[2]data1cf!I769</f>
        <v>15464.857865190679</v>
      </c>
      <c r="K769" s="161">
        <f>+[2]data1cf!J769</f>
        <v>15537.486152052395</v>
      </c>
      <c r="L769" s="161">
        <f>+[2]data1cf!K769</f>
        <v>15534.618480691603</v>
      </c>
      <c r="M769" s="161">
        <f>+[2]data1cf!L769</f>
        <v>15498.937559011491</v>
      </c>
      <c r="N769" s="161">
        <f>+[2]data1cf!M769</f>
        <v>15628.985784068973</v>
      </c>
      <c r="O769" s="161">
        <f>+[2]data1cf!N769</f>
        <v>15572.527129790647</v>
      </c>
      <c r="P769" s="161">
        <f>+[2]data1cf!O769</f>
        <v>15760.651759379076</v>
      </c>
      <c r="Q769" s="161">
        <f>+[2]data1cf!P769</f>
        <v>15747.749412567944</v>
      </c>
      <c r="R769" s="161">
        <f>+[2]data1cf!Q769</f>
        <v>1234.3777670692443</v>
      </c>
      <c r="S769" s="161">
        <f>+[2]data1cf!R769</f>
        <v>0</v>
      </c>
      <c r="T769" s="161">
        <f>+[2]data1cf!S769</f>
        <v>0</v>
      </c>
      <c r="U769" s="161">
        <f>+[2]data1cf!T769</f>
        <v>0</v>
      </c>
      <c r="V769" s="161">
        <f>+[2]data1cf!U769</f>
        <v>0</v>
      </c>
      <c r="W769" s="161">
        <f>+[2]data1cf!V769</f>
        <v>0</v>
      </c>
      <c r="X769" s="161">
        <f>+[2]data1cf!W769</f>
        <v>0</v>
      </c>
      <c r="Y769" s="161">
        <f>+[2]data1cf!X769</f>
        <v>0</v>
      </c>
      <c r="Z769" s="161">
        <f>+[2]data1cf!Y769</f>
        <v>0</v>
      </c>
      <c r="AA769" s="161">
        <f>+[2]data1cf!Z769</f>
        <v>0</v>
      </c>
      <c r="AB769" s="161"/>
      <c r="AC769" s="162">
        <f t="shared" si="88"/>
        <v>13472.766266628669</v>
      </c>
      <c r="AD769" s="162">
        <f t="shared" si="90"/>
        <v>46976.9577183293</v>
      </c>
      <c r="AE769" s="163">
        <f t="shared" si="91"/>
        <v>46279.9529780991</v>
      </c>
      <c r="AF769" s="164">
        <f t="shared" si="89"/>
        <v>0.12155495285987855</v>
      </c>
      <c r="AG769" s="165">
        <f t="shared" si="95"/>
        <v>0.97109142090455103</v>
      </c>
    </row>
    <row r="770" spans="1:33">
      <c r="A770" s="157"/>
      <c r="B770" s="161">
        <f>+[2]data1cf!A770</f>
        <v>-93013.250622159452</v>
      </c>
      <c r="C770" s="161">
        <f>+[2]data1cf!B770</f>
        <v>15066.95571231905</v>
      </c>
      <c r="D770" s="161">
        <f>+[2]data1cf!C770</f>
        <v>16648.723995971661</v>
      </c>
      <c r="E770" s="161">
        <f>+[2]data1cf!D770</f>
        <v>16117.428246600914</v>
      </c>
      <c r="F770" s="161">
        <f>+[2]data1cf!E770</f>
        <v>15756.371425077396</v>
      </c>
      <c r="G770" s="161">
        <f>+[2]data1cf!F770</f>
        <v>15677.5292935459</v>
      </c>
      <c r="H770" s="161">
        <f>+[2]data1cf!G770</f>
        <v>15250.436695002507</v>
      </c>
      <c r="I770" s="161">
        <f>+[2]data1cf!H770</f>
        <v>15164.809299910939</v>
      </c>
      <c r="J770" s="161">
        <f>+[2]data1cf!I770</f>
        <v>15202.102269718485</v>
      </c>
      <c r="K770" s="161">
        <f>+[2]data1cf!J770</f>
        <v>14976.497312007634</v>
      </c>
      <c r="L770" s="161">
        <f>+[2]data1cf!K770</f>
        <v>15271.291040150685</v>
      </c>
      <c r="M770" s="161">
        <f>+[2]data1cf!L770</f>
        <v>15331.89159612243</v>
      </c>
      <c r="N770" s="161">
        <f>+[2]data1cf!M770</f>
        <v>15099.129432699265</v>
      </c>
      <c r="O770" s="161">
        <f>+[2]data1cf!N770</f>
        <v>15382.819453745793</v>
      </c>
      <c r="P770" s="161">
        <f>+[2]data1cf!O770</f>
        <v>15293.68265319597</v>
      </c>
      <c r="Q770" s="161">
        <f>+[2]data1cf!P770</f>
        <v>15083.39133403973</v>
      </c>
      <c r="R770" s="161">
        <f>+[2]data1cf!Q770</f>
        <v>1066.8247793359199</v>
      </c>
      <c r="S770" s="161">
        <f>+[2]data1cf!R770</f>
        <v>0</v>
      </c>
      <c r="T770" s="161">
        <f>+[2]data1cf!S770</f>
        <v>0</v>
      </c>
      <c r="U770" s="161">
        <f>+[2]data1cf!T770</f>
        <v>0</v>
      </c>
      <c r="V770" s="161">
        <f>+[2]data1cf!U770</f>
        <v>0</v>
      </c>
      <c r="W770" s="161">
        <f>+[2]data1cf!V770</f>
        <v>0</v>
      </c>
      <c r="X770" s="161">
        <f>+[2]data1cf!W770</f>
        <v>0</v>
      </c>
      <c r="Y770" s="161">
        <f>+[2]data1cf!X770</f>
        <v>0</v>
      </c>
      <c r="Z770" s="161">
        <f>+[2]data1cf!Y770</f>
        <v>0</v>
      </c>
      <c r="AA770" s="161">
        <f>+[2]data1cf!Z770</f>
        <v>0</v>
      </c>
      <c r="AB770" s="161"/>
      <c r="AC770" s="162">
        <f t="shared" ref="AC770:AC833" si="96">XNPV(0.1,B770:AA770,$B$1:$AA$1)</f>
        <v>25229.383473104321</v>
      </c>
      <c r="AD770" s="162">
        <f t="shared" si="90"/>
        <v>57921.791279843506</v>
      </c>
      <c r="AE770" s="163">
        <f t="shared" si="91"/>
        <v>57242.02862099067</v>
      </c>
      <c r="AF770" s="164">
        <f t="shared" ref="AF770:AF833" si="97">XIRR(B770:AA770,$B$1:$AA$1)</f>
        <v>0.14565933346748355</v>
      </c>
      <c r="AG770" s="165">
        <f t="shared" si="95"/>
        <v>0.98733888053053998</v>
      </c>
    </row>
    <row r="771" spans="1:33">
      <c r="A771" s="157"/>
      <c r="B771" s="161">
        <f>+[2]data1cf!A771</f>
        <v>-108903.68082306519</v>
      </c>
      <c r="C771" s="161">
        <f>+[2]data1cf!B771</f>
        <v>15464.494192461651</v>
      </c>
      <c r="D771" s="161">
        <f>+[2]data1cf!C771</f>
        <v>17242.304196709778</v>
      </c>
      <c r="E771" s="161">
        <f>+[2]data1cf!D771</f>
        <v>16582.672530148411</v>
      </c>
      <c r="F771" s="161">
        <f>+[2]data1cf!E771</f>
        <v>16080.746418249682</v>
      </c>
      <c r="G771" s="161">
        <f>+[2]data1cf!F771</f>
        <v>16136.173896247039</v>
      </c>
      <c r="H771" s="161">
        <f>+[2]data1cf!G771</f>
        <v>15636.271129466668</v>
      </c>
      <c r="I771" s="161">
        <f>+[2]data1cf!H771</f>
        <v>15447.265767672519</v>
      </c>
      <c r="J771" s="161">
        <f>+[2]data1cf!I771</f>
        <v>15606.764084770446</v>
      </c>
      <c r="K771" s="161">
        <f>+[2]data1cf!J771</f>
        <v>15444.305001427418</v>
      </c>
      <c r="L771" s="161">
        <f>+[2]data1cf!K771</f>
        <v>15725.153058184133</v>
      </c>
      <c r="M771" s="161">
        <f>+[2]data1cf!L771</f>
        <v>15622.682107184399</v>
      </c>
      <c r="N771" s="161">
        <f>+[2]data1cf!M771</f>
        <v>15634.163559082786</v>
      </c>
      <c r="O771" s="161">
        <f>+[2]data1cf!N771</f>
        <v>15604.659850614094</v>
      </c>
      <c r="P771" s="161">
        <f>+[2]data1cf!O771</f>
        <v>15516.629674482998</v>
      </c>
      <c r="Q771" s="161">
        <f>+[2]data1cf!P771</f>
        <v>15608.420161490099</v>
      </c>
      <c r="R771" s="161">
        <f>+[2]data1cf!Q771</f>
        <v>1249.0816575682284</v>
      </c>
      <c r="S771" s="161">
        <f>+[2]data1cf!R771</f>
        <v>0</v>
      </c>
      <c r="T771" s="161">
        <f>+[2]data1cf!S771</f>
        <v>0</v>
      </c>
      <c r="U771" s="161">
        <f>+[2]data1cf!T771</f>
        <v>0</v>
      </c>
      <c r="V771" s="161">
        <f>+[2]data1cf!U771</f>
        <v>0</v>
      </c>
      <c r="W771" s="161">
        <f>+[2]data1cf!V771</f>
        <v>0</v>
      </c>
      <c r="X771" s="161">
        <f>+[2]data1cf!W771</f>
        <v>0</v>
      </c>
      <c r="Y771" s="161">
        <f>+[2]data1cf!X771</f>
        <v>0</v>
      </c>
      <c r="Z771" s="161">
        <f>+[2]data1cf!Y771</f>
        <v>0</v>
      </c>
      <c r="AA771" s="161">
        <f>+[2]data1cf!Z771</f>
        <v>0</v>
      </c>
      <c r="AB771" s="161"/>
      <c r="AC771" s="162">
        <f t="shared" si="96"/>
        <v>12531.03060776619</v>
      </c>
      <c r="AD771" s="162">
        <f t="shared" ref="AD771:AD834" si="98">SUMPRODUCT(B771:AA771,$B$1010:$AA$1010)</f>
        <v>46083.574331346295</v>
      </c>
      <c r="AE771" s="163">
        <f t="shared" ref="AE771:AE834" si="99">SUMPRODUCT(B771:AA771,$B$1012:$AA$1012)</f>
        <v>45385.894831310929</v>
      </c>
      <c r="AF771" s="164">
        <f t="shared" si="97"/>
        <v>0.11987819075584411</v>
      </c>
      <c r="AG771" s="165">
        <f t="shared" ref="AG771:AG786" si="100">1-EXP(-(1/0.25)*(AD771/ABS($AD$1010)))</f>
        <v>0.96907610855427939</v>
      </c>
    </row>
    <row r="772" spans="1:33">
      <c r="A772" s="157"/>
      <c r="B772" s="161">
        <f>+[2]data1cf!A772</f>
        <v>-97990.849214247821</v>
      </c>
      <c r="C772" s="161">
        <f>+[2]data1cf!B772</f>
        <v>15178.031460571954</v>
      </c>
      <c r="D772" s="161">
        <f>+[2]data1cf!C772</f>
        <v>16649.048210482277</v>
      </c>
      <c r="E772" s="161">
        <f>+[2]data1cf!D772</f>
        <v>16326.410612214029</v>
      </c>
      <c r="F772" s="161">
        <f>+[2]data1cf!E772</f>
        <v>16042.26181838541</v>
      </c>
      <c r="G772" s="161">
        <f>+[2]data1cf!F772</f>
        <v>15676.133728072416</v>
      </c>
      <c r="H772" s="161">
        <f>+[2]data1cf!G772</f>
        <v>15468.673236374081</v>
      </c>
      <c r="I772" s="161">
        <f>+[2]data1cf!H772</f>
        <v>15122.038829978646</v>
      </c>
      <c r="J772" s="161">
        <f>+[2]data1cf!I772</f>
        <v>15464.58120201117</v>
      </c>
      <c r="K772" s="161">
        <f>+[2]data1cf!J772</f>
        <v>15292.952667017831</v>
      </c>
      <c r="L772" s="161">
        <f>+[2]data1cf!K772</f>
        <v>15402.351598332749</v>
      </c>
      <c r="M772" s="161">
        <f>+[2]data1cf!L772</f>
        <v>15515.970804449767</v>
      </c>
      <c r="N772" s="161">
        <f>+[2]data1cf!M772</f>
        <v>15447.535276777515</v>
      </c>
      <c r="O772" s="161">
        <f>+[2]data1cf!N772</f>
        <v>15278.851176831511</v>
      </c>
      <c r="P772" s="161">
        <f>+[2]data1cf!O772</f>
        <v>15368.706313459024</v>
      </c>
      <c r="Q772" s="161">
        <f>+[2]data1cf!P772</f>
        <v>15378.349938937761</v>
      </c>
      <c r="R772" s="161">
        <f>+[2]data1cf!Q772</f>
        <v>1123.9158441477366</v>
      </c>
      <c r="S772" s="161">
        <f>+[2]data1cf!R772</f>
        <v>0</v>
      </c>
      <c r="T772" s="161">
        <f>+[2]data1cf!S772</f>
        <v>0</v>
      </c>
      <c r="U772" s="161">
        <f>+[2]data1cf!T772</f>
        <v>0</v>
      </c>
      <c r="V772" s="161">
        <f>+[2]data1cf!U772</f>
        <v>0</v>
      </c>
      <c r="W772" s="161">
        <f>+[2]data1cf!V772</f>
        <v>0</v>
      </c>
      <c r="X772" s="161">
        <f>+[2]data1cf!W772</f>
        <v>0</v>
      </c>
      <c r="Y772" s="161">
        <f>+[2]data1cf!X772</f>
        <v>0</v>
      </c>
      <c r="Z772" s="161">
        <f>+[2]data1cf!Y772</f>
        <v>0</v>
      </c>
      <c r="AA772" s="161">
        <f>+[2]data1cf!Z772</f>
        <v>0</v>
      </c>
      <c r="AB772" s="161"/>
      <c r="AC772" s="162">
        <f t="shared" si="96"/>
        <v>21360.537079478217</v>
      </c>
      <c r="AD772" s="162">
        <f t="shared" si="98"/>
        <v>54399.005151920115</v>
      </c>
      <c r="AE772" s="163">
        <f t="shared" si="99"/>
        <v>53711.939288913403</v>
      </c>
      <c r="AF772" s="164">
        <f t="shared" si="97"/>
        <v>0.13694401383399965</v>
      </c>
      <c r="AG772" s="165">
        <f t="shared" si="100"/>
        <v>0.98348497675915991</v>
      </c>
    </row>
    <row r="773" spans="1:33">
      <c r="A773" s="157"/>
      <c r="B773" s="161">
        <f>+[2]data1cf!A773</f>
        <v>-90608.629763987206</v>
      </c>
      <c r="C773" s="161">
        <f>+[2]data1cf!B773</f>
        <v>15056.024428049897</v>
      </c>
      <c r="D773" s="161">
        <f>+[2]data1cf!C773</f>
        <v>16450.793325583705</v>
      </c>
      <c r="E773" s="161">
        <f>+[2]data1cf!D773</f>
        <v>15901.478173437619</v>
      </c>
      <c r="F773" s="161">
        <f>+[2]data1cf!E773</f>
        <v>15777.143213944253</v>
      </c>
      <c r="G773" s="161">
        <f>+[2]data1cf!F773</f>
        <v>15406.959671892626</v>
      </c>
      <c r="H773" s="161">
        <f>+[2]data1cf!G773</f>
        <v>15259.50131711908</v>
      </c>
      <c r="I773" s="161">
        <f>+[2]data1cf!H773</f>
        <v>15123.422461772298</v>
      </c>
      <c r="J773" s="161">
        <f>+[2]data1cf!I773</f>
        <v>15075.320017687674</v>
      </c>
      <c r="K773" s="161">
        <f>+[2]data1cf!J773</f>
        <v>15171.577477774637</v>
      </c>
      <c r="L773" s="161">
        <f>+[2]data1cf!K773</f>
        <v>15242.134091255099</v>
      </c>
      <c r="M773" s="161">
        <f>+[2]data1cf!L773</f>
        <v>15331.145831093614</v>
      </c>
      <c r="N773" s="161">
        <f>+[2]data1cf!M773</f>
        <v>15046.475575097244</v>
      </c>
      <c r="O773" s="161">
        <f>+[2]data1cf!N773</f>
        <v>15187.775976801237</v>
      </c>
      <c r="P773" s="161">
        <f>+[2]data1cf!O773</f>
        <v>15347.030075946823</v>
      </c>
      <c r="Q773" s="161">
        <f>+[2]data1cf!P773</f>
        <v>15344.156334816136</v>
      </c>
      <c r="R773" s="161">
        <f>+[2]data1cf!Q773</f>
        <v>1039.2447399410275</v>
      </c>
      <c r="S773" s="161">
        <f>+[2]data1cf!R773</f>
        <v>0</v>
      </c>
      <c r="T773" s="161">
        <f>+[2]data1cf!S773</f>
        <v>0</v>
      </c>
      <c r="U773" s="161">
        <f>+[2]data1cf!T773</f>
        <v>0</v>
      </c>
      <c r="V773" s="161">
        <f>+[2]data1cf!U773</f>
        <v>0</v>
      </c>
      <c r="W773" s="161">
        <f>+[2]data1cf!V773</f>
        <v>0</v>
      </c>
      <c r="X773" s="161">
        <f>+[2]data1cf!W773</f>
        <v>0</v>
      </c>
      <c r="Y773" s="161">
        <f>+[2]data1cf!X773</f>
        <v>0</v>
      </c>
      <c r="Z773" s="161">
        <f>+[2]data1cf!Y773</f>
        <v>0</v>
      </c>
      <c r="AA773" s="161">
        <f>+[2]data1cf!Z773</f>
        <v>0</v>
      </c>
      <c r="AB773" s="161"/>
      <c r="AC773" s="162">
        <f t="shared" si="96"/>
        <v>27137.701238013353</v>
      </c>
      <c r="AD773" s="162">
        <f t="shared" si="98"/>
        <v>59760.187936072245</v>
      </c>
      <c r="AE773" s="163">
        <f t="shared" si="99"/>
        <v>59081.496323126201</v>
      </c>
      <c r="AF773" s="164">
        <f t="shared" si="97"/>
        <v>0.15009059309959413</v>
      </c>
      <c r="AG773" s="165">
        <f t="shared" si="100"/>
        <v>0.98897836779035919</v>
      </c>
    </row>
    <row r="774" spans="1:33">
      <c r="A774" s="157"/>
      <c r="B774" s="161">
        <f>+[2]data1cf!A774</f>
        <v>-104760.53354501749</v>
      </c>
      <c r="C774" s="161">
        <f>+[2]data1cf!B774</f>
        <v>15307.300830153861</v>
      </c>
      <c r="D774" s="161">
        <f>+[2]data1cf!C774</f>
        <v>17067.641155190715</v>
      </c>
      <c r="E774" s="161">
        <f>+[2]data1cf!D774</f>
        <v>16505.80409697802</v>
      </c>
      <c r="F774" s="161">
        <f>+[2]data1cf!E774</f>
        <v>16209.500547272535</v>
      </c>
      <c r="G774" s="161">
        <f>+[2]data1cf!F774</f>
        <v>15751.601187184651</v>
      </c>
      <c r="H774" s="161">
        <f>+[2]data1cf!G774</f>
        <v>15639.860128255779</v>
      </c>
      <c r="I774" s="161">
        <f>+[2]data1cf!H774</f>
        <v>15293.609216014374</v>
      </c>
      <c r="J774" s="161">
        <f>+[2]data1cf!I774</f>
        <v>15445.432717970274</v>
      </c>
      <c r="K774" s="161">
        <f>+[2]data1cf!J774</f>
        <v>15452.46904292416</v>
      </c>
      <c r="L774" s="161">
        <f>+[2]data1cf!K774</f>
        <v>15488.11443959914</v>
      </c>
      <c r="M774" s="161">
        <f>+[2]data1cf!L774</f>
        <v>15524.481880383773</v>
      </c>
      <c r="N774" s="161">
        <f>+[2]data1cf!M774</f>
        <v>15376.136223996056</v>
      </c>
      <c r="O774" s="161">
        <f>+[2]data1cf!N774</f>
        <v>15476.844812946234</v>
      </c>
      <c r="P774" s="161">
        <f>+[2]data1cf!O774</f>
        <v>15515.951998219007</v>
      </c>
      <c r="Q774" s="161">
        <f>+[2]data1cf!P774</f>
        <v>15487.701467073504</v>
      </c>
      <c r="R774" s="161">
        <f>+[2]data1cf!Q774</f>
        <v>1201.5614155479325</v>
      </c>
      <c r="S774" s="161">
        <f>+[2]data1cf!R774</f>
        <v>0</v>
      </c>
      <c r="T774" s="161">
        <f>+[2]data1cf!S774</f>
        <v>0</v>
      </c>
      <c r="U774" s="161">
        <f>+[2]data1cf!T774</f>
        <v>0</v>
      </c>
      <c r="V774" s="161">
        <f>+[2]data1cf!U774</f>
        <v>0</v>
      </c>
      <c r="W774" s="161">
        <f>+[2]data1cf!V774</f>
        <v>0</v>
      </c>
      <c r="X774" s="161">
        <f>+[2]data1cf!W774</f>
        <v>0</v>
      </c>
      <c r="Y774" s="161">
        <f>+[2]data1cf!X774</f>
        <v>0</v>
      </c>
      <c r="Z774" s="161">
        <f>+[2]data1cf!Y774</f>
        <v>0</v>
      </c>
      <c r="AA774" s="161">
        <f>+[2]data1cf!Z774</f>
        <v>0</v>
      </c>
      <c r="AB774" s="161"/>
      <c r="AC774" s="162">
        <f t="shared" si="96"/>
        <v>15745.637387521851</v>
      </c>
      <c r="AD774" s="162">
        <f t="shared" si="98"/>
        <v>49035.15114052008</v>
      </c>
      <c r="AE774" s="163">
        <f t="shared" si="99"/>
        <v>48342.985522340896</v>
      </c>
      <c r="AF774" s="164">
        <f t="shared" si="97"/>
        <v>0.12581301331520084</v>
      </c>
      <c r="AG774" s="165">
        <f t="shared" si="100"/>
        <v>0.97524858832020767</v>
      </c>
    </row>
    <row r="775" spans="1:33">
      <c r="A775" s="157"/>
      <c r="B775" s="161">
        <f>+[2]data1cf!A775</f>
        <v>-108237.32940321665</v>
      </c>
      <c r="C775" s="161">
        <f>+[2]data1cf!B775</f>
        <v>15192.661166620795</v>
      </c>
      <c r="D775" s="161">
        <f>+[2]data1cf!C775</f>
        <v>17084.468390030415</v>
      </c>
      <c r="E775" s="161">
        <f>+[2]data1cf!D775</f>
        <v>16617.073843441714</v>
      </c>
      <c r="F775" s="161">
        <f>+[2]data1cf!E775</f>
        <v>16358.812600813118</v>
      </c>
      <c r="G775" s="161">
        <f>+[2]data1cf!F775</f>
        <v>16115.191384672093</v>
      </c>
      <c r="H775" s="161">
        <f>+[2]data1cf!G775</f>
        <v>15495.362254300355</v>
      </c>
      <c r="I775" s="161">
        <f>+[2]data1cf!H775</f>
        <v>15567.174744166838</v>
      </c>
      <c r="J775" s="161">
        <f>+[2]data1cf!I775</f>
        <v>15516.481000490945</v>
      </c>
      <c r="K775" s="161">
        <f>+[2]data1cf!J775</f>
        <v>15635.843576814521</v>
      </c>
      <c r="L775" s="161">
        <f>+[2]data1cf!K775</f>
        <v>15503.242404993536</v>
      </c>
      <c r="M775" s="161">
        <f>+[2]data1cf!L775</f>
        <v>15627.43827721016</v>
      </c>
      <c r="N775" s="161">
        <f>+[2]data1cf!M775</f>
        <v>15429.221757731</v>
      </c>
      <c r="O775" s="161">
        <f>+[2]data1cf!N775</f>
        <v>15590.249741391792</v>
      </c>
      <c r="P775" s="161">
        <f>+[2]data1cf!O775</f>
        <v>15498.96223163154</v>
      </c>
      <c r="Q775" s="161">
        <f>+[2]data1cf!P775</f>
        <v>15507.801602629614</v>
      </c>
      <c r="R775" s="161">
        <f>+[2]data1cf!Q775</f>
        <v>1241.4388733231335</v>
      </c>
      <c r="S775" s="161">
        <f>+[2]data1cf!R775</f>
        <v>0</v>
      </c>
      <c r="T775" s="161">
        <f>+[2]data1cf!S775</f>
        <v>0</v>
      </c>
      <c r="U775" s="161">
        <f>+[2]data1cf!T775</f>
        <v>0</v>
      </c>
      <c r="V775" s="161">
        <f>+[2]data1cf!U775</f>
        <v>0</v>
      </c>
      <c r="W775" s="161">
        <f>+[2]data1cf!V775</f>
        <v>0</v>
      </c>
      <c r="X775" s="161">
        <f>+[2]data1cf!W775</f>
        <v>0</v>
      </c>
      <c r="Y775" s="161">
        <f>+[2]data1cf!X775</f>
        <v>0</v>
      </c>
      <c r="Z775" s="161">
        <f>+[2]data1cf!Y775</f>
        <v>0</v>
      </c>
      <c r="AA775" s="161">
        <f>+[2]data1cf!Z775</f>
        <v>0</v>
      </c>
      <c r="AB775" s="161"/>
      <c r="AC775" s="162">
        <f t="shared" si="96"/>
        <v>12860.020105440866</v>
      </c>
      <c r="AD775" s="162">
        <f t="shared" si="98"/>
        <v>46348.447765879915</v>
      </c>
      <c r="AE775" s="163">
        <f t="shared" si="99"/>
        <v>45652.299569464638</v>
      </c>
      <c r="AF775" s="164">
        <f t="shared" si="97"/>
        <v>0.12049333453178404</v>
      </c>
      <c r="AG775" s="165">
        <f t="shared" si="100"/>
        <v>0.96968784307694589</v>
      </c>
    </row>
    <row r="776" spans="1:33">
      <c r="A776" s="157"/>
      <c r="B776" s="161">
        <f>+[2]data1cf!A776</f>
        <v>-92305.835064177329</v>
      </c>
      <c r="C776" s="161">
        <f>+[2]data1cf!B776</f>
        <v>15228.245485065949</v>
      </c>
      <c r="D776" s="161">
        <f>+[2]data1cf!C776</f>
        <v>16676.125997880838</v>
      </c>
      <c r="E776" s="161">
        <f>+[2]data1cf!D776</f>
        <v>16063.792355075566</v>
      </c>
      <c r="F776" s="161">
        <f>+[2]data1cf!E776</f>
        <v>15946.451380660228</v>
      </c>
      <c r="G776" s="161">
        <f>+[2]data1cf!F776</f>
        <v>15408.870523611629</v>
      </c>
      <c r="H776" s="161">
        <f>+[2]data1cf!G776</f>
        <v>15503.3301210799</v>
      </c>
      <c r="I776" s="161">
        <f>+[2]data1cf!H776</f>
        <v>15282.681807002999</v>
      </c>
      <c r="J776" s="161">
        <f>+[2]data1cf!I776</f>
        <v>15169.813578557372</v>
      </c>
      <c r="K776" s="161">
        <f>+[2]data1cf!J776</f>
        <v>15089.811220147723</v>
      </c>
      <c r="L776" s="161">
        <f>+[2]data1cf!K776</f>
        <v>15328.694288297091</v>
      </c>
      <c r="M776" s="161">
        <f>+[2]data1cf!L776</f>
        <v>15224.453284541512</v>
      </c>
      <c r="N776" s="161">
        <f>+[2]data1cf!M776</f>
        <v>15240.415780057941</v>
      </c>
      <c r="O776" s="161">
        <f>+[2]data1cf!N776</f>
        <v>15353.447661949394</v>
      </c>
      <c r="P776" s="161">
        <f>+[2]data1cf!O776</f>
        <v>15330.662498954391</v>
      </c>
      <c r="Q776" s="161">
        <f>+[2]data1cf!P776</f>
        <v>15166.614526849124</v>
      </c>
      <c r="R776" s="161">
        <f>+[2]data1cf!Q776</f>
        <v>1058.7110058520882</v>
      </c>
      <c r="S776" s="161">
        <f>+[2]data1cf!R776</f>
        <v>0</v>
      </c>
      <c r="T776" s="161">
        <f>+[2]data1cf!S776</f>
        <v>0</v>
      </c>
      <c r="U776" s="161">
        <f>+[2]data1cf!T776</f>
        <v>0</v>
      </c>
      <c r="V776" s="161">
        <f>+[2]data1cf!U776</f>
        <v>0</v>
      </c>
      <c r="W776" s="161">
        <f>+[2]data1cf!V776</f>
        <v>0</v>
      </c>
      <c r="X776" s="161">
        <f>+[2]data1cf!W776</f>
        <v>0</v>
      </c>
      <c r="Y776" s="161">
        <f>+[2]data1cf!X776</f>
        <v>0</v>
      </c>
      <c r="Z776" s="161">
        <f>+[2]data1cf!Y776</f>
        <v>0</v>
      </c>
      <c r="AA776" s="161">
        <f>+[2]data1cf!Z776</f>
        <v>0</v>
      </c>
      <c r="AB776" s="161"/>
      <c r="AC776" s="162">
        <f t="shared" si="96"/>
        <v>26313.744060660727</v>
      </c>
      <c r="AD776" s="162">
        <f t="shared" si="98"/>
        <v>59095.429853408226</v>
      </c>
      <c r="AE776" s="163">
        <f t="shared" si="99"/>
        <v>58413.837184806762</v>
      </c>
      <c r="AF776" s="164">
        <f t="shared" si="97"/>
        <v>0.14791715741157535</v>
      </c>
      <c r="AG776" s="165">
        <f t="shared" si="100"/>
        <v>0.9884115992845629</v>
      </c>
    </row>
    <row r="777" spans="1:33">
      <c r="A777" s="157"/>
      <c r="B777" s="161">
        <f>+[2]data1cf!A777</f>
        <v>-102328.96773888216</v>
      </c>
      <c r="C777" s="161">
        <f>+[2]data1cf!B777</f>
        <v>15310.344814022606</v>
      </c>
      <c r="D777" s="161">
        <f>+[2]data1cf!C777</f>
        <v>16934.344199833955</v>
      </c>
      <c r="E777" s="161">
        <f>+[2]data1cf!D777</f>
        <v>16428.981514381616</v>
      </c>
      <c r="F777" s="161">
        <f>+[2]data1cf!E777</f>
        <v>16222.735625583835</v>
      </c>
      <c r="G777" s="161">
        <f>+[2]data1cf!F777</f>
        <v>15779.446014157927</v>
      </c>
      <c r="H777" s="161">
        <f>+[2]data1cf!G777</f>
        <v>15446.014206687418</v>
      </c>
      <c r="I777" s="161">
        <f>+[2]data1cf!H777</f>
        <v>15310.858485317967</v>
      </c>
      <c r="J777" s="161">
        <f>+[2]data1cf!I777</f>
        <v>15399.964138759149</v>
      </c>
      <c r="K777" s="161">
        <f>+[2]data1cf!J777</f>
        <v>15315.172818583613</v>
      </c>
      <c r="L777" s="161">
        <f>+[2]data1cf!K777</f>
        <v>15505.079389755971</v>
      </c>
      <c r="M777" s="161">
        <f>+[2]data1cf!L777</f>
        <v>15579.754285379982</v>
      </c>
      <c r="N777" s="161">
        <f>+[2]data1cf!M777</f>
        <v>15504.807192339747</v>
      </c>
      <c r="O777" s="161">
        <f>+[2]data1cf!N777</f>
        <v>15418.933108682168</v>
      </c>
      <c r="P777" s="161">
        <f>+[2]data1cf!O777</f>
        <v>15604.863517125697</v>
      </c>
      <c r="Q777" s="161">
        <f>+[2]data1cf!P777</f>
        <v>15380.691744168482</v>
      </c>
      <c r="R777" s="161">
        <f>+[2]data1cf!Q777</f>
        <v>1173.6723283778826</v>
      </c>
      <c r="S777" s="161">
        <f>+[2]data1cf!R777</f>
        <v>0</v>
      </c>
      <c r="T777" s="161">
        <f>+[2]data1cf!S777</f>
        <v>0</v>
      </c>
      <c r="U777" s="161">
        <f>+[2]data1cf!T777</f>
        <v>0</v>
      </c>
      <c r="V777" s="161">
        <f>+[2]data1cf!U777</f>
        <v>0</v>
      </c>
      <c r="W777" s="161">
        <f>+[2]data1cf!V777</f>
        <v>0</v>
      </c>
      <c r="X777" s="161">
        <f>+[2]data1cf!W777</f>
        <v>0</v>
      </c>
      <c r="Y777" s="161">
        <f>+[2]data1cf!X777</f>
        <v>0</v>
      </c>
      <c r="Z777" s="161">
        <f>+[2]data1cf!Y777</f>
        <v>0</v>
      </c>
      <c r="AA777" s="161">
        <f>+[2]data1cf!Z777</f>
        <v>0</v>
      </c>
      <c r="AB777" s="161"/>
      <c r="AC777" s="162">
        <f t="shared" si="96"/>
        <v>17900.374809471701</v>
      </c>
      <c r="AD777" s="162">
        <f t="shared" si="98"/>
        <v>51136.17373537369</v>
      </c>
      <c r="AE777" s="163">
        <f t="shared" si="99"/>
        <v>50444.98599907368</v>
      </c>
      <c r="AF777" s="164">
        <f t="shared" si="97"/>
        <v>0.12989640831947327</v>
      </c>
      <c r="AG777" s="165">
        <f t="shared" si="100"/>
        <v>0.97887629419531141</v>
      </c>
    </row>
    <row r="778" spans="1:33">
      <c r="A778" s="157"/>
      <c r="B778" s="161">
        <f>+[2]data1cf!A778</f>
        <v>-97146.030284495107</v>
      </c>
      <c r="C778" s="161">
        <f>+[2]data1cf!B778</f>
        <v>15310.96475040836</v>
      </c>
      <c r="D778" s="161">
        <f>+[2]data1cf!C778</f>
        <v>16831.012900092515</v>
      </c>
      <c r="E778" s="161">
        <f>+[2]data1cf!D778</f>
        <v>16342.155361865156</v>
      </c>
      <c r="F778" s="161">
        <f>+[2]data1cf!E778</f>
        <v>15948.451691649268</v>
      </c>
      <c r="G778" s="161">
        <f>+[2]data1cf!F778</f>
        <v>15640.243040506124</v>
      </c>
      <c r="H778" s="161">
        <f>+[2]data1cf!G778</f>
        <v>15304.439813607871</v>
      </c>
      <c r="I778" s="161">
        <f>+[2]data1cf!H778</f>
        <v>15260.383543004944</v>
      </c>
      <c r="J778" s="161">
        <f>+[2]data1cf!I778</f>
        <v>15265.960554957557</v>
      </c>
      <c r="K778" s="161">
        <f>+[2]data1cf!J778</f>
        <v>15372.297662036928</v>
      </c>
      <c r="L778" s="161">
        <f>+[2]data1cf!K778</f>
        <v>15221.080786430248</v>
      </c>
      <c r="M778" s="161">
        <f>+[2]data1cf!L778</f>
        <v>15403.715114505269</v>
      </c>
      <c r="N778" s="161">
        <f>+[2]data1cf!M778</f>
        <v>15295.675719826679</v>
      </c>
      <c r="O778" s="161">
        <f>+[2]data1cf!N778</f>
        <v>15372.002845757408</v>
      </c>
      <c r="P778" s="161">
        <f>+[2]data1cf!O778</f>
        <v>15132.085180921989</v>
      </c>
      <c r="Q778" s="161">
        <f>+[2]data1cf!P778</f>
        <v>15111.697969619283</v>
      </c>
      <c r="R778" s="161">
        <f>+[2]data1cf!Q778</f>
        <v>1114.2261089510448</v>
      </c>
      <c r="S778" s="161">
        <f>+[2]data1cf!R778</f>
        <v>0</v>
      </c>
      <c r="T778" s="161">
        <f>+[2]data1cf!S778</f>
        <v>0</v>
      </c>
      <c r="U778" s="161">
        <f>+[2]data1cf!T778</f>
        <v>0</v>
      </c>
      <c r="V778" s="161">
        <f>+[2]data1cf!U778</f>
        <v>0</v>
      </c>
      <c r="W778" s="161">
        <f>+[2]data1cf!V778</f>
        <v>0</v>
      </c>
      <c r="X778" s="161">
        <f>+[2]data1cf!W778</f>
        <v>0</v>
      </c>
      <c r="Y778" s="161">
        <f>+[2]data1cf!X778</f>
        <v>0</v>
      </c>
      <c r="Z778" s="161">
        <f>+[2]data1cf!Y778</f>
        <v>0</v>
      </c>
      <c r="AA778" s="161">
        <f>+[2]data1cf!Z778</f>
        <v>0</v>
      </c>
      <c r="AB778" s="161"/>
      <c r="AC778" s="162">
        <f t="shared" si="96"/>
        <v>22062.706703180105</v>
      </c>
      <c r="AD778" s="162">
        <f t="shared" si="98"/>
        <v>54943.633643555127</v>
      </c>
      <c r="AE778" s="163">
        <f t="shared" si="99"/>
        <v>54260.244026007684</v>
      </c>
      <c r="AF778" s="164">
        <f t="shared" si="97"/>
        <v>0.1385909140110016</v>
      </c>
      <c r="AG778" s="165">
        <f t="shared" si="100"/>
        <v>0.98414971536095441</v>
      </c>
    </row>
    <row r="779" spans="1:33">
      <c r="A779" s="157"/>
      <c r="B779" s="161">
        <f>+[2]data1cf!A779</f>
        <v>-109206.3681077428</v>
      </c>
      <c r="C779" s="161">
        <f>+[2]data1cf!B779</f>
        <v>15331.33605234999</v>
      </c>
      <c r="D779" s="161">
        <f>+[2]data1cf!C779</f>
        <v>17026.785245972314</v>
      </c>
      <c r="E779" s="161">
        <f>+[2]data1cf!D779</f>
        <v>16715.521703666091</v>
      </c>
      <c r="F779" s="161">
        <f>+[2]data1cf!E779</f>
        <v>16501.56048340609</v>
      </c>
      <c r="G779" s="161">
        <f>+[2]data1cf!F779</f>
        <v>15872.252470961655</v>
      </c>
      <c r="H779" s="161">
        <f>+[2]data1cf!G779</f>
        <v>15705.354850412315</v>
      </c>
      <c r="I779" s="161">
        <f>+[2]data1cf!H779</f>
        <v>15379.166268008343</v>
      </c>
      <c r="J779" s="161">
        <f>+[2]data1cf!I779</f>
        <v>15571.372615555729</v>
      </c>
      <c r="K779" s="161">
        <f>+[2]data1cf!J779</f>
        <v>15391.985398640409</v>
      </c>
      <c r="L779" s="161">
        <f>+[2]data1cf!K779</f>
        <v>15685.142702108416</v>
      </c>
      <c r="M779" s="161">
        <f>+[2]data1cf!L779</f>
        <v>15428.755283264032</v>
      </c>
      <c r="N779" s="161">
        <f>+[2]data1cf!M779</f>
        <v>15656.561326669096</v>
      </c>
      <c r="O779" s="161">
        <f>+[2]data1cf!N779</f>
        <v>15603.860918935385</v>
      </c>
      <c r="P779" s="161">
        <f>+[2]data1cf!O779</f>
        <v>15549.206032447604</v>
      </c>
      <c r="Q779" s="161">
        <f>+[2]data1cf!P779</f>
        <v>15434.691606211803</v>
      </c>
      <c r="R779" s="161">
        <f>+[2]data1cf!Q779</f>
        <v>1252.5533596485668</v>
      </c>
      <c r="S779" s="161">
        <f>+[2]data1cf!R779</f>
        <v>0</v>
      </c>
      <c r="T779" s="161">
        <f>+[2]data1cf!S779</f>
        <v>0</v>
      </c>
      <c r="U779" s="161">
        <f>+[2]data1cf!T779</f>
        <v>0</v>
      </c>
      <c r="V779" s="161">
        <f>+[2]data1cf!U779</f>
        <v>0</v>
      </c>
      <c r="W779" s="161">
        <f>+[2]data1cf!V779</f>
        <v>0</v>
      </c>
      <c r="X779" s="161">
        <f>+[2]data1cf!W779</f>
        <v>0</v>
      </c>
      <c r="Y779" s="161">
        <f>+[2]data1cf!X779</f>
        <v>0</v>
      </c>
      <c r="Z779" s="161">
        <f>+[2]data1cf!Y779</f>
        <v>0</v>
      </c>
      <c r="AA779" s="161">
        <f>+[2]data1cf!Z779</f>
        <v>0</v>
      </c>
      <c r="AB779" s="161"/>
      <c r="AC779" s="162">
        <f t="shared" si="96"/>
        <v>12009.2393931434</v>
      </c>
      <c r="AD779" s="162">
        <f t="shared" si="98"/>
        <v>45496.702310155655</v>
      </c>
      <c r="AE779" s="163">
        <f t="shared" si="99"/>
        <v>44800.552718186045</v>
      </c>
      <c r="AF779" s="164">
        <f t="shared" si="97"/>
        <v>0.11901716589927672</v>
      </c>
      <c r="AG779" s="165">
        <f t="shared" si="100"/>
        <v>0.96767636687072156</v>
      </c>
    </row>
    <row r="780" spans="1:33">
      <c r="A780" s="157"/>
      <c r="B780" s="161">
        <f>+[2]data1cf!A780</f>
        <v>-109542.83558215146</v>
      </c>
      <c r="C780" s="161">
        <f>+[2]data1cf!B780</f>
        <v>15305.247928423536</v>
      </c>
      <c r="D780" s="161">
        <f>+[2]data1cf!C780</f>
        <v>16939.979574746227</v>
      </c>
      <c r="E780" s="161">
        <f>+[2]data1cf!D780</f>
        <v>16770.28663030035</v>
      </c>
      <c r="F780" s="161">
        <f>+[2]data1cf!E780</f>
        <v>16198.912071832196</v>
      </c>
      <c r="G780" s="161">
        <f>+[2]data1cf!F780</f>
        <v>16000.016060934631</v>
      </c>
      <c r="H780" s="161">
        <f>+[2]data1cf!G780</f>
        <v>15829.499407621623</v>
      </c>
      <c r="I780" s="161">
        <f>+[2]data1cf!H780</f>
        <v>15470.944015255824</v>
      </c>
      <c r="J780" s="161">
        <f>+[2]data1cf!I780</f>
        <v>15512.360551942184</v>
      </c>
      <c r="K780" s="161">
        <f>+[2]data1cf!J780</f>
        <v>15576.881629275063</v>
      </c>
      <c r="L780" s="161">
        <f>+[2]data1cf!K780</f>
        <v>15578.86604614355</v>
      </c>
      <c r="M780" s="161">
        <f>+[2]data1cf!L780</f>
        <v>15492.990713972464</v>
      </c>
      <c r="N780" s="161">
        <f>+[2]data1cf!M780</f>
        <v>15684.919491987946</v>
      </c>
      <c r="O780" s="161">
        <f>+[2]data1cf!N780</f>
        <v>15572.998422904662</v>
      </c>
      <c r="P780" s="161">
        <f>+[2]data1cf!O780</f>
        <v>15694.466934080159</v>
      </c>
      <c r="Q780" s="161">
        <f>+[2]data1cf!P780</f>
        <v>15677.771146740452</v>
      </c>
      <c r="R780" s="161">
        <f>+[2]data1cf!Q780</f>
        <v>1256.4125069930442</v>
      </c>
      <c r="S780" s="161">
        <f>+[2]data1cf!R780</f>
        <v>0</v>
      </c>
      <c r="T780" s="161">
        <f>+[2]data1cf!S780</f>
        <v>0</v>
      </c>
      <c r="U780" s="161">
        <f>+[2]data1cf!T780</f>
        <v>0</v>
      </c>
      <c r="V780" s="161">
        <f>+[2]data1cf!U780</f>
        <v>0</v>
      </c>
      <c r="W780" s="161">
        <f>+[2]data1cf!V780</f>
        <v>0</v>
      </c>
      <c r="X780" s="161">
        <f>+[2]data1cf!W780</f>
        <v>0</v>
      </c>
      <c r="Y780" s="161">
        <f>+[2]data1cf!X780</f>
        <v>0</v>
      </c>
      <c r="Z780" s="161">
        <f>+[2]data1cf!Y780</f>
        <v>0</v>
      </c>
      <c r="AA780" s="161">
        <f>+[2]data1cf!Z780</f>
        <v>0</v>
      </c>
      <c r="AB780" s="161"/>
      <c r="AC780" s="162">
        <f t="shared" si="96"/>
        <v>11737.921593810099</v>
      </c>
      <c r="AD780" s="162">
        <f t="shared" si="98"/>
        <v>45310.8487938908</v>
      </c>
      <c r="AE780" s="163">
        <f t="shared" si="99"/>
        <v>44612.60835488858</v>
      </c>
      <c r="AF780" s="164">
        <f t="shared" si="97"/>
        <v>0.11849895119667053</v>
      </c>
      <c r="AG780" s="165">
        <f t="shared" si="100"/>
        <v>0.96722001411501279</v>
      </c>
    </row>
    <row r="781" spans="1:33">
      <c r="A781" s="157"/>
      <c r="B781" s="161">
        <f>+[2]data1cf!A781</f>
        <v>-92243.180653994525</v>
      </c>
      <c r="C781" s="161">
        <f>+[2]data1cf!B781</f>
        <v>14957.027472128879</v>
      </c>
      <c r="D781" s="161">
        <f>+[2]data1cf!C781</f>
        <v>16558.112748689084</v>
      </c>
      <c r="E781" s="161">
        <f>+[2]data1cf!D781</f>
        <v>16121.59604306865</v>
      </c>
      <c r="F781" s="161">
        <f>+[2]data1cf!E781</f>
        <v>15771.067924083007</v>
      </c>
      <c r="G781" s="161">
        <f>+[2]data1cf!F781</f>
        <v>15569.095631015243</v>
      </c>
      <c r="H781" s="161">
        <f>+[2]data1cf!G781</f>
        <v>15340.633681858435</v>
      </c>
      <c r="I781" s="161">
        <f>+[2]data1cf!H781</f>
        <v>15045.712441772819</v>
      </c>
      <c r="J781" s="161">
        <f>+[2]data1cf!I781</f>
        <v>15147.452109217858</v>
      </c>
      <c r="K781" s="161">
        <f>+[2]data1cf!J781</f>
        <v>15240.330085900154</v>
      </c>
      <c r="L781" s="161">
        <f>+[2]data1cf!K781</f>
        <v>15240.45203469184</v>
      </c>
      <c r="M781" s="161">
        <f>+[2]data1cf!L781</f>
        <v>15065.38291017598</v>
      </c>
      <c r="N781" s="161">
        <f>+[2]data1cf!M781</f>
        <v>15399.410519523401</v>
      </c>
      <c r="O781" s="161">
        <f>+[2]data1cf!N781</f>
        <v>15110.471819780092</v>
      </c>
      <c r="P781" s="161">
        <f>+[2]data1cf!O781</f>
        <v>15193.702415439939</v>
      </c>
      <c r="Q781" s="161">
        <f>+[2]data1cf!P781</f>
        <v>15254.912843867638</v>
      </c>
      <c r="R781" s="161">
        <f>+[2]data1cf!Q781</f>
        <v>1057.9923848290555</v>
      </c>
      <c r="S781" s="161">
        <f>+[2]data1cf!R781</f>
        <v>0</v>
      </c>
      <c r="T781" s="161">
        <f>+[2]data1cf!S781</f>
        <v>0</v>
      </c>
      <c r="U781" s="161">
        <f>+[2]data1cf!T781</f>
        <v>0</v>
      </c>
      <c r="V781" s="161">
        <f>+[2]data1cf!U781</f>
        <v>0</v>
      </c>
      <c r="W781" s="161">
        <f>+[2]data1cf!V781</f>
        <v>0</v>
      </c>
      <c r="X781" s="161">
        <f>+[2]data1cf!W781</f>
        <v>0</v>
      </c>
      <c r="Y781" s="161">
        <f>+[2]data1cf!X781</f>
        <v>0</v>
      </c>
      <c r="Z781" s="161">
        <f>+[2]data1cf!Y781</f>
        <v>0</v>
      </c>
      <c r="AA781" s="161">
        <f>+[2]data1cf!Z781</f>
        <v>0</v>
      </c>
      <c r="AB781" s="161"/>
      <c r="AC781" s="162">
        <f t="shared" si="96"/>
        <v>25771.018868655017</v>
      </c>
      <c r="AD781" s="162">
        <f t="shared" si="98"/>
        <v>58432.643394262508</v>
      </c>
      <c r="AE781" s="163">
        <f t="shared" si="99"/>
        <v>57753.445865873444</v>
      </c>
      <c r="AF781" s="164">
        <f t="shared" si="97"/>
        <v>0.14691591858863837</v>
      </c>
      <c r="AG781" s="165">
        <f t="shared" si="100"/>
        <v>0.98781749766709481</v>
      </c>
    </row>
    <row r="782" spans="1:33">
      <c r="A782" s="157"/>
      <c r="B782" s="161">
        <f>+[2]data1cf!A782</f>
        <v>-90896.099073130681</v>
      </c>
      <c r="C782" s="161">
        <f>+[2]data1cf!B782</f>
        <v>15004.349673757388</v>
      </c>
      <c r="D782" s="161">
        <f>+[2]data1cf!C782</f>
        <v>16454.367701253344</v>
      </c>
      <c r="E782" s="161">
        <f>+[2]data1cf!D782</f>
        <v>16055.387578617665</v>
      </c>
      <c r="F782" s="161">
        <f>+[2]data1cf!E782</f>
        <v>15778.966232293315</v>
      </c>
      <c r="G782" s="161">
        <f>+[2]data1cf!F782</f>
        <v>15497.876747441605</v>
      </c>
      <c r="H782" s="161">
        <f>+[2]data1cf!G782</f>
        <v>15303.586980391457</v>
      </c>
      <c r="I782" s="161">
        <f>+[2]data1cf!H782</f>
        <v>15071.66387173906</v>
      </c>
      <c r="J782" s="161">
        <f>+[2]data1cf!I782</f>
        <v>15185.077207423183</v>
      </c>
      <c r="K782" s="161">
        <f>+[2]data1cf!J782</f>
        <v>15154.911877087168</v>
      </c>
      <c r="L782" s="161">
        <f>+[2]data1cf!K782</f>
        <v>15319.5834927375</v>
      </c>
      <c r="M782" s="161">
        <f>+[2]data1cf!L782</f>
        <v>15135.712294091249</v>
      </c>
      <c r="N782" s="161">
        <f>+[2]data1cf!M782</f>
        <v>14921.075471938984</v>
      </c>
      <c r="O782" s="161">
        <f>+[2]data1cf!N782</f>
        <v>15277.00696327259</v>
      </c>
      <c r="P782" s="161">
        <f>+[2]data1cf!O782</f>
        <v>15220.459871023857</v>
      </c>
      <c r="Q782" s="161">
        <f>+[2]data1cf!P782</f>
        <v>15241.441285008525</v>
      </c>
      <c r="R782" s="161">
        <f>+[2]data1cf!Q782</f>
        <v>1042.5418979291796</v>
      </c>
      <c r="S782" s="161">
        <f>+[2]data1cf!R782</f>
        <v>0</v>
      </c>
      <c r="T782" s="161">
        <f>+[2]data1cf!S782</f>
        <v>0</v>
      </c>
      <c r="U782" s="161">
        <f>+[2]data1cf!T782</f>
        <v>0</v>
      </c>
      <c r="V782" s="161">
        <f>+[2]data1cf!U782</f>
        <v>0</v>
      </c>
      <c r="W782" s="161">
        <f>+[2]data1cf!V782</f>
        <v>0</v>
      </c>
      <c r="X782" s="161">
        <f>+[2]data1cf!W782</f>
        <v>0</v>
      </c>
      <c r="Y782" s="161">
        <f>+[2]data1cf!X782</f>
        <v>0</v>
      </c>
      <c r="Z782" s="161">
        <f>+[2]data1cf!Y782</f>
        <v>0</v>
      </c>
      <c r="AA782" s="161">
        <f>+[2]data1cf!Z782</f>
        <v>0</v>
      </c>
      <c r="AB782" s="161"/>
      <c r="AC782" s="162">
        <f t="shared" si="96"/>
        <v>26912.084245564307</v>
      </c>
      <c r="AD782" s="162">
        <f t="shared" si="98"/>
        <v>59516.952818529215</v>
      </c>
      <c r="AE782" s="163">
        <f t="shared" si="99"/>
        <v>58838.960590345079</v>
      </c>
      <c r="AF782" s="164">
        <f t="shared" si="97"/>
        <v>0.14960160851478579</v>
      </c>
      <c r="AG782" s="165">
        <f t="shared" si="100"/>
        <v>0.98877427654820238</v>
      </c>
    </row>
    <row r="783" spans="1:33">
      <c r="A783" s="157"/>
      <c r="B783" s="161">
        <f>+[2]data1cf!A783</f>
        <v>-91227.452870676032</v>
      </c>
      <c r="C783" s="161">
        <f>+[2]data1cf!B783</f>
        <v>15040.990153969702</v>
      </c>
      <c r="D783" s="161">
        <f>+[2]data1cf!C783</f>
        <v>16291.368045993873</v>
      </c>
      <c r="E783" s="161">
        <f>+[2]data1cf!D783</f>
        <v>16066.235672897536</v>
      </c>
      <c r="F783" s="161">
        <f>+[2]data1cf!E783</f>
        <v>15813.746363032065</v>
      </c>
      <c r="G783" s="161">
        <f>+[2]data1cf!F783</f>
        <v>15566.929342579206</v>
      </c>
      <c r="H783" s="161">
        <f>+[2]data1cf!G783</f>
        <v>15232.022441887355</v>
      </c>
      <c r="I783" s="161">
        <f>+[2]data1cf!H783</f>
        <v>14979.109722120367</v>
      </c>
      <c r="J783" s="161">
        <f>+[2]data1cf!I783</f>
        <v>15142.649954241322</v>
      </c>
      <c r="K783" s="161">
        <f>+[2]data1cf!J783</f>
        <v>15223.459330961759</v>
      </c>
      <c r="L783" s="161">
        <f>+[2]data1cf!K783</f>
        <v>15054.899767969342</v>
      </c>
      <c r="M783" s="161">
        <f>+[2]data1cf!L783</f>
        <v>15246.856414486252</v>
      </c>
      <c r="N783" s="161">
        <f>+[2]data1cf!M783</f>
        <v>15021.532007092264</v>
      </c>
      <c r="O783" s="161">
        <f>+[2]data1cf!N783</f>
        <v>15160.051867095039</v>
      </c>
      <c r="P783" s="161">
        <f>+[2]data1cf!O783</f>
        <v>15103.162643954187</v>
      </c>
      <c r="Q783" s="161">
        <f>+[2]data1cf!P783</f>
        <v>15178.894826855652</v>
      </c>
      <c r="R783" s="161">
        <f>+[2]data1cf!Q783</f>
        <v>1046.3423934455056</v>
      </c>
      <c r="S783" s="161">
        <f>+[2]data1cf!R783</f>
        <v>0</v>
      </c>
      <c r="T783" s="161">
        <f>+[2]data1cf!S783</f>
        <v>0</v>
      </c>
      <c r="U783" s="161">
        <f>+[2]data1cf!T783</f>
        <v>0</v>
      </c>
      <c r="V783" s="161">
        <f>+[2]data1cf!U783</f>
        <v>0</v>
      </c>
      <c r="W783" s="161">
        <f>+[2]data1cf!V783</f>
        <v>0</v>
      </c>
      <c r="X783" s="161">
        <f>+[2]data1cf!W783</f>
        <v>0</v>
      </c>
      <c r="Y783" s="161">
        <f>+[2]data1cf!X783</f>
        <v>0</v>
      </c>
      <c r="Z783" s="161">
        <f>+[2]data1cf!Y783</f>
        <v>0</v>
      </c>
      <c r="AA783" s="161">
        <f>+[2]data1cf!Z783</f>
        <v>0</v>
      </c>
      <c r="AB783" s="161"/>
      <c r="AC783" s="162">
        <f t="shared" si="96"/>
        <v>26365.657978015748</v>
      </c>
      <c r="AD783" s="162">
        <f t="shared" si="98"/>
        <v>58896.768840785429</v>
      </c>
      <c r="AE783" s="163">
        <f t="shared" si="99"/>
        <v>58220.381154047449</v>
      </c>
      <c r="AF783" s="164">
        <f t="shared" si="97"/>
        <v>0.14849004149436951</v>
      </c>
      <c r="AG783" s="165">
        <f t="shared" si="100"/>
        <v>0.98823663227450986</v>
      </c>
    </row>
    <row r="784" spans="1:33">
      <c r="A784" s="157"/>
      <c r="B784" s="161">
        <f>+[2]data1cf!A784</f>
        <v>-105370.6930507583</v>
      </c>
      <c r="C784" s="161">
        <f>+[2]data1cf!B784</f>
        <v>15198.063568281179</v>
      </c>
      <c r="D784" s="161">
        <f>+[2]data1cf!C784</f>
        <v>17080.451145050945</v>
      </c>
      <c r="E784" s="161">
        <f>+[2]data1cf!D784</f>
        <v>16569.257397217534</v>
      </c>
      <c r="F784" s="161">
        <f>+[2]data1cf!E784</f>
        <v>16189.15249455296</v>
      </c>
      <c r="G784" s="161">
        <f>+[2]data1cf!F784</f>
        <v>15785.052083369117</v>
      </c>
      <c r="H784" s="161">
        <f>+[2]data1cf!G784</f>
        <v>15801.992480127143</v>
      </c>
      <c r="I784" s="161">
        <f>+[2]data1cf!H784</f>
        <v>15371.499599363895</v>
      </c>
      <c r="J784" s="161">
        <f>+[2]data1cf!I784</f>
        <v>15394.016957400723</v>
      </c>
      <c r="K784" s="161">
        <f>+[2]data1cf!J784</f>
        <v>15402.774388122842</v>
      </c>
      <c r="L784" s="161">
        <f>+[2]data1cf!K784</f>
        <v>15468.697590343603</v>
      </c>
      <c r="M784" s="161">
        <f>+[2]data1cf!L784</f>
        <v>15281.441349405733</v>
      </c>
      <c r="N784" s="161">
        <f>+[2]data1cf!M784</f>
        <v>15406.82223203491</v>
      </c>
      <c r="O784" s="161">
        <f>+[2]data1cf!N784</f>
        <v>15484.208110633721</v>
      </c>
      <c r="P784" s="161">
        <f>+[2]data1cf!O784</f>
        <v>15599.55643910057</v>
      </c>
      <c r="Q784" s="161">
        <f>+[2]data1cf!P784</f>
        <v>15713.692928916214</v>
      </c>
      <c r="R784" s="161">
        <f>+[2]data1cf!Q784</f>
        <v>1208.5597010149772</v>
      </c>
      <c r="S784" s="161">
        <f>+[2]data1cf!R784</f>
        <v>0</v>
      </c>
      <c r="T784" s="161">
        <f>+[2]data1cf!S784</f>
        <v>0</v>
      </c>
      <c r="U784" s="161">
        <f>+[2]data1cf!T784</f>
        <v>0</v>
      </c>
      <c r="V784" s="161">
        <f>+[2]data1cf!U784</f>
        <v>0</v>
      </c>
      <c r="W784" s="161">
        <f>+[2]data1cf!V784</f>
        <v>0</v>
      </c>
      <c r="X784" s="161">
        <f>+[2]data1cf!W784</f>
        <v>0</v>
      </c>
      <c r="Y784" s="161">
        <f>+[2]data1cf!X784</f>
        <v>0</v>
      </c>
      <c r="Z784" s="161">
        <f>+[2]data1cf!Y784</f>
        <v>0</v>
      </c>
      <c r="AA784" s="161">
        <f>+[2]data1cf!Z784</f>
        <v>0</v>
      </c>
      <c r="AB784" s="161"/>
      <c r="AC784" s="162">
        <f t="shared" si="96"/>
        <v>15184.531628871837</v>
      </c>
      <c r="AD784" s="162">
        <f t="shared" si="98"/>
        <v>48510.346653027278</v>
      </c>
      <c r="AE784" s="163">
        <f t="shared" si="99"/>
        <v>47817.346370548061</v>
      </c>
      <c r="AF784" s="164">
        <f t="shared" si="97"/>
        <v>0.1247563898563385</v>
      </c>
      <c r="AG784" s="165">
        <f t="shared" si="100"/>
        <v>0.9742490853519743</v>
      </c>
    </row>
    <row r="785" spans="1:33">
      <c r="A785" s="157"/>
      <c r="B785" s="161">
        <f>+[2]data1cf!A785</f>
        <v>-101192.97193074271</v>
      </c>
      <c r="C785" s="161">
        <f>+[2]data1cf!B785</f>
        <v>15123.980403179186</v>
      </c>
      <c r="D785" s="161">
        <f>+[2]data1cf!C785</f>
        <v>16793.307660059418</v>
      </c>
      <c r="E785" s="161">
        <f>+[2]data1cf!D785</f>
        <v>16457.208453990901</v>
      </c>
      <c r="F785" s="161">
        <f>+[2]data1cf!E785</f>
        <v>16174.570564535336</v>
      </c>
      <c r="G785" s="161">
        <f>+[2]data1cf!F785</f>
        <v>15937.865484481834</v>
      </c>
      <c r="H785" s="161">
        <f>+[2]data1cf!G785</f>
        <v>15422.410668174711</v>
      </c>
      <c r="I785" s="161">
        <f>+[2]data1cf!H785</f>
        <v>15351.877754017036</v>
      </c>
      <c r="J785" s="161">
        <f>+[2]data1cf!I785</f>
        <v>15503.983826694042</v>
      </c>
      <c r="K785" s="161">
        <f>+[2]data1cf!J785</f>
        <v>15441.706901069341</v>
      </c>
      <c r="L785" s="161">
        <f>+[2]data1cf!K785</f>
        <v>15292.201327947194</v>
      </c>
      <c r="M785" s="161">
        <f>+[2]data1cf!L785</f>
        <v>15148.28582988792</v>
      </c>
      <c r="N785" s="161">
        <f>+[2]data1cf!M785</f>
        <v>15316.402462608461</v>
      </c>
      <c r="O785" s="161">
        <f>+[2]data1cf!N785</f>
        <v>15816.31661193191</v>
      </c>
      <c r="P785" s="161">
        <f>+[2]data1cf!O785</f>
        <v>15480.626160810127</v>
      </c>
      <c r="Q785" s="161">
        <f>+[2]data1cf!P785</f>
        <v>15397.207766848329</v>
      </c>
      <c r="R785" s="161">
        <f>+[2]data1cf!Q785</f>
        <v>1160.6429108568466</v>
      </c>
      <c r="S785" s="161">
        <f>+[2]data1cf!R785</f>
        <v>0</v>
      </c>
      <c r="T785" s="161">
        <f>+[2]data1cf!S785</f>
        <v>0</v>
      </c>
      <c r="U785" s="161">
        <f>+[2]data1cf!T785</f>
        <v>0</v>
      </c>
      <c r="V785" s="161">
        <f>+[2]data1cf!U785</f>
        <v>0</v>
      </c>
      <c r="W785" s="161">
        <f>+[2]data1cf!V785</f>
        <v>0</v>
      </c>
      <c r="X785" s="161">
        <f>+[2]data1cf!W785</f>
        <v>0</v>
      </c>
      <c r="Y785" s="161">
        <f>+[2]data1cf!X785</f>
        <v>0</v>
      </c>
      <c r="Z785" s="161">
        <f>+[2]data1cf!Y785</f>
        <v>0</v>
      </c>
      <c r="AA785" s="161">
        <f>+[2]data1cf!Z785</f>
        <v>0</v>
      </c>
      <c r="AB785" s="161"/>
      <c r="AC785" s="162">
        <f t="shared" si="96"/>
        <v>18737.280935625062</v>
      </c>
      <c r="AD785" s="162">
        <f t="shared" si="98"/>
        <v>51924.636587470392</v>
      </c>
      <c r="AE785" s="163">
        <f t="shared" si="99"/>
        <v>51234.575829664631</v>
      </c>
      <c r="AF785" s="164">
        <f t="shared" si="97"/>
        <v>0.13155886530876162</v>
      </c>
      <c r="AG785" s="165">
        <f t="shared" si="100"/>
        <v>0.98009601979846805</v>
      </c>
    </row>
    <row r="786" spans="1:33">
      <c r="A786" s="157"/>
      <c r="B786" s="161">
        <f>+[2]data1cf!A786</f>
        <v>-92312.313542753604</v>
      </c>
      <c r="C786" s="161">
        <f>+[2]data1cf!B786</f>
        <v>15053.443061038779</v>
      </c>
      <c r="D786" s="161">
        <f>+[2]data1cf!C786</f>
        <v>16424.753542267175</v>
      </c>
      <c r="E786" s="161">
        <f>+[2]data1cf!D786</f>
        <v>16257.628784992688</v>
      </c>
      <c r="F786" s="161">
        <f>+[2]data1cf!E786</f>
        <v>15865.039220902563</v>
      </c>
      <c r="G786" s="161">
        <f>+[2]data1cf!F786</f>
        <v>15552.817669679976</v>
      </c>
      <c r="H786" s="161">
        <f>+[2]data1cf!G786</f>
        <v>15191.442793502109</v>
      </c>
      <c r="I786" s="161">
        <f>+[2]data1cf!H786</f>
        <v>15033.854633390791</v>
      </c>
      <c r="J786" s="161">
        <f>+[2]data1cf!I786</f>
        <v>15225.278630734354</v>
      </c>
      <c r="K786" s="161">
        <f>+[2]data1cf!J786</f>
        <v>14997.203464985469</v>
      </c>
      <c r="L786" s="161">
        <f>+[2]data1cf!K786</f>
        <v>15197.345789689389</v>
      </c>
      <c r="M786" s="161">
        <f>+[2]data1cf!L786</f>
        <v>15274.358024373119</v>
      </c>
      <c r="N786" s="161">
        <f>+[2]data1cf!M786</f>
        <v>15240.831039389428</v>
      </c>
      <c r="O786" s="161">
        <f>+[2]data1cf!N786</f>
        <v>15307.647962122512</v>
      </c>
      <c r="P786" s="161">
        <f>+[2]data1cf!O786</f>
        <v>15296.594320896493</v>
      </c>
      <c r="Q786" s="161">
        <f>+[2]data1cf!P786</f>
        <v>15359.613910283828</v>
      </c>
      <c r="R786" s="161">
        <f>+[2]data1cf!Q786</f>
        <v>1058.7853114099667</v>
      </c>
      <c r="S786" s="161">
        <f>+[2]data1cf!R786</f>
        <v>0</v>
      </c>
      <c r="T786" s="161">
        <f>+[2]data1cf!S786</f>
        <v>0</v>
      </c>
      <c r="U786" s="161">
        <f>+[2]data1cf!T786</f>
        <v>0</v>
      </c>
      <c r="V786" s="161">
        <f>+[2]data1cf!U786</f>
        <v>0</v>
      </c>
      <c r="W786" s="161">
        <f>+[2]data1cf!V786</f>
        <v>0</v>
      </c>
      <c r="X786" s="161">
        <f>+[2]data1cf!W786</f>
        <v>0</v>
      </c>
      <c r="Y786" s="161">
        <f>+[2]data1cf!X786</f>
        <v>0</v>
      </c>
      <c r="Z786" s="161">
        <f>+[2]data1cf!Y786</f>
        <v>0</v>
      </c>
      <c r="AA786" s="161">
        <f>+[2]data1cf!Z786</f>
        <v>0</v>
      </c>
      <c r="AB786" s="161"/>
      <c r="AC786" s="162">
        <f t="shared" si="96"/>
        <v>25794.009425264871</v>
      </c>
      <c r="AD786" s="162">
        <f t="shared" si="98"/>
        <v>58484.860221541923</v>
      </c>
      <c r="AE786" s="163">
        <f t="shared" si="99"/>
        <v>57804.848956406691</v>
      </c>
      <c r="AF786" s="164">
        <f t="shared" si="97"/>
        <v>0.14691902995109563</v>
      </c>
      <c r="AG786" s="165">
        <f t="shared" si="100"/>
        <v>0.98786538865779394</v>
      </c>
    </row>
    <row r="787" spans="1:33">
      <c r="A787" s="157"/>
      <c r="B787" s="161">
        <f>+[2]data1cf!A787</f>
        <v>-103459.89663961339</v>
      </c>
      <c r="C787" s="161">
        <f>+[2]data1cf!B787</f>
        <v>15256.404022581166</v>
      </c>
      <c r="D787" s="161">
        <f>+[2]data1cf!C787</f>
        <v>17003.477487975208</v>
      </c>
      <c r="E787" s="161">
        <f>+[2]data1cf!D787</f>
        <v>16492.599665584479</v>
      </c>
      <c r="F787" s="161">
        <f>+[2]data1cf!E787</f>
        <v>15890.912340911882</v>
      </c>
      <c r="G787" s="161">
        <f>+[2]data1cf!F787</f>
        <v>15822.451486247286</v>
      </c>
      <c r="H787" s="161">
        <f>+[2]data1cf!G787</f>
        <v>15569.09744591165</v>
      </c>
      <c r="I787" s="161">
        <f>+[2]data1cf!H787</f>
        <v>15514.007622777863</v>
      </c>
      <c r="J787" s="161">
        <f>+[2]data1cf!I787</f>
        <v>15407.741946180651</v>
      </c>
      <c r="K787" s="161">
        <f>+[2]data1cf!J787</f>
        <v>15435.44259109109</v>
      </c>
      <c r="L787" s="161">
        <f>+[2]data1cf!K787</f>
        <v>15531.62439974396</v>
      </c>
      <c r="M787" s="161">
        <f>+[2]data1cf!L787</f>
        <v>15385.227799052525</v>
      </c>
      <c r="N787" s="161">
        <f>+[2]data1cf!M787</f>
        <v>15387.293370503832</v>
      </c>
      <c r="O787" s="161">
        <f>+[2]data1cf!N787</f>
        <v>15596.449275000639</v>
      </c>
      <c r="P787" s="161">
        <f>+[2]data1cf!O787</f>
        <v>15515.822122432883</v>
      </c>
      <c r="Q787" s="161">
        <f>+[2]data1cf!P787</f>
        <v>15523.699110613958</v>
      </c>
      <c r="R787" s="161">
        <f>+[2]data1cf!Q787</f>
        <v>1186.6436304977096</v>
      </c>
      <c r="S787" s="161">
        <f>+[2]data1cf!R787</f>
        <v>0</v>
      </c>
      <c r="T787" s="161">
        <f>+[2]data1cf!S787</f>
        <v>0</v>
      </c>
      <c r="U787" s="161">
        <f>+[2]data1cf!T787</f>
        <v>0</v>
      </c>
      <c r="V787" s="161">
        <f>+[2]data1cf!U787</f>
        <v>0</v>
      </c>
      <c r="W787" s="161">
        <f>+[2]data1cf!V787</f>
        <v>0</v>
      </c>
      <c r="X787" s="161">
        <f>+[2]data1cf!W787</f>
        <v>0</v>
      </c>
      <c r="Y787" s="161">
        <f>+[2]data1cf!X787</f>
        <v>0</v>
      </c>
      <c r="Z787" s="161">
        <f>+[2]data1cf!Y787</f>
        <v>0</v>
      </c>
      <c r="AA787" s="161">
        <f>+[2]data1cf!Z787</f>
        <v>0</v>
      </c>
      <c r="AB787" s="161"/>
      <c r="AC787" s="162">
        <f t="shared" si="96"/>
        <v>16823.330381540942</v>
      </c>
      <c r="AD787" s="162">
        <f t="shared" si="98"/>
        <v>50100.556872698282</v>
      </c>
      <c r="AE787" s="163">
        <f t="shared" si="99"/>
        <v>49408.500577320425</v>
      </c>
      <c r="AF787" s="164">
        <f t="shared" si="97"/>
        <v>0.12782548069953917</v>
      </c>
      <c r="AG787" s="165">
        <f t="shared" ref="AG787:AG802" si="101">1-EXP(-(1/0.25)*(AD787/ABS($AD$1010)))</f>
        <v>0.97715994750540291</v>
      </c>
    </row>
    <row r="788" spans="1:33">
      <c r="A788" s="157"/>
      <c r="B788" s="161">
        <f>+[2]data1cf!A788</f>
        <v>-90514.689556655794</v>
      </c>
      <c r="C788" s="161">
        <f>+[2]data1cf!B788</f>
        <v>14970.942778548655</v>
      </c>
      <c r="D788" s="161">
        <f>+[2]data1cf!C788</f>
        <v>16431.280940232773</v>
      </c>
      <c r="E788" s="161">
        <f>+[2]data1cf!D788</f>
        <v>16143.199968329129</v>
      </c>
      <c r="F788" s="161">
        <f>+[2]data1cf!E788</f>
        <v>15676.319738603233</v>
      </c>
      <c r="G788" s="161">
        <f>+[2]data1cf!F788</f>
        <v>15387.012541769451</v>
      </c>
      <c r="H788" s="161">
        <f>+[2]data1cf!G788</f>
        <v>15119.606891076412</v>
      </c>
      <c r="I788" s="161">
        <f>+[2]data1cf!H788</f>
        <v>15133.29473159472</v>
      </c>
      <c r="J788" s="161">
        <f>+[2]data1cf!I788</f>
        <v>14967.513192815884</v>
      </c>
      <c r="K788" s="161">
        <f>+[2]data1cf!J788</f>
        <v>15295.69796491624</v>
      </c>
      <c r="L788" s="161">
        <f>+[2]data1cf!K788</f>
        <v>15196.838496362627</v>
      </c>
      <c r="M788" s="161">
        <f>+[2]data1cf!L788</f>
        <v>15287.844789874594</v>
      </c>
      <c r="N788" s="161">
        <f>+[2]data1cf!M788</f>
        <v>15101.493847617265</v>
      </c>
      <c r="O788" s="161">
        <f>+[2]data1cf!N788</f>
        <v>15124.906669181823</v>
      </c>
      <c r="P788" s="161">
        <f>+[2]data1cf!O788</f>
        <v>15175.027038001626</v>
      </c>
      <c r="Q788" s="161">
        <f>+[2]data1cf!P788</f>
        <v>15027.364957876689</v>
      </c>
      <c r="R788" s="161">
        <f>+[2]data1cf!Q788</f>
        <v>1038.1672833390191</v>
      </c>
      <c r="S788" s="161">
        <f>+[2]data1cf!R788</f>
        <v>0</v>
      </c>
      <c r="T788" s="161">
        <f>+[2]data1cf!S788</f>
        <v>0</v>
      </c>
      <c r="U788" s="161">
        <f>+[2]data1cf!T788</f>
        <v>0</v>
      </c>
      <c r="V788" s="161">
        <f>+[2]data1cf!U788</f>
        <v>0</v>
      </c>
      <c r="W788" s="161">
        <f>+[2]data1cf!V788</f>
        <v>0</v>
      </c>
      <c r="X788" s="161">
        <f>+[2]data1cf!W788</f>
        <v>0</v>
      </c>
      <c r="Y788" s="161">
        <f>+[2]data1cf!X788</f>
        <v>0</v>
      </c>
      <c r="Z788" s="161">
        <f>+[2]data1cf!Y788</f>
        <v>0</v>
      </c>
      <c r="AA788" s="161">
        <f>+[2]data1cf!Z788</f>
        <v>0</v>
      </c>
      <c r="AB788" s="161"/>
      <c r="AC788" s="162">
        <f t="shared" si="96"/>
        <v>27012.456043516966</v>
      </c>
      <c r="AD788" s="162">
        <f t="shared" si="98"/>
        <v>59530.337768090554</v>
      </c>
      <c r="AE788" s="163">
        <f t="shared" si="99"/>
        <v>58854.125777404435</v>
      </c>
      <c r="AF788" s="164">
        <f t="shared" si="97"/>
        <v>0.14999006390571601</v>
      </c>
      <c r="AG788" s="165">
        <f t="shared" si="101"/>
        <v>0.98878560508247504</v>
      </c>
    </row>
    <row r="789" spans="1:33">
      <c r="A789" s="157"/>
      <c r="B789" s="161">
        <f>+[2]data1cf!A789</f>
        <v>-92021.752440548385</v>
      </c>
      <c r="C789" s="161">
        <f>+[2]data1cf!B789</f>
        <v>15175.895931285475</v>
      </c>
      <c r="D789" s="161">
        <f>+[2]data1cf!C789</f>
        <v>16528.578970917275</v>
      </c>
      <c r="E789" s="161">
        <f>+[2]data1cf!D789</f>
        <v>16172.726209769498</v>
      </c>
      <c r="F789" s="161">
        <f>+[2]data1cf!E789</f>
        <v>15688.871557868504</v>
      </c>
      <c r="G789" s="161">
        <f>+[2]data1cf!F789</f>
        <v>15557.966595036585</v>
      </c>
      <c r="H789" s="161">
        <f>+[2]data1cf!G789</f>
        <v>15227.273329995855</v>
      </c>
      <c r="I789" s="161">
        <f>+[2]data1cf!H789</f>
        <v>15318.494578954858</v>
      </c>
      <c r="J789" s="161">
        <f>+[2]data1cf!I789</f>
        <v>14994.601297291709</v>
      </c>
      <c r="K789" s="161">
        <f>+[2]data1cf!J789</f>
        <v>15021.89271981339</v>
      </c>
      <c r="L789" s="161">
        <f>+[2]data1cf!K789</f>
        <v>15138.884542337779</v>
      </c>
      <c r="M789" s="161">
        <f>+[2]data1cf!L789</f>
        <v>15208.837724011242</v>
      </c>
      <c r="N789" s="161">
        <f>+[2]data1cf!M789</f>
        <v>15041.078396934647</v>
      </c>
      <c r="O789" s="161">
        <f>+[2]data1cf!N789</f>
        <v>15212.127789532773</v>
      </c>
      <c r="P789" s="161">
        <f>+[2]data1cf!O789</f>
        <v>15303.287558361939</v>
      </c>
      <c r="Q789" s="161">
        <f>+[2]data1cf!P789</f>
        <v>15326.271372100411</v>
      </c>
      <c r="R789" s="161">
        <f>+[2]data1cf!Q789</f>
        <v>1055.4526917921137</v>
      </c>
      <c r="S789" s="161">
        <f>+[2]data1cf!R789</f>
        <v>0</v>
      </c>
      <c r="T789" s="161">
        <f>+[2]data1cf!S789</f>
        <v>0</v>
      </c>
      <c r="U789" s="161">
        <f>+[2]data1cf!T789</f>
        <v>0</v>
      </c>
      <c r="V789" s="161">
        <f>+[2]data1cf!U789</f>
        <v>0</v>
      </c>
      <c r="W789" s="161">
        <f>+[2]data1cf!V789</f>
        <v>0</v>
      </c>
      <c r="X789" s="161">
        <f>+[2]data1cf!W789</f>
        <v>0</v>
      </c>
      <c r="Y789" s="161">
        <f>+[2]data1cf!X789</f>
        <v>0</v>
      </c>
      <c r="Z789" s="161">
        <f>+[2]data1cf!Y789</f>
        <v>0</v>
      </c>
      <c r="AA789" s="161">
        <f>+[2]data1cf!Z789</f>
        <v>0</v>
      </c>
      <c r="AB789" s="161"/>
      <c r="AC789" s="162">
        <f t="shared" si="96"/>
        <v>26026.268264301467</v>
      </c>
      <c r="AD789" s="162">
        <f t="shared" si="98"/>
        <v>58644.219943727716</v>
      </c>
      <c r="AE789" s="163">
        <f t="shared" si="99"/>
        <v>57965.917485704864</v>
      </c>
      <c r="AF789" s="164">
        <f t="shared" si="97"/>
        <v>0.14756500124931338</v>
      </c>
      <c r="AG789" s="165">
        <f t="shared" si="101"/>
        <v>0.98801038551758824</v>
      </c>
    </row>
    <row r="790" spans="1:33">
      <c r="A790" s="157"/>
      <c r="B790" s="161">
        <f>+[2]data1cf!A790</f>
        <v>-101411.60926368627</v>
      </c>
      <c r="C790" s="161">
        <f>+[2]data1cf!B790</f>
        <v>15186.193526377021</v>
      </c>
      <c r="D790" s="161">
        <f>+[2]data1cf!C790</f>
        <v>16715.570437606933</v>
      </c>
      <c r="E790" s="161">
        <f>+[2]data1cf!D790</f>
        <v>16559.239293262923</v>
      </c>
      <c r="F790" s="161">
        <f>+[2]data1cf!E790</f>
        <v>16064.687649279047</v>
      </c>
      <c r="G790" s="161">
        <f>+[2]data1cf!F790</f>
        <v>15747.702461115638</v>
      </c>
      <c r="H790" s="161">
        <f>+[2]data1cf!G790</f>
        <v>15399.860003881942</v>
      </c>
      <c r="I790" s="161">
        <f>+[2]data1cf!H790</f>
        <v>15334.616761927544</v>
      </c>
      <c r="J790" s="161">
        <f>+[2]data1cf!I790</f>
        <v>15330.050688752266</v>
      </c>
      <c r="K790" s="161">
        <f>+[2]data1cf!J790</f>
        <v>15520.921447840046</v>
      </c>
      <c r="L790" s="161">
        <f>+[2]data1cf!K790</f>
        <v>15486.121178348048</v>
      </c>
      <c r="M790" s="161">
        <f>+[2]data1cf!L790</f>
        <v>15450.957993400125</v>
      </c>
      <c r="N790" s="161">
        <f>+[2]data1cf!M790</f>
        <v>15338.104142606699</v>
      </c>
      <c r="O790" s="161">
        <f>+[2]data1cf!N790</f>
        <v>15363.583624714449</v>
      </c>
      <c r="P790" s="161">
        <f>+[2]data1cf!O790</f>
        <v>15580.494849158174</v>
      </c>
      <c r="Q790" s="161">
        <f>+[2]data1cf!P790</f>
        <v>15337.401606310468</v>
      </c>
      <c r="R790" s="161">
        <f>+[2]data1cf!Q790</f>
        <v>1163.150593610776</v>
      </c>
      <c r="S790" s="161">
        <f>+[2]data1cf!R790</f>
        <v>0</v>
      </c>
      <c r="T790" s="161">
        <f>+[2]data1cf!S790</f>
        <v>0</v>
      </c>
      <c r="U790" s="161">
        <f>+[2]data1cf!T790</f>
        <v>0</v>
      </c>
      <c r="V790" s="161">
        <f>+[2]data1cf!U790</f>
        <v>0</v>
      </c>
      <c r="W790" s="161">
        <f>+[2]data1cf!V790</f>
        <v>0</v>
      </c>
      <c r="X790" s="161">
        <f>+[2]data1cf!W790</f>
        <v>0</v>
      </c>
      <c r="Y790" s="161">
        <f>+[2]data1cf!X790</f>
        <v>0</v>
      </c>
      <c r="Z790" s="161">
        <f>+[2]data1cf!Y790</f>
        <v>0</v>
      </c>
      <c r="AA790" s="161">
        <f>+[2]data1cf!Z790</f>
        <v>0</v>
      </c>
      <c r="AB790" s="161"/>
      <c r="AC790" s="162">
        <f t="shared" si="96"/>
        <v>18394.528052067995</v>
      </c>
      <c r="AD790" s="162">
        <f t="shared" si="98"/>
        <v>51544.687542115593</v>
      </c>
      <c r="AE790" s="163">
        <f t="shared" si="99"/>
        <v>50855.313989038834</v>
      </c>
      <c r="AF790" s="164">
        <f t="shared" si="97"/>
        <v>0.13093411326408386</v>
      </c>
      <c r="AG790" s="165">
        <f t="shared" si="101"/>
        <v>0.97951730361917166</v>
      </c>
    </row>
    <row r="791" spans="1:33">
      <c r="A791" s="157"/>
      <c r="B791" s="161">
        <f>+[2]data1cf!A791</f>
        <v>-96867.72397612581</v>
      </c>
      <c r="C791" s="161">
        <f>+[2]data1cf!B791</f>
        <v>15144.321369116213</v>
      </c>
      <c r="D791" s="161">
        <f>+[2]data1cf!C791</f>
        <v>16680.751474045406</v>
      </c>
      <c r="E791" s="161">
        <f>+[2]data1cf!D791</f>
        <v>16302.390016724941</v>
      </c>
      <c r="F791" s="161">
        <f>+[2]data1cf!E791</f>
        <v>15963.053625633151</v>
      </c>
      <c r="G791" s="161">
        <f>+[2]data1cf!F791</f>
        <v>15900.013038713896</v>
      </c>
      <c r="H791" s="161">
        <f>+[2]data1cf!G791</f>
        <v>15296.192659559838</v>
      </c>
      <c r="I791" s="161">
        <f>+[2]data1cf!H791</f>
        <v>15148.759160198988</v>
      </c>
      <c r="J791" s="161">
        <f>+[2]data1cf!I791</f>
        <v>15158.890753723479</v>
      </c>
      <c r="K791" s="161">
        <f>+[2]data1cf!J791</f>
        <v>15181.801750487884</v>
      </c>
      <c r="L791" s="161">
        <f>+[2]data1cf!K791</f>
        <v>15340.685679868442</v>
      </c>
      <c r="M791" s="161">
        <f>+[2]data1cf!L791</f>
        <v>15448.691679976488</v>
      </c>
      <c r="N791" s="161">
        <f>+[2]data1cf!M791</f>
        <v>15135.803387656917</v>
      </c>
      <c r="O791" s="161">
        <f>+[2]data1cf!N791</f>
        <v>15577.854042783116</v>
      </c>
      <c r="P791" s="161">
        <f>+[2]data1cf!O791</f>
        <v>15264.883996261433</v>
      </c>
      <c r="Q791" s="161">
        <f>+[2]data1cf!P791</f>
        <v>15421.464650944472</v>
      </c>
      <c r="R791" s="161">
        <f>+[2]data1cf!Q791</f>
        <v>1111.0340469165724</v>
      </c>
      <c r="S791" s="161">
        <f>+[2]data1cf!R791</f>
        <v>0</v>
      </c>
      <c r="T791" s="161">
        <f>+[2]data1cf!S791</f>
        <v>0</v>
      </c>
      <c r="U791" s="161">
        <f>+[2]data1cf!T791</f>
        <v>0</v>
      </c>
      <c r="V791" s="161">
        <f>+[2]data1cf!U791</f>
        <v>0</v>
      </c>
      <c r="W791" s="161">
        <f>+[2]data1cf!V791</f>
        <v>0</v>
      </c>
      <c r="X791" s="161">
        <f>+[2]data1cf!W791</f>
        <v>0</v>
      </c>
      <c r="Y791" s="161">
        <f>+[2]data1cf!X791</f>
        <v>0</v>
      </c>
      <c r="Z791" s="161">
        <f>+[2]data1cf!Y791</f>
        <v>0</v>
      </c>
      <c r="AA791" s="161">
        <f>+[2]data1cf!Z791</f>
        <v>0</v>
      </c>
      <c r="AB791" s="161"/>
      <c r="AC791" s="162">
        <f t="shared" si="96"/>
        <v>22192.978918706296</v>
      </c>
      <c r="AD791" s="162">
        <f t="shared" si="98"/>
        <v>55117.725741761598</v>
      </c>
      <c r="AE791" s="163">
        <f t="shared" si="99"/>
        <v>54432.954802001594</v>
      </c>
      <c r="AF791" s="164">
        <f t="shared" si="97"/>
        <v>0.13879968523979186</v>
      </c>
      <c r="AG791" s="165">
        <f t="shared" si="101"/>
        <v>0.98435650533340546</v>
      </c>
    </row>
    <row r="792" spans="1:33">
      <c r="A792" s="157"/>
      <c r="B792" s="161">
        <f>+[2]data1cf!A792</f>
        <v>-91144.895107590084</v>
      </c>
      <c r="C792" s="161">
        <f>+[2]data1cf!B792</f>
        <v>15197.510624425318</v>
      </c>
      <c r="D792" s="161">
        <f>+[2]data1cf!C792</f>
        <v>16596.609205032728</v>
      </c>
      <c r="E792" s="161">
        <f>+[2]data1cf!D792</f>
        <v>16072.548970691074</v>
      </c>
      <c r="F792" s="161">
        <f>+[2]data1cf!E792</f>
        <v>15799.199312104298</v>
      </c>
      <c r="G792" s="161">
        <f>+[2]data1cf!F792</f>
        <v>15394.409122004337</v>
      </c>
      <c r="H792" s="161">
        <f>+[2]data1cf!G792</f>
        <v>15406.857346655128</v>
      </c>
      <c r="I792" s="161">
        <f>+[2]data1cf!H792</f>
        <v>15284.556344100292</v>
      </c>
      <c r="J792" s="161">
        <f>+[2]data1cf!I792</f>
        <v>15092.325775231142</v>
      </c>
      <c r="K792" s="161">
        <f>+[2]data1cf!J792</f>
        <v>14908.904381966979</v>
      </c>
      <c r="L792" s="161">
        <f>+[2]data1cf!K792</f>
        <v>15082.387862216488</v>
      </c>
      <c r="M792" s="161">
        <f>+[2]data1cf!L792</f>
        <v>15312.010872040051</v>
      </c>
      <c r="N792" s="161">
        <f>+[2]data1cf!M792</f>
        <v>15110.375169499472</v>
      </c>
      <c r="O792" s="161">
        <f>+[2]data1cf!N792</f>
        <v>15014.388310838014</v>
      </c>
      <c r="P792" s="161">
        <f>+[2]data1cf!O792</f>
        <v>15242.691697117269</v>
      </c>
      <c r="Q792" s="161">
        <f>+[2]data1cf!P792</f>
        <v>15269.156197970995</v>
      </c>
      <c r="R792" s="161">
        <f>+[2]data1cf!Q792</f>
        <v>1045.3954889260151</v>
      </c>
      <c r="S792" s="161">
        <f>+[2]data1cf!R792</f>
        <v>0</v>
      </c>
      <c r="T792" s="161">
        <f>+[2]data1cf!S792</f>
        <v>0</v>
      </c>
      <c r="U792" s="161">
        <f>+[2]data1cf!T792</f>
        <v>0</v>
      </c>
      <c r="V792" s="161">
        <f>+[2]data1cf!U792</f>
        <v>0</v>
      </c>
      <c r="W792" s="161">
        <f>+[2]data1cf!V792</f>
        <v>0</v>
      </c>
      <c r="X792" s="161">
        <f>+[2]data1cf!W792</f>
        <v>0</v>
      </c>
      <c r="Y792" s="161">
        <f>+[2]data1cf!X792</f>
        <v>0</v>
      </c>
      <c r="Z792" s="161">
        <f>+[2]data1cf!Y792</f>
        <v>0</v>
      </c>
      <c r="AA792" s="161">
        <f>+[2]data1cf!Z792</f>
        <v>0</v>
      </c>
      <c r="AB792" s="161"/>
      <c r="AC792" s="162">
        <f t="shared" si="96"/>
        <v>26906.540865360428</v>
      </c>
      <c r="AD792" s="162">
        <f t="shared" si="98"/>
        <v>59501.021071845367</v>
      </c>
      <c r="AE792" s="163">
        <f t="shared" si="99"/>
        <v>58823.424715406676</v>
      </c>
      <c r="AF792" s="164">
        <f t="shared" si="97"/>
        <v>0.14960467219352724</v>
      </c>
      <c r="AG792" s="165">
        <f t="shared" si="101"/>
        <v>0.98876077757938585</v>
      </c>
    </row>
    <row r="793" spans="1:33">
      <c r="A793" s="157"/>
      <c r="B793" s="161">
        <f>+[2]data1cf!A793</f>
        <v>-106287.43185386408</v>
      </c>
      <c r="C793" s="161">
        <f>+[2]data1cf!B793</f>
        <v>15349.380335778969</v>
      </c>
      <c r="D793" s="161">
        <f>+[2]data1cf!C793</f>
        <v>17127.445944085328</v>
      </c>
      <c r="E793" s="161">
        <f>+[2]data1cf!D793</f>
        <v>16636.300086921572</v>
      </c>
      <c r="F793" s="161">
        <f>+[2]data1cf!E793</f>
        <v>16216.674890679704</v>
      </c>
      <c r="G793" s="161">
        <f>+[2]data1cf!F793</f>
        <v>16112.430528016786</v>
      </c>
      <c r="H793" s="161">
        <f>+[2]data1cf!G793</f>
        <v>15514.272173878031</v>
      </c>
      <c r="I793" s="161">
        <f>+[2]data1cf!H793</f>
        <v>15188.370761934746</v>
      </c>
      <c r="J793" s="161">
        <f>+[2]data1cf!I793</f>
        <v>15605.563469248518</v>
      </c>
      <c r="K793" s="161">
        <f>+[2]data1cf!J793</f>
        <v>15443.981318143644</v>
      </c>
      <c r="L793" s="161">
        <f>+[2]data1cf!K793</f>
        <v>15493.928341887036</v>
      </c>
      <c r="M793" s="161">
        <f>+[2]data1cf!L793</f>
        <v>15556.858178141047</v>
      </c>
      <c r="N793" s="161">
        <f>+[2]data1cf!M793</f>
        <v>15518.845282999395</v>
      </c>
      <c r="O793" s="161">
        <f>+[2]data1cf!N793</f>
        <v>15334.914869100925</v>
      </c>
      <c r="P793" s="161">
        <f>+[2]data1cf!O793</f>
        <v>15505.248941404076</v>
      </c>
      <c r="Q793" s="161">
        <f>+[2]data1cf!P793</f>
        <v>15684.653585534288</v>
      </c>
      <c r="R793" s="161">
        <f>+[2]data1cf!Q793</f>
        <v>1219.0743283910792</v>
      </c>
      <c r="S793" s="161">
        <f>+[2]data1cf!R793</f>
        <v>0</v>
      </c>
      <c r="T793" s="161">
        <f>+[2]data1cf!S793</f>
        <v>0</v>
      </c>
      <c r="U793" s="161">
        <f>+[2]data1cf!T793</f>
        <v>0</v>
      </c>
      <c r="V793" s="161">
        <f>+[2]data1cf!U793</f>
        <v>0</v>
      </c>
      <c r="W793" s="161">
        <f>+[2]data1cf!V793</f>
        <v>0</v>
      </c>
      <c r="X793" s="161">
        <f>+[2]data1cf!W793</f>
        <v>0</v>
      </c>
      <c r="Y793" s="161">
        <f>+[2]data1cf!X793</f>
        <v>0</v>
      </c>
      <c r="Z793" s="161">
        <f>+[2]data1cf!Y793</f>
        <v>0</v>
      </c>
      <c r="AA793" s="161">
        <f>+[2]data1cf!Z793</f>
        <v>0</v>
      </c>
      <c r="AB793" s="161"/>
      <c r="AC793" s="162">
        <f t="shared" si="96"/>
        <v>14645.572251561396</v>
      </c>
      <c r="AD793" s="162">
        <f t="shared" si="98"/>
        <v>48033.803903450622</v>
      </c>
      <c r="AE793" s="163">
        <f t="shared" si="99"/>
        <v>47339.632566364387</v>
      </c>
      <c r="AF793" s="164">
        <f t="shared" si="97"/>
        <v>0.12372972369194032</v>
      </c>
      <c r="AG793" s="165">
        <f t="shared" si="101"/>
        <v>0.97330657616333305</v>
      </c>
    </row>
    <row r="794" spans="1:33">
      <c r="A794" s="157"/>
      <c r="B794" s="161">
        <f>+[2]data1cf!A794</f>
        <v>-98032.377401475038</v>
      </c>
      <c r="C794" s="161">
        <f>+[2]data1cf!B794</f>
        <v>15237.836605846853</v>
      </c>
      <c r="D794" s="161">
        <f>+[2]data1cf!C794</f>
        <v>16717.748137671759</v>
      </c>
      <c r="E794" s="161">
        <f>+[2]data1cf!D794</f>
        <v>16177.793862825758</v>
      </c>
      <c r="F794" s="161">
        <f>+[2]data1cf!E794</f>
        <v>15857.397349125386</v>
      </c>
      <c r="G794" s="161">
        <f>+[2]data1cf!F794</f>
        <v>15705.157416933496</v>
      </c>
      <c r="H794" s="161">
        <f>+[2]data1cf!G794</f>
        <v>15376.552163042314</v>
      </c>
      <c r="I794" s="161">
        <f>+[2]data1cf!H794</f>
        <v>15160.234647885904</v>
      </c>
      <c r="J794" s="161">
        <f>+[2]data1cf!I794</f>
        <v>15287.53037887244</v>
      </c>
      <c r="K794" s="161">
        <f>+[2]data1cf!J794</f>
        <v>15184.222828264898</v>
      </c>
      <c r="L794" s="161">
        <f>+[2]data1cf!K794</f>
        <v>15216.572654125452</v>
      </c>
      <c r="M794" s="161">
        <f>+[2]data1cf!L794</f>
        <v>15295.977206076866</v>
      </c>
      <c r="N794" s="161">
        <f>+[2]data1cf!M794</f>
        <v>15356.033726314807</v>
      </c>
      <c r="O794" s="161">
        <f>+[2]data1cf!N794</f>
        <v>15267.615535050252</v>
      </c>
      <c r="P794" s="161">
        <f>+[2]data1cf!O794</f>
        <v>15283.655637280621</v>
      </c>
      <c r="Q794" s="161">
        <f>+[2]data1cf!P794</f>
        <v>15395.055325562376</v>
      </c>
      <c r="R794" s="161">
        <f>+[2]data1cf!Q794</f>
        <v>1124.3921558439579</v>
      </c>
      <c r="S794" s="161">
        <f>+[2]data1cf!R794</f>
        <v>0</v>
      </c>
      <c r="T794" s="161">
        <f>+[2]data1cf!S794</f>
        <v>0</v>
      </c>
      <c r="U794" s="161">
        <f>+[2]data1cf!T794</f>
        <v>0</v>
      </c>
      <c r="V794" s="161">
        <f>+[2]data1cf!U794</f>
        <v>0</v>
      </c>
      <c r="W794" s="161">
        <f>+[2]data1cf!V794</f>
        <v>0</v>
      </c>
      <c r="X794" s="161">
        <f>+[2]data1cf!W794</f>
        <v>0</v>
      </c>
      <c r="Y794" s="161">
        <f>+[2]data1cf!X794</f>
        <v>0</v>
      </c>
      <c r="Z794" s="161">
        <f>+[2]data1cf!Y794</f>
        <v>0</v>
      </c>
      <c r="AA794" s="161">
        <f>+[2]data1cf!Z794</f>
        <v>0</v>
      </c>
      <c r="AB794" s="161"/>
      <c r="AC794" s="162">
        <f t="shared" si="96"/>
        <v>20849.997443668228</v>
      </c>
      <c r="AD794" s="162">
        <f t="shared" si="98"/>
        <v>53708.716466768368</v>
      </c>
      <c r="AE794" s="163">
        <f t="shared" si="99"/>
        <v>53025.408355125401</v>
      </c>
      <c r="AF794" s="164">
        <f t="shared" si="97"/>
        <v>0.13613851666450505</v>
      </c>
      <c r="AG794" s="165">
        <f t="shared" si="101"/>
        <v>0.98260224679762109</v>
      </c>
    </row>
    <row r="795" spans="1:33">
      <c r="A795" s="157"/>
      <c r="B795" s="161">
        <f>+[2]data1cf!A795</f>
        <v>-94960.442351680453</v>
      </c>
      <c r="C795" s="161">
        <f>+[2]data1cf!B795</f>
        <v>15380.614950975967</v>
      </c>
      <c r="D795" s="161">
        <f>+[2]data1cf!C795</f>
        <v>16646.545415659668</v>
      </c>
      <c r="E795" s="161">
        <f>+[2]data1cf!D795</f>
        <v>16248.965524816114</v>
      </c>
      <c r="F795" s="161">
        <f>+[2]data1cf!E795</f>
        <v>15812.397224169013</v>
      </c>
      <c r="G795" s="161">
        <f>+[2]data1cf!F795</f>
        <v>15588.668066531962</v>
      </c>
      <c r="H795" s="161">
        <f>+[2]data1cf!G795</f>
        <v>15200.783820319622</v>
      </c>
      <c r="I795" s="161">
        <f>+[2]data1cf!H795</f>
        <v>15210.20669556388</v>
      </c>
      <c r="J795" s="161">
        <f>+[2]data1cf!I795</f>
        <v>15332.388195813974</v>
      </c>
      <c r="K795" s="161">
        <f>+[2]data1cf!J795</f>
        <v>15249.136972169032</v>
      </c>
      <c r="L795" s="161">
        <f>+[2]data1cf!K795</f>
        <v>15362.194429461324</v>
      </c>
      <c r="M795" s="161">
        <f>+[2]data1cf!L795</f>
        <v>15246.017858505686</v>
      </c>
      <c r="N795" s="161">
        <f>+[2]data1cf!M795</f>
        <v>15161.537514641166</v>
      </c>
      <c r="O795" s="161">
        <f>+[2]data1cf!N795</f>
        <v>15128.274257406214</v>
      </c>
      <c r="P795" s="161">
        <f>+[2]data1cf!O795</f>
        <v>15261.395816124616</v>
      </c>
      <c r="Q795" s="161">
        <f>+[2]data1cf!P795</f>
        <v>15145.394716660558</v>
      </c>
      <c r="R795" s="161">
        <f>+[2]data1cf!Q795</f>
        <v>1089.158289596834</v>
      </c>
      <c r="S795" s="161">
        <f>+[2]data1cf!R795</f>
        <v>0</v>
      </c>
      <c r="T795" s="161">
        <f>+[2]data1cf!S795</f>
        <v>0</v>
      </c>
      <c r="U795" s="161">
        <f>+[2]data1cf!T795</f>
        <v>0</v>
      </c>
      <c r="V795" s="161">
        <f>+[2]data1cf!U795</f>
        <v>0</v>
      </c>
      <c r="W795" s="161">
        <f>+[2]data1cf!V795</f>
        <v>0</v>
      </c>
      <c r="X795" s="161">
        <f>+[2]data1cf!W795</f>
        <v>0</v>
      </c>
      <c r="Y795" s="161">
        <f>+[2]data1cf!X795</f>
        <v>0</v>
      </c>
      <c r="Z795" s="161">
        <f>+[2]data1cf!Y795</f>
        <v>0</v>
      </c>
      <c r="AA795" s="161">
        <f>+[2]data1cf!Z795</f>
        <v>0</v>
      </c>
      <c r="AB795" s="161"/>
      <c r="AC795" s="162">
        <f t="shared" si="96"/>
        <v>23781.344825147004</v>
      </c>
      <c r="AD795" s="162">
        <f t="shared" si="98"/>
        <v>56542.965701366913</v>
      </c>
      <c r="AE795" s="163">
        <f t="shared" si="99"/>
        <v>55861.993710411778</v>
      </c>
      <c r="AF795" s="164">
        <f t="shared" si="97"/>
        <v>0.14239441752433779</v>
      </c>
      <c r="AG795" s="165">
        <f t="shared" si="101"/>
        <v>0.98595108868330927</v>
      </c>
    </row>
    <row r="796" spans="1:33">
      <c r="A796" s="157"/>
      <c r="B796" s="161">
        <f>+[2]data1cf!A796</f>
        <v>-108564.57062399229</v>
      </c>
      <c r="C796" s="161">
        <f>+[2]data1cf!B796</f>
        <v>15453.741286635946</v>
      </c>
      <c r="D796" s="161">
        <f>+[2]data1cf!C796</f>
        <v>16902.002312581561</v>
      </c>
      <c r="E796" s="161">
        <f>+[2]data1cf!D796</f>
        <v>16678.643179168626</v>
      </c>
      <c r="F796" s="161">
        <f>+[2]data1cf!E796</f>
        <v>16454.769735859834</v>
      </c>
      <c r="G796" s="161">
        <f>+[2]data1cf!F796</f>
        <v>16088.228780818261</v>
      </c>
      <c r="H796" s="161">
        <f>+[2]data1cf!G796</f>
        <v>15642.404634464661</v>
      </c>
      <c r="I796" s="161">
        <f>+[2]data1cf!H796</f>
        <v>15584.873053923504</v>
      </c>
      <c r="J796" s="161">
        <f>+[2]data1cf!I796</f>
        <v>15290.609789075294</v>
      </c>
      <c r="K796" s="161">
        <f>+[2]data1cf!J796</f>
        <v>15390.508719014884</v>
      </c>
      <c r="L796" s="161">
        <f>+[2]data1cf!K796</f>
        <v>15573.429977792406</v>
      </c>
      <c r="M796" s="161">
        <f>+[2]data1cf!L796</f>
        <v>15722.257465567593</v>
      </c>
      <c r="N796" s="161">
        <f>+[2]data1cf!M796</f>
        <v>15506.263317603361</v>
      </c>
      <c r="O796" s="161">
        <f>+[2]data1cf!N796</f>
        <v>15565.440149249222</v>
      </c>
      <c r="P796" s="161">
        <f>+[2]data1cf!O796</f>
        <v>15580.830781606681</v>
      </c>
      <c r="Q796" s="161">
        <f>+[2]data1cf!P796</f>
        <v>15879.499338031095</v>
      </c>
      <c r="R796" s="161">
        <f>+[2]data1cf!Q796</f>
        <v>1245.1921992289419</v>
      </c>
      <c r="S796" s="161">
        <f>+[2]data1cf!R796</f>
        <v>0</v>
      </c>
      <c r="T796" s="161">
        <f>+[2]data1cf!S796</f>
        <v>0</v>
      </c>
      <c r="U796" s="161">
        <f>+[2]data1cf!T796</f>
        <v>0</v>
      </c>
      <c r="V796" s="161">
        <f>+[2]data1cf!U796</f>
        <v>0</v>
      </c>
      <c r="W796" s="161">
        <f>+[2]data1cf!V796</f>
        <v>0</v>
      </c>
      <c r="X796" s="161">
        <f>+[2]data1cf!W796</f>
        <v>0</v>
      </c>
      <c r="Y796" s="161">
        <f>+[2]data1cf!X796</f>
        <v>0</v>
      </c>
      <c r="Z796" s="161">
        <f>+[2]data1cf!Y796</f>
        <v>0</v>
      </c>
      <c r="AA796" s="161">
        <f>+[2]data1cf!Z796</f>
        <v>0</v>
      </c>
      <c r="AB796" s="161"/>
      <c r="AC796" s="162">
        <f t="shared" si="96"/>
        <v>12785.960327644803</v>
      </c>
      <c r="AD796" s="162">
        <f t="shared" si="98"/>
        <v>46333.582614563966</v>
      </c>
      <c r="AE796" s="163">
        <f t="shared" si="99"/>
        <v>45635.848143381379</v>
      </c>
      <c r="AF796" s="164">
        <f t="shared" si="97"/>
        <v>0.12032154202461243</v>
      </c>
      <c r="AG796" s="165">
        <f t="shared" si="101"/>
        <v>0.96965383425697449</v>
      </c>
    </row>
    <row r="797" spans="1:33">
      <c r="A797" s="157"/>
      <c r="B797" s="161">
        <f>+[2]data1cf!A797</f>
        <v>-101583.77715432261</v>
      </c>
      <c r="C797" s="161">
        <f>+[2]data1cf!B797</f>
        <v>15500.69684886898</v>
      </c>
      <c r="D797" s="161">
        <f>+[2]data1cf!C797</f>
        <v>16903.107560285069</v>
      </c>
      <c r="E797" s="161">
        <f>+[2]data1cf!D797</f>
        <v>16273.262188589659</v>
      </c>
      <c r="F797" s="161">
        <f>+[2]data1cf!E797</f>
        <v>15997.863774407913</v>
      </c>
      <c r="G797" s="161">
        <f>+[2]data1cf!F797</f>
        <v>15895.804028203769</v>
      </c>
      <c r="H797" s="161">
        <f>+[2]data1cf!G797</f>
        <v>15456.037402502516</v>
      </c>
      <c r="I797" s="161">
        <f>+[2]data1cf!H797</f>
        <v>15408.57489059631</v>
      </c>
      <c r="J797" s="161">
        <f>+[2]data1cf!I797</f>
        <v>15459.749667278236</v>
      </c>
      <c r="K797" s="161">
        <f>+[2]data1cf!J797</f>
        <v>15481.119978233026</v>
      </c>
      <c r="L797" s="161">
        <f>+[2]data1cf!K797</f>
        <v>15416.636549969991</v>
      </c>
      <c r="M797" s="161">
        <f>+[2]data1cf!L797</f>
        <v>15214.834043132809</v>
      </c>
      <c r="N797" s="161">
        <f>+[2]data1cf!M797</f>
        <v>15339.603202708739</v>
      </c>
      <c r="O797" s="161">
        <f>+[2]data1cf!N797</f>
        <v>15632.511279268605</v>
      </c>
      <c r="P797" s="161">
        <f>+[2]data1cf!O797</f>
        <v>15296.538975522944</v>
      </c>
      <c r="Q797" s="161">
        <f>+[2]data1cf!P797</f>
        <v>15473.211251895013</v>
      </c>
      <c r="R797" s="161">
        <f>+[2]data1cf!Q797</f>
        <v>1165.1252904492185</v>
      </c>
      <c r="S797" s="161">
        <f>+[2]data1cf!R797</f>
        <v>0</v>
      </c>
      <c r="T797" s="161">
        <f>+[2]data1cf!S797</f>
        <v>0</v>
      </c>
      <c r="U797" s="161">
        <f>+[2]data1cf!T797</f>
        <v>0</v>
      </c>
      <c r="V797" s="161">
        <f>+[2]data1cf!U797</f>
        <v>0</v>
      </c>
      <c r="W797" s="161">
        <f>+[2]data1cf!V797</f>
        <v>0</v>
      </c>
      <c r="X797" s="161">
        <f>+[2]data1cf!W797</f>
        <v>0</v>
      </c>
      <c r="Y797" s="161">
        <f>+[2]data1cf!X797</f>
        <v>0</v>
      </c>
      <c r="Z797" s="161">
        <f>+[2]data1cf!Y797</f>
        <v>0</v>
      </c>
      <c r="AA797" s="161">
        <f>+[2]data1cf!Z797</f>
        <v>0</v>
      </c>
      <c r="AB797" s="161"/>
      <c r="AC797" s="162">
        <f t="shared" si="96"/>
        <v>18535.015915659689</v>
      </c>
      <c r="AD797" s="162">
        <f t="shared" si="98"/>
        <v>51704.02925386095</v>
      </c>
      <c r="AE797" s="163">
        <f t="shared" si="99"/>
        <v>51014.437708420286</v>
      </c>
      <c r="AF797" s="164">
        <f t="shared" si="97"/>
        <v>0.13118839859962469</v>
      </c>
      <c r="AG797" s="165">
        <f t="shared" si="101"/>
        <v>0.97976202451966277</v>
      </c>
    </row>
    <row r="798" spans="1:33">
      <c r="A798" s="157"/>
      <c r="B798" s="161">
        <f>+[2]data1cf!A798</f>
        <v>-93054.499268668937</v>
      </c>
      <c r="C798" s="161">
        <f>+[2]data1cf!B798</f>
        <v>15021.134525152684</v>
      </c>
      <c r="D798" s="161">
        <f>+[2]data1cf!C798</f>
        <v>16779.249417182684</v>
      </c>
      <c r="E798" s="161">
        <f>+[2]data1cf!D798</f>
        <v>16206.443086097335</v>
      </c>
      <c r="F798" s="161">
        <f>+[2]data1cf!E798</f>
        <v>15765.318789355746</v>
      </c>
      <c r="G798" s="161">
        <f>+[2]data1cf!F798</f>
        <v>15264.433501379157</v>
      </c>
      <c r="H798" s="161">
        <f>+[2]data1cf!G798</f>
        <v>15146.047646126943</v>
      </c>
      <c r="I798" s="161">
        <f>+[2]data1cf!H798</f>
        <v>15103.804345283981</v>
      </c>
      <c r="J798" s="161">
        <f>+[2]data1cf!I798</f>
        <v>15005.335887811809</v>
      </c>
      <c r="K798" s="161">
        <f>+[2]data1cf!J798</f>
        <v>15257.624217554912</v>
      </c>
      <c r="L798" s="161">
        <f>+[2]data1cf!K798</f>
        <v>15129.198938669195</v>
      </c>
      <c r="M798" s="161">
        <f>+[2]data1cf!L798</f>
        <v>15186.799224605333</v>
      </c>
      <c r="N798" s="161">
        <f>+[2]data1cf!M798</f>
        <v>15328.926149270206</v>
      </c>
      <c r="O798" s="161">
        <f>+[2]data1cf!N798</f>
        <v>15363.713671138454</v>
      </c>
      <c r="P798" s="161">
        <f>+[2]data1cf!O798</f>
        <v>15447.798965485968</v>
      </c>
      <c r="Q798" s="161">
        <f>+[2]data1cf!P798</f>
        <v>15218.46507931305</v>
      </c>
      <c r="R798" s="161">
        <f>+[2]data1cf!Q798</f>
        <v>1067.2978848119251</v>
      </c>
      <c r="S798" s="161">
        <f>+[2]data1cf!R798</f>
        <v>0</v>
      </c>
      <c r="T798" s="161">
        <f>+[2]data1cf!S798</f>
        <v>0</v>
      </c>
      <c r="U798" s="161">
        <f>+[2]data1cf!T798</f>
        <v>0</v>
      </c>
      <c r="V798" s="161">
        <f>+[2]data1cf!U798</f>
        <v>0</v>
      </c>
      <c r="W798" s="161">
        <f>+[2]data1cf!V798</f>
        <v>0</v>
      </c>
      <c r="X798" s="161">
        <f>+[2]data1cf!W798</f>
        <v>0</v>
      </c>
      <c r="Y798" s="161">
        <f>+[2]data1cf!X798</f>
        <v>0</v>
      </c>
      <c r="Z798" s="161">
        <f>+[2]data1cf!Y798</f>
        <v>0</v>
      </c>
      <c r="AA798" s="161">
        <f>+[2]data1cf!Z798</f>
        <v>0</v>
      </c>
      <c r="AB798" s="161"/>
      <c r="AC798" s="162">
        <f t="shared" si="96"/>
        <v>25043.120608916994</v>
      </c>
      <c r="AD798" s="162">
        <f t="shared" si="98"/>
        <v>57708.831536532263</v>
      </c>
      <c r="AE798" s="163">
        <f t="shared" si="99"/>
        <v>57029.159236914595</v>
      </c>
      <c r="AF798" s="164">
        <f t="shared" si="97"/>
        <v>0.1452913224697113</v>
      </c>
      <c r="AG798" s="165">
        <f t="shared" si="101"/>
        <v>0.98713384720151232</v>
      </c>
    </row>
    <row r="799" spans="1:33">
      <c r="A799" s="157"/>
      <c r="B799" s="161">
        <f>+[2]data1cf!A799</f>
        <v>-89710.987675185766</v>
      </c>
      <c r="C799" s="161">
        <f>+[2]data1cf!B799</f>
        <v>15218.059253421778</v>
      </c>
      <c r="D799" s="161">
        <f>+[2]data1cf!C799</f>
        <v>16390.685202083019</v>
      </c>
      <c r="E799" s="161">
        <f>+[2]data1cf!D799</f>
        <v>15987.220098915826</v>
      </c>
      <c r="F799" s="161">
        <f>+[2]data1cf!E799</f>
        <v>15872.452285972158</v>
      </c>
      <c r="G799" s="161">
        <f>+[2]data1cf!F799</f>
        <v>15612.449601593351</v>
      </c>
      <c r="H799" s="161">
        <f>+[2]data1cf!G799</f>
        <v>15234.72795023831</v>
      </c>
      <c r="I799" s="161">
        <f>+[2]data1cf!H799</f>
        <v>15042.033002679615</v>
      </c>
      <c r="J799" s="161">
        <f>+[2]data1cf!I799</f>
        <v>15041.897449554894</v>
      </c>
      <c r="K799" s="161">
        <f>+[2]data1cf!J799</f>
        <v>15160.265228703092</v>
      </c>
      <c r="L799" s="161">
        <f>+[2]data1cf!K799</f>
        <v>15115.994655567532</v>
      </c>
      <c r="M799" s="161">
        <f>+[2]data1cf!L799</f>
        <v>15164.447423995076</v>
      </c>
      <c r="N799" s="161">
        <f>+[2]data1cf!M799</f>
        <v>15086.555516328397</v>
      </c>
      <c r="O799" s="161">
        <f>+[2]data1cf!N799</f>
        <v>14979.054843008063</v>
      </c>
      <c r="P799" s="161">
        <f>+[2]data1cf!O799</f>
        <v>15298.201935088709</v>
      </c>
      <c r="Q799" s="161">
        <f>+[2]data1cf!P799</f>
        <v>15234.594092536136</v>
      </c>
      <c r="R799" s="161">
        <f>+[2]data1cf!Q799</f>
        <v>1028.9491442393105</v>
      </c>
      <c r="S799" s="161">
        <f>+[2]data1cf!R799</f>
        <v>0</v>
      </c>
      <c r="T799" s="161">
        <f>+[2]data1cf!S799</f>
        <v>0</v>
      </c>
      <c r="U799" s="161">
        <f>+[2]data1cf!T799</f>
        <v>0</v>
      </c>
      <c r="V799" s="161">
        <f>+[2]data1cf!U799</f>
        <v>0</v>
      </c>
      <c r="W799" s="161">
        <f>+[2]data1cf!V799</f>
        <v>0</v>
      </c>
      <c r="X799" s="161">
        <f>+[2]data1cf!W799</f>
        <v>0</v>
      </c>
      <c r="Y799" s="161">
        <f>+[2]data1cf!X799</f>
        <v>0</v>
      </c>
      <c r="Z799" s="161">
        <f>+[2]data1cf!Y799</f>
        <v>0</v>
      </c>
      <c r="AA799" s="161">
        <f>+[2]data1cf!Z799</f>
        <v>0</v>
      </c>
      <c r="AB799" s="161"/>
      <c r="AC799" s="162">
        <f t="shared" si="96"/>
        <v>28118.017886446323</v>
      </c>
      <c r="AD799" s="162">
        <f t="shared" si="98"/>
        <v>60665.469630144464</v>
      </c>
      <c r="AE799" s="163">
        <f t="shared" si="99"/>
        <v>59988.744981490177</v>
      </c>
      <c r="AF799" s="164">
        <f t="shared" si="97"/>
        <v>0.15249494910240172</v>
      </c>
      <c r="AG799" s="165">
        <f t="shared" si="101"/>
        <v>0.98970589177458157</v>
      </c>
    </row>
    <row r="800" spans="1:33">
      <c r="A800" s="157"/>
      <c r="B800" s="161">
        <f>+[2]data1cf!A800</f>
        <v>-107316.05104103501</v>
      </c>
      <c r="C800" s="161">
        <f>+[2]data1cf!B800</f>
        <v>15517.871675067632</v>
      </c>
      <c r="D800" s="161">
        <f>+[2]data1cf!C800</f>
        <v>17207.048641106201</v>
      </c>
      <c r="E800" s="161">
        <f>+[2]data1cf!D800</f>
        <v>16619.978922747032</v>
      </c>
      <c r="F800" s="161">
        <f>+[2]data1cf!E800</f>
        <v>16488.212296771162</v>
      </c>
      <c r="G800" s="161">
        <f>+[2]data1cf!F800</f>
        <v>15813.285272981471</v>
      </c>
      <c r="H800" s="161">
        <f>+[2]data1cf!G800</f>
        <v>15531.022966972585</v>
      </c>
      <c r="I800" s="161">
        <f>+[2]data1cf!H800</f>
        <v>15571.79033258601</v>
      </c>
      <c r="J800" s="161">
        <f>+[2]data1cf!I800</f>
        <v>15561.266380901037</v>
      </c>
      <c r="K800" s="161">
        <f>+[2]data1cf!J800</f>
        <v>15657.656106013175</v>
      </c>
      <c r="L800" s="161">
        <f>+[2]data1cf!K800</f>
        <v>15615.568513270211</v>
      </c>
      <c r="M800" s="161">
        <f>+[2]data1cf!L800</f>
        <v>15621.793349514388</v>
      </c>
      <c r="N800" s="161">
        <f>+[2]data1cf!M800</f>
        <v>15491.966101862257</v>
      </c>
      <c r="O800" s="161">
        <f>+[2]data1cf!N800</f>
        <v>15595.598879633835</v>
      </c>
      <c r="P800" s="161">
        <f>+[2]data1cf!O800</f>
        <v>15541.969251325596</v>
      </c>
      <c r="Q800" s="161">
        <f>+[2]data1cf!P800</f>
        <v>15486.930344389155</v>
      </c>
      <c r="R800" s="161">
        <f>+[2]data1cf!Q800</f>
        <v>1230.8721790202551</v>
      </c>
      <c r="S800" s="161">
        <f>+[2]data1cf!R800</f>
        <v>0</v>
      </c>
      <c r="T800" s="161">
        <f>+[2]data1cf!S800</f>
        <v>0</v>
      </c>
      <c r="U800" s="161">
        <f>+[2]data1cf!T800</f>
        <v>0</v>
      </c>
      <c r="V800" s="161">
        <f>+[2]data1cf!U800</f>
        <v>0</v>
      </c>
      <c r="W800" s="161">
        <f>+[2]data1cf!V800</f>
        <v>0</v>
      </c>
      <c r="X800" s="161">
        <f>+[2]data1cf!W800</f>
        <v>0</v>
      </c>
      <c r="Y800" s="161">
        <f>+[2]data1cf!X800</f>
        <v>0</v>
      </c>
      <c r="Z800" s="161">
        <f>+[2]data1cf!Y800</f>
        <v>0</v>
      </c>
      <c r="AA800" s="161">
        <f>+[2]data1cf!Z800</f>
        <v>0</v>
      </c>
      <c r="AB800" s="161"/>
      <c r="AC800" s="162">
        <f t="shared" si="96"/>
        <v>14200.813004924537</v>
      </c>
      <c r="AD800" s="162">
        <f t="shared" si="98"/>
        <v>47734.47858536616</v>
      </c>
      <c r="AE800" s="163">
        <f t="shared" si="99"/>
        <v>47037.414862920377</v>
      </c>
      <c r="AF800" s="164">
        <f t="shared" si="97"/>
        <v>0.12282306551933289</v>
      </c>
      <c r="AG800" s="165">
        <f t="shared" si="101"/>
        <v>0.97269700865779374</v>
      </c>
    </row>
    <row r="801" spans="1:33">
      <c r="A801" s="157"/>
      <c r="B801" s="161">
        <f>+[2]data1cf!A801</f>
        <v>-100299.48708252025</v>
      </c>
      <c r="C801" s="161">
        <f>+[2]data1cf!B801</f>
        <v>15306.672158975634</v>
      </c>
      <c r="D801" s="161">
        <f>+[2]data1cf!C801</f>
        <v>16820.160391008205</v>
      </c>
      <c r="E801" s="161">
        <f>+[2]data1cf!D801</f>
        <v>16364.604750454904</v>
      </c>
      <c r="F801" s="161">
        <f>+[2]data1cf!E801</f>
        <v>16004.415474703128</v>
      </c>
      <c r="G801" s="161">
        <f>+[2]data1cf!F801</f>
        <v>15871.447800554777</v>
      </c>
      <c r="H801" s="161">
        <f>+[2]data1cf!G801</f>
        <v>15472.911238611792</v>
      </c>
      <c r="I801" s="161">
        <f>+[2]data1cf!H801</f>
        <v>15332.504237080186</v>
      </c>
      <c r="J801" s="161">
        <f>+[2]data1cf!I801</f>
        <v>15350.000634868244</v>
      </c>
      <c r="K801" s="161">
        <f>+[2]data1cf!J801</f>
        <v>15344.88944825744</v>
      </c>
      <c r="L801" s="161">
        <f>+[2]data1cf!K801</f>
        <v>15552.28241858611</v>
      </c>
      <c r="M801" s="161">
        <f>+[2]data1cf!L801</f>
        <v>15293.160893562226</v>
      </c>
      <c r="N801" s="161">
        <f>+[2]data1cf!M801</f>
        <v>15335.634254981736</v>
      </c>
      <c r="O801" s="161">
        <f>+[2]data1cf!N801</f>
        <v>15315.469286989697</v>
      </c>
      <c r="P801" s="161">
        <f>+[2]data1cf!O801</f>
        <v>15145.240578298239</v>
      </c>
      <c r="Q801" s="161">
        <f>+[2]data1cf!P801</f>
        <v>15506.748846735003</v>
      </c>
      <c r="R801" s="161">
        <f>+[2]data1cf!Q801</f>
        <v>1150.3949970416743</v>
      </c>
      <c r="S801" s="161">
        <f>+[2]data1cf!R801</f>
        <v>0</v>
      </c>
      <c r="T801" s="161">
        <f>+[2]data1cf!S801</f>
        <v>0</v>
      </c>
      <c r="U801" s="161">
        <f>+[2]data1cf!T801</f>
        <v>0</v>
      </c>
      <c r="V801" s="161">
        <f>+[2]data1cf!U801</f>
        <v>0</v>
      </c>
      <c r="W801" s="161">
        <f>+[2]data1cf!V801</f>
        <v>0</v>
      </c>
      <c r="X801" s="161">
        <f>+[2]data1cf!W801</f>
        <v>0</v>
      </c>
      <c r="Y801" s="161">
        <f>+[2]data1cf!X801</f>
        <v>0</v>
      </c>
      <c r="Z801" s="161">
        <f>+[2]data1cf!Y801</f>
        <v>0</v>
      </c>
      <c r="AA801" s="161">
        <f>+[2]data1cf!Z801</f>
        <v>0</v>
      </c>
      <c r="AB801" s="161"/>
      <c r="AC801" s="162">
        <f t="shared" si="96"/>
        <v>19445.61534260066</v>
      </c>
      <c r="AD801" s="162">
        <f t="shared" si="98"/>
        <v>52518.67807475185</v>
      </c>
      <c r="AE801" s="163">
        <f t="shared" si="99"/>
        <v>51831.204017724172</v>
      </c>
      <c r="AF801" s="164">
        <f t="shared" si="97"/>
        <v>0.13306842446327208</v>
      </c>
      <c r="AG801" s="165">
        <f t="shared" si="101"/>
        <v>0.98096823663309274</v>
      </c>
    </row>
    <row r="802" spans="1:33">
      <c r="A802" s="157"/>
      <c r="B802" s="161">
        <f>+[2]data1cf!A802</f>
        <v>-95285.555673560855</v>
      </c>
      <c r="C802" s="161">
        <f>+[2]data1cf!B802</f>
        <v>15188.790539137417</v>
      </c>
      <c r="D802" s="161">
        <f>+[2]data1cf!C802</f>
        <v>16589.643754368204</v>
      </c>
      <c r="E802" s="161">
        <f>+[2]data1cf!D802</f>
        <v>16243.756865487827</v>
      </c>
      <c r="F802" s="161">
        <f>+[2]data1cf!E802</f>
        <v>15930.642648992753</v>
      </c>
      <c r="G802" s="161">
        <f>+[2]data1cf!F802</f>
        <v>15466.775258592581</v>
      </c>
      <c r="H802" s="161">
        <f>+[2]data1cf!G802</f>
        <v>15484.742995954792</v>
      </c>
      <c r="I802" s="161">
        <f>+[2]data1cf!H802</f>
        <v>15139.56850657209</v>
      </c>
      <c r="J802" s="161">
        <f>+[2]data1cf!I802</f>
        <v>15182.017655061394</v>
      </c>
      <c r="K802" s="161">
        <f>+[2]data1cf!J802</f>
        <v>15237.61982376609</v>
      </c>
      <c r="L802" s="161">
        <f>+[2]data1cf!K802</f>
        <v>15156.578649697822</v>
      </c>
      <c r="M802" s="161">
        <f>+[2]data1cf!L802</f>
        <v>15229.502306286042</v>
      </c>
      <c r="N802" s="161">
        <f>+[2]data1cf!M802</f>
        <v>15444.488737407439</v>
      </c>
      <c r="O802" s="161">
        <f>+[2]data1cf!N802</f>
        <v>15281.469423795454</v>
      </c>
      <c r="P802" s="161">
        <f>+[2]data1cf!O802</f>
        <v>15379.803310743751</v>
      </c>
      <c r="Q802" s="161">
        <f>+[2]data1cf!P802</f>
        <v>15451.661441010492</v>
      </c>
      <c r="R802" s="161">
        <f>+[2]data1cf!Q802</f>
        <v>1092.8872093534735</v>
      </c>
      <c r="S802" s="161">
        <f>+[2]data1cf!R802</f>
        <v>0</v>
      </c>
      <c r="T802" s="161">
        <f>+[2]data1cf!S802</f>
        <v>0</v>
      </c>
      <c r="U802" s="161">
        <f>+[2]data1cf!T802</f>
        <v>0</v>
      </c>
      <c r="V802" s="161">
        <f>+[2]data1cf!U802</f>
        <v>0</v>
      </c>
      <c r="W802" s="161">
        <f>+[2]data1cf!V802</f>
        <v>0</v>
      </c>
      <c r="X802" s="161">
        <f>+[2]data1cf!W802</f>
        <v>0</v>
      </c>
      <c r="Y802" s="161">
        <f>+[2]data1cf!X802</f>
        <v>0</v>
      </c>
      <c r="Z802" s="161">
        <f>+[2]data1cf!Y802</f>
        <v>0</v>
      </c>
      <c r="AA802" s="161">
        <f>+[2]data1cf!Z802</f>
        <v>0</v>
      </c>
      <c r="AB802" s="161"/>
      <c r="AC802" s="162">
        <f t="shared" si="96"/>
        <v>23439.606391238689</v>
      </c>
      <c r="AD802" s="162">
        <f t="shared" si="98"/>
        <v>56285.618405438487</v>
      </c>
      <c r="AE802" s="163">
        <f t="shared" si="99"/>
        <v>55602.378444780392</v>
      </c>
      <c r="AF802" s="164">
        <f t="shared" si="97"/>
        <v>0.14153657555580137</v>
      </c>
      <c r="AG802" s="165">
        <f t="shared" si="101"/>
        <v>0.98567569983899872</v>
      </c>
    </row>
    <row r="803" spans="1:33">
      <c r="A803" s="157"/>
      <c r="B803" s="161">
        <f>+[2]data1cf!A803</f>
        <v>-98890.961494618547</v>
      </c>
      <c r="C803" s="161">
        <f>+[2]data1cf!B803</f>
        <v>15183.676609848486</v>
      </c>
      <c r="D803" s="161">
        <f>+[2]data1cf!C803</f>
        <v>16692.543072584067</v>
      </c>
      <c r="E803" s="161">
        <f>+[2]data1cf!D803</f>
        <v>16368.532626013981</v>
      </c>
      <c r="F803" s="161">
        <f>+[2]data1cf!E803</f>
        <v>15905.306860062359</v>
      </c>
      <c r="G803" s="161">
        <f>+[2]data1cf!F803</f>
        <v>15570.902379552213</v>
      </c>
      <c r="H803" s="161">
        <f>+[2]data1cf!G803</f>
        <v>15425.602420316638</v>
      </c>
      <c r="I803" s="161">
        <f>+[2]data1cf!H803</f>
        <v>15104.035550592782</v>
      </c>
      <c r="J803" s="161">
        <f>+[2]data1cf!I803</f>
        <v>15117.705339618671</v>
      </c>
      <c r="K803" s="161">
        <f>+[2]data1cf!J803</f>
        <v>15297.275362555114</v>
      </c>
      <c r="L803" s="161">
        <f>+[2]data1cf!K803</f>
        <v>15257.535285637679</v>
      </c>
      <c r="M803" s="161">
        <f>+[2]data1cf!L803</f>
        <v>15347.04649335425</v>
      </c>
      <c r="N803" s="161">
        <f>+[2]data1cf!M803</f>
        <v>15375.861896507793</v>
      </c>
      <c r="O803" s="161">
        <f>+[2]data1cf!N803</f>
        <v>15290.102432184704</v>
      </c>
      <c r="P803" s="161">
        <f>+[2]data1cf!O803</f>
        <v>15400.356994710222</v>
      </c>
      <c r="Q803" s="161">
        <f>+[2]data1cf!P803</f>
        <v>15314.260986868601</v>
      </c>
      <c r="R803" s="161">
        <f>+[2]data1cf!Q803</f>
        <v>1134.2397719586768</v>
      </c>
      <c r="S803" s="161">
        <f>+[2]data1cf!R803</f>
        <v>0</v>
      </c>
      <c r="T803" s="161">
        <f>+[2]data1cf!S803</f>
        <v>0</v>
      </c>
      <c r="U803" s="161">
        <f>+[2]data1cf!T803</f>
        <v>0</v>
      </c>
      <c r="V803" s="161">
        <f>+[2]data1cf!U803</f>
        <v>0</v>
      </c>
      <c r="W803" s="161">
        <f>+[2]data1cf!V803</f>
        <v>0</v>
      </c>
      <c r="X803" s="161">
        <f>+[2]data1cf!W803</f>
        <v>0</v>
      </c>
      <c r="Y803" s="161">
        <f>+[2]data1cf!X803</f>
        <v>0</v>
      </c>
      <c r="Z803" s="161">
        <f>+[2]data1cf!Y803</f>
        <v>0</v>
      </c>
      <c r="AA803" s="161">
        <f>+[2]data1cf!Z803</f>
        <v>0</v>
      </c>
      <c r="AB803" s="161"/>
      <c r="AC803" s="162">
        <f t="shared" si="96"/>
        <v>20041.585683729772</v>
      </c>
      <c r="AD803" s="162">
        <f t="shared" si="98"/>
        <v>52916.961874367691</v>
      </c>
      <c r="AE803" s="163">
        <f t="shared" si="99"/>
        <v>52233.18337354259</v>
      </c>
      <c r="AF803" s="164">
        <f t="shared" si="97"/>
        <v>0.13448109030723573</v>
      </c>
      <c r="AG803" s="165">
        <f t="shared" ref="AG803:AG818" si="102">1-EXP(-(1/0.25)*(AD803/ABS($AD$1010)))</f>
        <v>0.9815315187381275</v>
      </c>
    </row>
    <row r="804" spans="1:33">
      <c r="A804" s="157"/>
      <c r="B804" s="161">
        <f>+[2]data1cf!A804</f>
        <v>-99652.997765323613</v>
      </c>
      <c r="C804" s="161">
        <f>+[2]data1cf!B804</f>
        <v>15429.835127605866</v>
      </c>
      <c r="D804" s="161">
        <f>+[2]data1cf!C804</f>
        <v>16765.11822701275</v>
      </c>
      <c r="E804" s="161">
        <f>+[2]data1cf!D804</f>
        <v>16395.969012788511</v>
      </c>
      <c r="F804" s="161">
        <f>+[2]data1cf!E804</f>
        <v>16082.662823492155</v>
      </c>
      <c r="G804" s="161">
        <f>+[2]data1cf!F804</f>
        <v>15710.674172533538</v>
      </c>
      <c r="H804" s="161">
        <f>+[2]data1cf!G804</f>
        <v>15609.994215251529</v>
      </c>
      <c r="I804" s="161">
        <f>+[2]data1cf!H804</f>
        <v>15238.130982141734</v>
      </c>
      <c r="J804" s="161">
        <f>+[2]data1cf!I804</f>
        <v>15336.275087340993</v>
      </c>
      <c r="K804" s="161">
        <f>+[2]data1cf!J804</f>
        <v>15191.998503753019</v>
      </c>
      <c r="L804" s="161">
        <f>+[2]data1cf!K804</f>
        <v>15346.768659958772</v>
      </c>
      <c r="M804" s="161">
        <f>+[2]data1cf!L804</f>
        <v>15204.581302033552</v>
      </c>
      <c r="N804" s="161">
        <f>+[2]data1cf!M804</f>
        <v>15187.318707082195</v>
      </c>
      <c r="O804" s="161">
        <f>+[2]data1cf!N804</f>
        <v>15377.213772431312</v>
      </c>
      <c r="P804" s="161">
        <f>+[2]data1cf!O804</f>
        <v>15620.380814848671</v>
      </c>
      <c r="Q804" s="161">
        <f>+[2]data1cf!P804</f>
        <v>15543.884100632171</v>
      </c>
      <c r="R804" s="161">
        <f>+[2]data1cf!Q804</f>
        <v>1142.9800231691556</v>
      </c>
      <c r="S804" s="161">
        <f>+[2]data1cf!R804</f>
        <v>0</v>
      </c>
      <c r="T804" s="161">
        <f>+[2]data1cf!S804</f>
        <v>0</v>
      </c>
      <c r="U804" s="161">
        <f>+[2]data1cf!T804</f>
        <v>0</v>
      </c>
      <c r="V804" s="161">
        <f>+[2]data1cf!U804</f>
        <v>0</v>
      </c>
      <c r="W804" s="161">
        <f>+[2]data1cf!V804</f>
        <v>0</v>
      </c>
      <c r="X804" s="161">
        <f>+[2]data1cf!W804</f>
        <v>0</v>
      </c>
      <c r="Y804" s="161">
        <f>+[2]data1cf!X804</f>
        <v>0</v>
      </c>
      <c r="Z804" s="161">
        <f>+[2]data1cf!Y804</f>
        <v>0</v>
      </c>
      <c r="AA804" s="161">
        <f>+[2]data1cf!Z804</f>
        <v>0</v>
      </c>
      <c r="AB804" s="161"/>
      <c r="AC804" s="162">
        <f t="shared" si="96"/>
        <v>20086.22258714525</v>
      </c>
      <c r="AD804" s="162">
        <f t="shared" si="98"/>
        <v>53139.991331551071</v>
      </c>
      <c r="AE804" s="163">
        <f t="shared" si="99"/>
        <v>52452.671110481329</v>
      </c>
      <c r="AF804" s="164">
        <f t="shared" si="97"/>
        <v>0.13435675501823427</v>
      </c>
      <c r="AG804" s="165">
        <f t="shared" si="102"/>
        <v>0.98183962970974192</v>
      </c>
    </row>
    <row r="805" spans="1:33">
      <c r="A805" s="157"/>
      <c r="B805" s="161">
        <f>+[2]data1cf!A805</f>
        <v>-97753.196239002602</v>
      </c>
      <c r="C805" s="161">
        <f>+[2]data1cf!B805</f>
        <v>15238.856973914422</v>
      </c>
      <c r="D805" s="161">
        <f>+[2]data1cf!C805</f>
        <v>16725.483348745875</v>
      </c>
      <c r="E805" s="161">
        <f>+[2]data1cf!D805</f>
        <v>16340.348253295791</v>
      </c>
      <c r="F805" s="161">
        <f>+[2]data1cf!E805</f>
        <v>15869.775483539359</v>
      </c>
      <c r="G805" s="161">
        <f>+[2]data1cf!F805</f>
        <v>15836.951744136863</v>
      </c>
      <c r="H805" s="161">
        <f>+[2]data1cf!G805</f>
        <v>15349.499382829841</v>
      </c>
      <c r="I805" s="161">
        <f>+[2]data1cf!H805</f>
        <v>15220.435208079452</v>
      </c>
      <c r="J805" s="161">
        <f>+[2]data1cf!I805</f>
        <v>15317.154807030905</v>
      </c>
      <c r="K805" s="161">
        <f>+[2]data1cf!J805</f>
        <v>15243.239001205357</v>
      </c>
      <c r="L805" s="161">
        <f>+[2]data1cf!K805</f>
        <v>15480.053151573296</v>
      </c>
      <c r="M805" s="161">
        <f>+[2]data1cf!L805</f>
        <v>15344.039518192112</v>
      </c>
      <c r="N805" s="161">
        <f>+[2]data1cf!M805</f>
        <v>15418.318136327558</v>
      </c>
      <c r="O805" s="161">
        <f>+[2]data1cf!N805</f>
        <v>15295.933673105634</v>
      </c>
      <c r="P805" s="161">
        <f>+[2]data1cf!O805</f>
        <v>15276.565021994145</v>
      </c>
      <c r="Q805" s="161">
        <f>+[2]data1cf!P805</f>
        <v>15343.432927422735</v>
      </c>
      <c r="R805" s="161">
        <f>+[2]data1cf!Q805</f>
        <v>1121.1900595828643</v>
      </c>
      <c r="S805" s="161">
        <f>+[2]data1cf!R805</f>
        <v>0</v>
      </c>
      <c r="T805" s="161">
        <f>+[2]data1cf!S805</f>
        <v>0</v>
      </c>
      <c r="U805" s="161">
        <f>+[2]data1cf!T805</f>
        <v>0</v>
      </c>
      <c r="V805" s="161">
        <f>+[2]data1cf!U805</f>
        <v>0</v>
      </c>
      <c r="W805" s="161">
        <f>+[2]data1cf!V805</f>
        <v>0</v>
      </c>
      <c r="X805" s="161">
        <f>+[2]data1cf!W805</f>
        <v>0</v>
      </c>
      <c r="Y805" s="161">
        <f>+[2]data1cf!X805</f>
        <v>0</v>
      </c>
      <c r="Z805" s="161">
        <f>+[2]data1cf!Y805</f>
        <v>0</v>
      </c>
      <c r="AA805" s="161">
        <f>+[2]data1cf!Z805</f>
        <v>0</v>
      </c>
      <c r="AB805" s="161"/>
      <c r="AC805" s="162">
        <f t="shared" si="96"/>
        <v>21534.75769904234</v>
      </c>
      <c r="AD805" s="162">
        <f t="shared" si="98"/>
        <v>54509.658044537711</v>
      </c>
      <c r="AE805" s="163">
        <f t="shared" si="99"/>
        <v>53824.02075901752</v>
      </c>
      <c r="AF805" s="164">
        <f t="shared" si="97"/>
        <v>0.1373800337314606</v>
      </c>
      <c r="AG805" s="165">
        <f t="shared" si="102"/>
        <v>0.98362225211889409</v>
      </c>
    </row>
    <row r="806" spans="1:33">
      <c r="A806" s="157"/>
      <c r="B806" s="161">
        <f>+[2]data1cf!A806</f>
        <v>-91811.893712064208</v>
      </c>
      <c r="C806" s="161">
        <f>+[2]data1cf!B806</f>
        <v>15033.027312768614</v>
      </c>
      <c r="D806" s="161">
        <f>+[2]data1cf!C806</f>
        <v>16515.55763783745</v>
      </c>
      <c r="E806" s="161">
        <f>+[2]data1cf!D806</f>
        <v>16201.219490385762</v>
      </c>
      <c r="F806" s="161">
        <f>+[2]data1cf!E806</f>
        <v>15820.482618145352</v>
      </c>
      <c r="G806" s="161">
        <f>+[2]data1cf!F806</f>
        <v>15644.604165871655</v>
      </c>
      <c r="H806" s="161">
        <f>+[2]data1cf!G806</f>
        <v>15320.765835572867</v>
      </c>
      <c r="I806" s="161">
        <f>+[2]data1cf!H806</f>
        <v>15155.212055862363</v>
      </c>
      <c r="J806" s="161">
        <f>+[2]data1cf!I806</f>
        <v>15216.211063745344</v>
      </c>
      <c r="K806" s="161">
        <f>+[2]data1cf!J806</f>
        <v>15101.03624335596</v>
      </c>
      <c r="L806" s="161">
        <f>+[2]data1cf!K806</f>
        <v>15199.455106857264</v>
      </c>
      <c r="M806" s="161">
        <f>+[2]data1cf!L806</f>
        <v>15072.975285182416</v>
      </c>
      <c r="N806" s="161">
        <f>+[2]data1cf!M806</f>
        <v>15254.374711906908</v>
      </c>
      <c r="O806" s="161">
        <f>+[2]data1cf!N806</f>
        <v>15183.770082299681</v>
      </c>
      <c r="P806" s="161">
        <f>+[2]data1cf!O806</f>
        <v>15368.351987240399</v>
      </c>
      <c r="Q806" s="161">
        <f>+[2]data1cf!P806</f>
        <v>15346.81852103064</v>
      </c>
      <c r="R806" s="161">
        <f>+[2]data1cf!Q806</f>
        <v>1053.0456961198915</v>
      </c>
      <c r="S806" s="161">
        <f>+[2]data1cf!R806</f>
        <v>0</v>
      </c>
      <c r="T806" s="161">
        <f>+[2]data1cf!S806</f>
        <v>0</v>
      </c>
      <c r="U806" s="161">
        <f>+[2]data1cf!T806</f>
        <v>0</v>
      </c>
      <c r="V806" s="161">
        <f>+[2]data1cf!U806</f>
        <v>0</v>
      </c>
      <c r="W806" s="161">
        <f>+[2]data1cf!V806</f>
        <v>0</v>
      </c>
      <c r="X806" s="161">
        <f>+[2]data1cf!W806</f>
        <v>0</v>
      </c>
      <c r="Y806" s="161">
        <f>+[2]data1cf!X806</f>
        <v>0</v>
      </c>
      <c r="Z806" s="161">
        <f>+[2]data1cf!Y806</f>
        <v>0</v>
      </c>
      <c r="AA806" s="161">
        <f>+[2]data1cf!Z806</f>
        <v>0</v>
      </c>
      <c r="AB806" s="161"/>
      <c r="AC806" s="162">
        <f t="shared" si="96"/>
        <v>26423.375970307392</v>
      </c>
      <c r="AD806" s="162">
        <f t="shared" si="98"/>
        <v>59136.845658804596</v>
      </c>
      <c r="AE806" s="163">
        <f t="shared" si="99"/>
        <v>58456.568045058491</v>
      </c>
      <c r="AF806" s="164">
        <f t="shared" si="97"/>
        <v>0.14828935265541079</v>
      </c>
      <c r="AG806" s="165">
        <f t="shared" si="102"/>
        <v>0.98844774636876509</v>
      </c>
    </row>
    <row r="807" spans="1:33">
      <c r="A807" s="157"/>
      <c r="B807" s="161">
        <f>+[2]data1cf!A807</f>
        <v>-96208.6401696916</v>
      </c>
      <c r="C807" s="161">
        <f>+[2]data1cf!B807</f>
        <v>15029.24088270545</v>
      </c>
      <c r="D807" s="161">
        <f>+[2]data1cf!C807</f>
        <v>16607.008899146753</v>
      </c>
      <c r="E807" s="161">
        <f>+[2]data1cf!D807</f>
        <v>16147.315718591013</v>
      </c>
      <c r="F807" s="161">
        <f>+[2]data1cf!E807</f>
        <v>15846.084652240696</v>
      </c>
      <c r="G807" s="161">
        <f>+[2]data1cf!F807</f>
        <v>15433.319917948387</v>
      </c>
      <c r="H807" s="161">
        <f>+[2]data1cf!G807</f>
        <v>15420.247154534765</v>
      </c>
      <c r="I807" s="161">
        <f>+[2]data1cf!H807</f>
        <v>15383.072931008759</v>
      </c>
      <c r="J807" s="161">
        <f>+[2]data1cf!I807</f>
        <v>15104.065265810032</v>
      </c>
      <c r="K807" s="161">
        <f>+[2]data1cf!J807</f>
        <v>15113.191452364263</v>
      </c>
      <c r="L807" s="161">
        <f>+[2]data1cf!K807</f>
        <v>15366.43794552792</v>
      </c>
      <c r="M807" s="161">
        <f>+[2]data1cf!L807</f>
        <v>15372.303804546438</v>
      </c>
      <c r="N807" s="161">
        <f>+[2]data1cf!M807</f>
        <v>15387.166314397335</v>
      </c>
      <c r="O807" s="161">
        <f>+[2]data1cf!N807</f>
        <v>15299.65956026196</v>
      </c>
      <c r="P807" s="161">
        <f>+[2]data1cf!O807</f>
        <v>15336.00790819445</v>
      </c>
      <c r="Q807" s="161">
        <f>+[2]data1cf!P807</f>
        <v>15220.815518839594</v>
      </c>
      <c r="R807" s="161">
        <f>+[2]data1cf!Q807</f>
        <v>1103.4746192902946</v>
      </c>
      <c r="S807" s="161">
        <f>+[2]data1cf!R807</f>
        <v>0</v>
      </c>
      <c r="T807" s="161">
        <f>+[2]data1cf!S807</f>
        <v>0</v>
      </c>
      <c r="U807" s="161">
        <f>+[2]data1cf!T807</f>
        <v>0</v>
      </c>
      <c r="V807" s="161">
        <f>+[2]data1cf!U807</f>
        <v>0</v>
      </c>
      <c r="W807" s="161">
        <f>+[2]data1cf!V807</f>
        <v>0</v>
      </c>
      <c r="X807" s="161">
        <f>+[2]data1cf!W807</f>
        <v>0</v>
      </c>
      <c r="Y807" s="161">
        <f>+[2]data1cf!X807</f>
        <v>0</v>
      </c>
      <c r="Z807" s="161">
        <f>+[2]data1cf!Y807</f>
        <v>0</v>
      </c>
      <c r="AA807" s="161">
        <f>+[2]data1cf!Z807</f>
        <v>0</v>
      </c>
      <c r="AB807" s="161"/>
      <c r="AC807" s="162">
        <f t="shared" si="96"/>
        <v>22287.742901341378</v>
      </c>
      <c r="AD807" s="162">
        <f t="shared" si="98"/>
        <v>55113.540844308052</v>
      </c>
      <c r="AE807" s="163">
        <f t="shared" si="99"/>
        <v>54430.785445193389</v>
      </c>
      <c r="AF807" s="164">
        <f t="shared" si="97"/>
        <v>0.1391450583934784</v>
      </c>
      <c r="AG807" s="165">
        <f t="shared" si="102"/>
        <v>0.98435156621971776</v>
      </c>
    </row>
    <row r="808" spans="1:33">
      <c r="A808" s="157"/>
      <c r="B808" s="161">
        <f>+[2]data1cf!A808</f>
        <v>-99917.797366733575</v>
      </c>
      <c r="C808" s="161">
        <f>+[2]data1cf!B808</f>
        <v>15272.466812809254</v>
      </c>
      <c r="D808" s="161">
        <f>+[2]data1cf!C808</f>
        <v>16739.617650111584</v>
      </c>
      <c r="E808" s="161">
        <f>+[2]data1cf!D808</f>
        <v>16405.821786132514</v>
      </c>
      <c r="F808" s="161">
        <f>+[2]data1cf!E808</f>
        <v>15932.505767927858</v>
      </c>
      <c r="G808" s="161">
        <f>+[2]data1cf!F808</f>
        <v>15841.49931453283</v>
      </c>
      <c r="H808" s="161">
        <f>+[2]data1cf!G808</f>
        <v>15404.614869805169</v>
      </c>
      <c r="I808" s="161">
        <f>+[2]data1cf!H808</f>
        <v>15421.759576345516</v>
      </c>
      <c r="J808" s="161">
        <f>+[2]data1cf!I808</f>
        <v>15184.974717581073</v>
      </c>
      <c r="K808" s="161">
        <f>+[2]data1cf!J808</f>
        <v>15409.210979294836</v>
      </c>
      <c r="L808" s="161">
        <f>+[2]data1cf!K808</f>
        <v>15445.115993528068</v>
      </c>
      <c r="M808" s="161">
        <f>+[2]data1cf!L808</f>
        <v>15437.967446646478</v>
      </c>
      <c r="N808" s="161">
        <f>+[2]data1cf!M808</f>
        <v>15319.067457483763</v>
      </c>
      <c r="O808" s="161">
        <f>+[2]data1cf!N808</f>
        <v>15321.974835975418</v>
      </c>
      <c r="P808" s="161">
        <f>+[2]data1cf!O808</f>
        <v>15427.569701104532</v>
      </c>
      <c r="Q808" s="161">
        <f>+[2]data1cf!P808</f>
        <v>15430.449779263601</v>
      </c>
      <c r="R808" s="161">
        <f>+[2]data1cf!Q808</f>
        <v>1146.0171686774872</v>
      </c>
      <c r="S808" s="161">
        <f>+[2]data1cf!R808</f>
        <v>0</v>
      </c>
      <c r="T808" s="161">
        <f>+[2]data1cf!S808</f>
        <v>0</v>
      </c>
      <c r="U808" s="161">
        <f>+[2]data1cf!T808</f>
        <v>0</v>
      </c>
      <c r="V808" s="161">
        <f>+[2]data1cf!U808</f>
        <v>0</v>
      </c>
      <c r="W808" s="161">
        <f>+[2]data1cf!V808</f>
        <v>0</v>
      </c>
      <c r="X808" s="161">
        <f>+[2]data1cf!W808</f>
        <v>0</v>
      </c>
      <c r="Y808" s="161">
        <f>+[2]data1cf!X808</f>
        <v>0</v>
      </c>
      <c r="Z808" s="161">
        <f>+[2]data1cf!Y808</f>
        <v>0</v>
      </c>
      <c r="AA808" s="161">
        <f>+[2]data1cf!Z808</f>
        <v>0</v>
      </c>
      <c r="AB808" s="161"/>
      <c r="AC808" s="162">
        <f t="shared" si="96"/>
        <v>19711.601497990265</v>
      </c>
      <c r="AD808" s="162">
        <f t="shared" si="98"/>
        <v>52788.32230183186</v>
      </c>
      <c r="AE808" s="163">
        <f t="shared" si="99"/>
        <v>52100.502699996505</v>
      </c>
      <c r="AF808" s="164">
        <f t="shared" si="97"/>
        <v>0.13358653187751771</v>
      </c>
      <c r="AG808" s="165">
        <f t="shared" si="102"/>
        <v>0.98135143417956683</v>
      </c>
    </row>
    <row r="809" spans="1:33">
      <c r="A809" s="157"/>
      <c r="B809" s="161">
        <f>+[2]data1cf!A809</f>
        <v>-93223.841985531079</v>
      </c>
      <c r="C809" s="161">
        <f>+[2]data1cf!B809</f>
        <v>15098.993952302746</v>
      </c>
      <c r="D809" s="161">
        <f>+[2]data1cf!C809</f>
        <v>16500.052310372244</v>
      </c>
      <c r="E809" s="161">
        <f>+[2]data1cf!D809</f>
        <v>16304.829133952644</v>
      </c>
      <c r="F809" s="161">
        <f>+[2]data1cf!E809</f>
        <v>15799.648792543332</v>
      </c>
      <c r="G809" s="161">
        <f>+[2]data1cf!F809</f>
        <v>15681.77346979775</v>
      </c>
      <c r="H809" s="161">
        <f>+[2]data1cf!G809</f>
        <v>15137.901641112054</v>
      </c>
      <c r="I809" s="161">
        <f>+[2]data1cf!H809</f>
        <v>15019.454561138395</v>
      </c>
      <c r="J809" s="161">
        <f>+[2]data1cf!I809</f>
        <v>15274.609338025863</v>
      </c>
      <c r="K809" s="161">
        <f>+[2]data1cf!J809</f>
        <v>15292.681274317703</v>
      </c>
      <c r="L809" s="161">
        <f>+[2]data1cf!K809</f>
        <v>15254.853437480506</v>
      </c>
      <c r="M809" s="161">
        <f>+[2]data1cf!L809</f>
        <v>15256.704207928575</v>
      </c>
      <c r="N809" s="161">
        <f>+[2]data1cf!M809</f>
        <v>15034.485996784784</v>
      </c>
      <c r="O809" s="161">
        <f>+[2]data1cf!N809</f>
        <v>15230.038078798007</v>
      </c>
      <c r="P809" s="161">
        <f>+[2]data1cf!O809</f>
        <v>15414.973248800274</v>
      </c>
      <c r="Q809" s="161">
        <f>+[2]data1cf!P809</f>
        <v>15138.563453430037</v>
      </c>
      <c r="R809" s="161">
        <f>+[2]data1cf!Q809</f>
        <v>1069.2401780372472</v>
      </c>
      <c r="S809" s="161">
        <f>+[2]data1cf!R809</f>
        <v>0</v>
      </c>
      <c r="T809" s="161">
        <f>+[2]data1cf!S809</f>
        <v>0</v>
      </c>
      <c r="U809" s="161">
        <f>+[2]data1cf!T809</f>
        <v>0</v>
      </c>
      <c r="V809" s="161">
        <f>+[2]data1cf!U809</f>
        <v>0</v>
      </c>
      <c r="W809" s="161">
        <f>+[2]data1cf!V809</f>
        <v>0</v>
      </c>
      <c r="X809" s="161">
        <f>+[2]data1cf!W809</f>
        <v>0</v>
      </c>
      <c r="Y809" s="161">
        <f>+[2]data1cf!X809</f>
        <v>0</v>
      </c>
      <c r="Z809" s="161">
        <f>+[2]data1cf!Y809</f>
        <v>0</v>
      </c>
      <c r="AA809" s="161">
        <f>+[2]data1cf!Z809</f>
        <v>0</v>
      </c>
      <c r="AB809" s="161"/>
      <c r="AC809" s="162">
        <f t="shared" si="96"/>
        <v>25075.975129822531</v>
      </c>
      <c r="AD809" s="162">
        <f t="shared" si="98"/>
        <v>57784.313149214213</v>
      </c>
      <c r="AE809" s="163">
        <f t="shared" si="99"/>
        <v>57104.196224728919</v>
      </c>
      <c r="AF809" s="164">
        <f t="shared" si="97"/>
        <v>0.14529194235801693</v>
      </c>
      <c r="AG809" s="165">
        <f t="shared" si="102"/>
        <v>0.98720689648147519</v>
      </c>
    </row>
    <row r="810" spans="1:33">
      <c r="A810" s="157"/>
      <c r="B810" s="161">
        <f>+[2]data1cf!A810</f>
        <v>-94153.631238319736</v>
      </c>
      <c r="C810" s="161">
        <f>+[2]data1cf!B810</f>
        <v>15157.803122850915</v>
      </c>
      <c r="D810" s="161">
        <f>+[2]data1cf!C810</f>
        <v>16574.184230980496</v>
      </c>
      <c r="E810" s="161">
        <f>+[2]data1cf!D810</f>
        <v>16155.427715600385</v>
      </c>
      <c r="F810" s="161">
        <f>+[2]data1cf!E810</f>
        <v>15871.513823898942</v>
      </c>
      <c r="G810" s="161">
        <f>+[2]data1cf!F810</f>
        <v>15591.481337554093</v>
      </c>
      <c r="H810" s="161">
        <f>+[2]data1cf!G810</f>
        <v>15065.921937612326</v>
      </c>
      <c r="I810" s="161">
        <f>+[2]data1cf!H810</f>
        <v>15209.960419207451</v>
      </c>
      <c r="J810" s="161">
        <f>+[2]data1cf!I810</f>
        <v>15183.139671399578</v>
      </c>
      <c r="K810" s="161">
        <f>+[2]data1cf!J810</f>
        <v>15220.519159306983</v>
      </c>
      <c r="L810" s="161">
        <f>+[2]data1cf!K810</f>
        <v>15127.596192172387</v>
      </c>
      <c r="M810" s="161">
        <f>+[2]data1cf!L810</f>
        <v>15219.729261121587</v>
      </c>
      <c r="N810" s="161">
        <f>+[2]data1cf!M810</f>
        <v>15144.120308312446</v>
      </c>
      <c r="O810" s="161">
        <f>+[2]data1cf!N810</f>
        <v>15029.067713312959</v>
      </c>
      <c r="P810" s="161">
        <f>+[2]data1cf!O810</f>
        <v>15215.848578988251</v>
      </c>
      <c r="Q810" s="161">
        <f>+[2]data1cf!P810</f>
        <v>15597.893035701953</v>
      </c>
      <c r="R810" s="161">
        <f>+[2]data1cf!Q810</f>
        <v>1079.9044888510318</v>
      </c>
      <c r="S810" s="161">
        <f>+[2]data1cf!R810</f>
        <v>0</v>
      </c>
      <c r="T810" s="161">
        <f>+[2]data1cf!S810</f>
        <v>0</v>
      </c>
      <c r="U810" s="161">
        <f>+[2]data1cf!T810</f>
        <v>0</v>
      </c>
      <c r="V810" s="161">
        <f>+[2]data1cf!U810</f>
        <v>0</v>
      </c>
      <c r="W810" s="161">
        <f>+[2]data1cf!V810</f>
        <v>0</v>
      </c>
      <c r="X810" s="161">
        <f>+[2]data1cf!W810</f>
        <v>0</v>
      </c>
      <c r="Y810" s="161">
        <f>+[2]data1cf!X810</f>
        <v>0</v>
      </c>
      <c r="Z810" s="161">
        <f>+[2]data1cf!Y810</f>
        <v>0</v>
      </c>
      <c r="AA810" s="161">
        <f>+[2]data1cf!Z810</f>
        <v>0</v>
      </c>
      <c r="AB810" s="161"/>
      <c r="AC810" s="162">
        <f t="shared" si="96"/>
        <v>24100.110787402264</v>
      </c>
      <c r="AD810" s="162">
        <f t="shared" si="98"/>
        <v>56789.36166046968</v>
      </c>
      <c r="AE810" s="163">
        <f t="shared" si="99"/>
        <v>56109.528379682182</v>
      </c>
      <c r="AF810" s="164">
        <f t="shared" si="97"/>
        <v>0.14319953322410586</v>
      </c>
      <c r="AG810" s="165">
        <f t="shared" si="102"/>
        <v>0.98620979580805379</v>
      </c>
    </row>
    <row r="811" spans="1:33">
      <c r="A811" s="157"/>
      <c r="B811" s="161">
        <f>+[2]data1cf!A811</f>
        <v>-94114.074575637496</v>
      </c>
      <c r="C811" s="161">
        <f>+[2]data1cf!B811</f>
        <v>15489.546374177675</v>
      </c>
      <c r="D811" s="161">
        <f>+[2]data1cf!C811</f>
        <v>16629.981896346642</v>
      </c>
      <c r="E811" s="161">
        <f>+[2]data1cf!D811</f>
        <v>16218.974384914347</v>
      </c>
      <c r="F811" s="161">
        <f>+[2]data1cf!E811</f>
        <v>15877.725427380086</v>
      </c>
      <c r="G811" s="161">
        <f>+[2]data1cf!F811</f>
        <v>15478.348104251525</v>
      </c>
      <c r="H811" s="161">
        <f>+[2]data1cf!G811</f>
        <v>15494.336496977963</v>
      </c>
      <c r="I811" s="161">
        <f>+[2]data1cf!H811</f>
        <v>15131.037517005425</v>
      </c>
      <c r="J811" s="161">
        <f>+[2]data1cf!I811</f>
        <v>14974.875857934907</v>
      </c>
      <c r="K811" s="161">
        <f>+[2]data1cf!J811</f>
        <v>14968.591160864737</v>
      </c>
      <c r="L811" s="161">
        <f>+[2]data1cf!K811</f>
        <v>15216.170269966713</v>
      </c>
      <c r="M811" s="161">
        <f>+[2]data1cf!L811</f>
        <v>15102.244764176496</v>
      </c>
      <c r="N811" s="161">
        <f>+[2]data1cf!M811</f>
        <v>15151.297546313144</v>
      </c>
      <c r="O811" s="161">
        <f>+[2]data1cf!N811</f>
        <v>15231.918947829812</v>
      </c>
      <c r="P811" s="161">
        <f>+[2]data1cf!O811</f>
        <v>15279.834069152959</v>
      </c>
      <c r="Q811" s="161">
        <f>+[2]data1cf!P811</f>
        <v>15117.384197776753</v>
      </c>
      <c r="R811" s="161">
        <f>+[2]data1cf!Q811</f>
        <v>1079.4507897527317</v>
      </c>
      <c r="S811" s="161">
        <f>+[2]data1cf!R811</f>
        <v>0</v>
      </c>
      <c r="T811" s="161">
        <f>+[2]data1cf!S811</f>
        <v>0</v>
      </c>
      <c r="U811" s="161">
        <f>+[2]data1cf!T811</f>
        <v>0</v>
      </c>
      <c r="V811" s="161">
        <f>+[2]data1cf!U811</f>
        <v>0</v>
      </c>
      <c r="W811" s="161">
        <f>+[2]data1cf!V811</f>
        <v>0</v>
      </c>
      <c r="X811" s="161">
        <f>+[2]data1cf!W811</f>
        <v>0</v>
      </c>
      <c r="Y811" s="161">
        <f>+[2]data1cf!X811</f>
        <v>0</v>
      </c>
      <c r="Z811" s="161">
        <f>+[2]data1cf!Y811</f>
        <v>0</v>
      </c>
      <c r="AA811" s="161">
        <f>+[2]data1cf!Z811</f>
        <v>0</v>
      </c>
      <c r="AB811" s="161"/>
      <c r="AC811" s="162">
        <f t="shared" si="96"/>
        <v>24422.22784936563</v>
      </c>
      <c r="AD811" s="162">
        <f t="shared" si="98"/>
        <v>57058.909471350235</v>
      </c>
      <c r="AE811" s="163">
        <f t="shared" si="99"/>
        <v>56380.511466327196</v>
      </c>
      <c r="AF811" s="164">
        <f t="shared" si="97"/>
        <v>0.14396752715110783</v>
      </c>
      <c r="AG811" s="165">
        <f t="shared" si="102"/>
        <v>0.98648735821417388</v>
      </c>
    </row>
    <row r="812" spans="1:33">
      <c r="A812" s="157"/>
      <c r="B812" s="161">
        <f>+[2]data1cf!A812</f>
        <v>-106270.6838251607</v>
      </c>
      <c r="C812" s="161">
        <f>+[2]data1cf!B812</f>
        <v>15358.846536165787</v>
      </c>
      <c r="D812" s="161">
        <f>+[2]data1cf!C812</f>
        <v>17121.740906864077</v>
      </c>
      <c r="E812" s="161">
        <f>+[2]data1cf!D812</f>
        <v>16703.768706035069</v>
      </c>
      <c r="F812" s="161">
        <f>+[2]data1cf!E812</f>
        <v>16344.911241510923</v>
      </c>
      <c r="G812" s="161">
        <f>+[2]data1cf!F812</f>
        <v>15919.880830986785</v>
      </c>
      <c r="H812" s="161">
        <f>+[2]data1cf!G812</f>
        <v>15480.764961005732</v>
      </c>
      <c r="I812" s="161">
        <f>+[2]data1cf!H812</f>
        <v>15503.569987464723</v>
      </c>
      <c r="J812" s="161">
        <f>+[2]data1cf!I812</f>
        <v>15496.544324132263</v>
      </c>
      <c r="K812" s="161">
        <f>+[2]data1cf!J812</f>
        <v>15421.741062539371</v>
      </c>
      <c r="L812" s="161">
        <f>+[2]data1cf!K812</f>
        <v>15400.182550338312</v>
      </c>
      <c r="M812" s="161">
        <f>+[2]data1cf!L812</f>
        <v>15587.269317940601</v>
      </c>
      <c r="N812" s="161">
        <f>+[2]data1cf!M812</f>
        <v>15791.534127844168</v>
      </c>
      <c r="O812" s="161">
        <f>+[2]data1cf!N812</f>
        <v>15809.940147878096</v>
      </c>
      <c r="P812" s="161">
        <f>+[2]data1cf!O812</f>
        <v>15442.588287875809</v>
      </c>
      <c r="Q812" s="161">
        <f>+[2]data1cf!P812</f>
        <v>15630.535455755795</v>
      </c>
      <c r="R812" s="161">
        <f>+[2]data1cf!Q812</f>
        <v>1218.8822352010629</v>
      </c>
      <c r="S812" s="161">
        <f>+[2]data1cf!R812</f>
        <v>0</v>
      </c>
      <c r="T812" s="161">
        <f>+[2]data1cf!S812</f>
        <v>0</v>
      </c>
      <c r="U812" s="161">
        <f>+[2]data1cf!T812</f>
        <v>0</v>
      </c>
      <c r="V812" s="161">
        <f>+[2]data1cf!U812</f>
        <v>0</v>
      </c>
      <c r="W812" s="161">
        <f>+[2]data1cf!V812</f>
        <v>0</v>
      </c>
      <c r="X812" s="161">
        <f>+[2]data1cf!W812</f>
        <v>0</v>
      </c>
      <c r="Y812" s="161">
        <f>+[2]data1cf!X812</f>
        <v>0</v>
      </c>
      <c r="Z812" s="161">
        <f>+[2]data1cf!Y812</f>
        <v>0</v>
      </c>
      <c r="AA812" s="161">
        <f>+[2]data1cf!Z812</f>
        <v>0</v>
      </c>
      <c r="AB812" s="161"/>
      <c r="AC812" s="162">
        <f t="shared" si="96"/>
        <v>14936.804218582576</v>
      </c>
      <c r="AD812" s="162">
        <f t="shared" si="98"/>
        <v>48436.906764515326</v>
      </c>
      <c r="AE812" s="163">
        <f t="shared" si="99"/>
        <v>47740.195377059259</v>
      </c>
      <c r="AF812" s="164">
        <f t="shared" si="97"/>
        <v>0.12416487336158755</v>
      </c>
      <c r="AG812" s="165">
        <f t="shared" si="102"/>
        <v>0.97410603463186407</v>
      </c>
    </row>
    <row r="813" spans="1:33">
      <c r="A813" s="157"/>
      <c r="B813" s="161">
        <f>+[2]data1cf!A813</f>
        <v>-101704.27718977643</v>
      </c>
      <c r="C813" s="161">
        <f>+[2]data1cf!B813</f>
        <v>15128.396895621958</v>
      </c>
      <c r="D813" s="161">
        <f>+[2]data1cf!C813</f>
        <v>17003.124629127131</v>
      </c>
      <c r="E813" s="161">
        <f>+[2]data1cf!D813</f>
        <v>16327.434539478874</v>
      </c>
      <c r="F813" s="161">
        <f>+[2]data1cf!E813</f>
        <v>16196.59687624859</v>
      </c>
      <c r="G813" s="161">
        <f>+[2]data1cf!F813</f>
        <v>15894.074863764125</v>
      </c>
      <c r="H813" s="161">
        <f>+[2]data1cf!G813</f>
        <v>15509.131048730542</v>
      </c>
      <c r="I813" s="161">
        <f>+[2]data1cf!H813</f>
        <v>15295.648336531787</v>
      </c>
      <c r="J813" s="161">
        <f>+[2]data1cf!I813</f>
        <v>15480.643843002821</v>
      </c>
      <c r="K813" s="161">
        <f>+[2]data1cf!J813</f>
        <v>15385.910530401696</v>
      </c>
      <c r="L813" s="161">
        <f>+[2]data1cf!K813</f>
        <v>15234.253032986377</v>
      </c>
      <c r="M813" s="161">
        <f>+[2]data1cf!L813</f>
        <v>15552.366978149665</v>
      </c>
      <c r="N813" s="161">
        <f>+[2]data1cf!M813</f>
        <v>15302.182462582034</v>
      </c>
      <c r="O813" s="161">
        <f>+[2]data1cf!N813</f>
        <v>15474.949895545667</v>
      </c>
      <c r="P813" s="161">
        <f>+[2]data1cf!O813</f>
        <v>15502.26687944062</v>
      </c>
      <c r="Q813" s="161">
        <f>+[2]data1cf!P813</f>
        <v>15508.175844747035</v>
      </c>
      <c r="R813" s="161">
        <f>+[2]data1cf!Q813</f>
        <v>1166.5073776558597</v>
      </c>
      <c r="S813" s="161">
        <f>+[2]data1cf!R813</f>
        <v>0</v>
      </c>
      <c r="T813" s="161">
        <f>+[2]data1cf!S813</f>
        <v>0</v>
      </c>
      <c r="U813" s="161">
        <f>+[2]data1cf!T813</f>
        <v>0</v>
      </c>
      <c r="V813" s="161">
        <f>+[2]data1cf!U813</f>
        <v>0</v>
      </c>
      <c r="W813" s="161">
        <f>+[2]data1cf!V813</f>
        <v>0</v>
      </c>
      <c r="X813" s="161">
        <f>+[2]data1cf!W813</f>
        <v>0</v>
      </c>
      <c r="Y813" s="161">
        <f>+[2]data1cf!X813</f>
        <v>0</v>
      </c>
      <c r="Z813" s="161">
        <f>+[2]data1cf!Y813</f>
        <v>0</v>
      </c>
      <c r="AA813" s="161">
        <f>+[2]data1cf!Z813</f>
        <v>0</v>
      </c>
      <c r="AB813" s="161"/>
      <c r="AC813" s="162">
        <f t="shared" si="96"/>
        <v>18328.648209040723</v>
      </c>
      <c r="AD813" s="162">
        <f t="shared" si="98"/>
        <v>51527.38492276716</v>
      </c>
      <c r="AE813" s="163">
        <f t="shared" si="99"/>
        <v>50837.087460024726</v>
      </c>
      <c r="AF813" s="164">
        <f t="shared" si="97"/>
        <v>0.13075762391090395</v>
      </c>
      <c r="AG813" s="165">
        <f t="shared" si="102"/>
        <v>0.97949055235542282</v>
      </c>
    </row>
    <row r="814" spans="1:33">
      <c r="A814" s="157"/>
      <c r="B814" s="161">
        <f>+[2]data1cf!A814</f>
        <v>-96230.016361563481</v>
      </c>
      <c r="C814" s="161">
        <f>+[2]data1cf!B814</f>
        <v>15221.189782764955</v>
      </c>
      <c r="D814" s="161">
        <f>+[2]data1cf!C814</f>
        <v>16734.139645894349</v>
      </c>
      <c r="E814" s="161">
        <f>+[2]data1cf!D814</f>
        <v>16223.735915072226</v>
      </c>
      <c r="F814" s="161">
        <f>+[2]data1cf!E814</f>
        <v>15847.569411267807</v>
      </c>
      <c r="G814" s="161">
        <f>+[2]data1cf!F814</f>
        <v>15779.617525845031</v>
      </c>
      <c r="H814" s="161">
        <f>+[2]data1cf!G814</f>
        <v>15457.79156042387</v>
      </c>
      <c r="I814" s="161">
        <f>+[2]data1cf!H814</f>
        <v>15419.716300295931</v>
      </c>
      <c r="J814" s="161">
        <f>+[2]data1cf!I814</f>
        <v>15205.485178456745</v>
      </c>
      <c r="K814" s="161">
        <f>+[2]data1cf!J814</f>
        <v>15389.024765320804</v>
      </c>
      <c r="L814" s="161">
        <f>+[2]data1cf!K814</f>
        <v>15092.954296687025</v>
      </c>
      <c r="M814" s="161">
        <f>+[2]data1cf!L814</f>
        <v>15053.295351872812</v>
      </c>
      <c r="N814" s="161">
        <f>+[2]data1cf!M814</f>
        <v>15271.90585677186</v>
      </c>
      <c r="O814" s="161">
        <f>+[2]data1cf!N814</f>
        <v>15281.194198564099</v>
      </c>
      <c r="P814" s="161">
        <f>+[2]data1cf!O814</f>
        <v>15191.252472347031</v>
      </c>
      <c r="Q814" s="161">
        <f>+[2]data1cf!P814</f>
        <v>15242.976951842809</v>
      </c>
      <c r="R814" s="161">
        <f>+[2]data1cf!Q814</f>
        <v>1103.7197956605883</v>
      </c>
      <c r="S814" s="161">
        <f>+[2]data1cf!R814</f>
        <v>0</v>
      </c>
      <c r="T814" s="161">
        <f>+[2]data1cf!S814</f>
        <v>0</v>
      </c>
      <c r="U814" s="161">
        <f>+[2]data1cf!T814</f>
        <v>0</v>
      </c>
      <c r="V814" s="161">
        <f>+[2]data1cf!U814</f>
        <v>0</v>
      </c>
      <c r="W814" s="161">
        <f>+[2]data1cf!V814</f>
        <v>0</v>
      </c>
      <c r="X814" s="161">
        <f>+[2]data1cf!W814</f>
        <v>0</v>
      </c>
      <c r="Y814" s="161">
        <f>+[2]data1cf!X814</f>
        <v>0</v>
      </c>
      <c r="Z814" s="161">
        <f>+[2]data1cf!Y814</f>
        <v>0</v>
      </c>
      <c r="AA814" s="161">
        <f>+[2]data1cf!Z814</f>
        <v>0</v>
      </c>
      <c r="AB814" s="161"/>
      <c r="AC814" s="162">
        <f t="shared" si="96"/>
        <v>22731.622998207597</v>
      </c>
      <c r="AD814" s="162">
        <f t="shared" si="98"/>
        <v>55569.743505926206</v>
      </c>
      <c r="AE814" s="163">
        <f t="shared" si="99"/>
        <v>54887.324370434522</v>
      </c>
      <c r="AF814" s="164">
        <f t="shared" si="97"/>
        <v>0.14005078673362728</v>
      </c>
      <c r="AG814" s="165">
        <f t="shared" si="102"/>
        <v>0.98488091187695781</v>
      </c>
    </row>
    <row r="815" spans="1:33">
      <c r="A815" s="157"/>
      <c r="B815" s="161">
        <f>+[2]data1cf!A815</f>
        <v>-93127.160913742686</v>
      </c>
      <c r="C815" s="161">
        <f>+[2]data1cf!B815</f>
        <v>14953.284665783784</v>
      </c>
      <c r="D815" s="161">
        <f>+[2]data1cf!C815</f>
        <v>16570.98641655816</v>
      </c>
      <c r="E815" s="161">
        <f>+[2]data1cf!D815</f>
        <v>16130.890400361532</v>
      </c>
      <c r="F815" s="161">
        <f>+[2]data1cf!E815</f>
        <v>15805.727239739579</v>
      </c>
      <c r="G815" s="161">
        <f>+[2]data1cf!F815</f>
        <v>15425.599412412917</v>
      </c>
      <c r="H815" s="161">
        <f>+[2]data1cf!G815</f>
        <v>15157.052186135537</v>
      </c>
      <c r="I815" s="161">
        <f>+[2]data1cf!H815</f>
        <v>15132.597576687946</v>
      </c>
      <c r="J815" s="161">
        <f>+[2]data1cf!I815</f>
        <v>15250.38664223564</v>
      </c>
      <c r="K815" s="161">
        <f>+[2]data1cf!J815</f>
        <v>15211.073787188965</v>
      </c>
      <c r="L815" s="161">
        <f>+[2]data1cf!K815</f>
        <v>15223.942182709921</v>
      </c>
      <c r="M815" s="161">
        <f>+[2]data1cf!L815</f>
        <v>15383.412791797238</v>
      </c>
      <c r="N815" s="161">
        <f>+[2]data1cf!M815</f>
        <v>15326.861800081831</v>
      </c>
      <c r="O815" s="161">
        <f>+[2]data1cf!N815</f>
        <v>15481.845121748822</v>
      </c>
      <c r="P815" s="161">
        <f>+[2]data1cf!O815</f>
        <v>15277.059892231166</v>
      </c>
      <c r="Q815" s="161">
        <f>+[2]data1cf!P815</f>
        <v>15599.777265238485</v>
      </c>
      <c r="R815" s="161">
        <f>+[2]data1cf!Q815</f>
        <v>1068.1312848162629</v>
      </c>
      <c r="S815" s="161">
        <f>+[2]data1cf!R815</f>
        <v>0</v>
      </c>
      <c r="T815" s="161">
        <f>+[2]data1cf!S815</f>
        <v>0</v>
      </c>
      <c r="U815" s="161">
        <f>+[2]data1cf!T815</f>
        <v>0</v>
      </c>
      <c r="V815" s="161">
        <f>+[2]data1cf!U815</f>
        <v>0</v>
      </c>
      <c r="W815" s="161">
        <f>+[2]data1cf!V815</f>
        <v>0</v>
      </c>
      <c r="X815" s="161">
        <f>+[2]data1cf!W815</f>
        <v>0</v>
      </c>
      <c r="Y815" s="161">
        <f>+[2]data1cf!X815</f>
        <v>0</v>
      </c>
      <c r="Z815" s="161">
        <f>+[2]data1cf!Y815</f>
        <v>0</v>
      </c>
      <c r="AA815" s="161">
        <f>+[2]data1cf!Z815</f>
        <v>0</v>
      </c>
      <c r="AB815" s="161"/>
      <c r="AC815" s="162">
        <f t="shared" si="96"/>
        <v>25108.441845525947</v>
      </c>
      <c r="AD815" s="162">
        <f t="shared" si="98"/>
        <v>57918.62700078878</v>
      </c>
      <c r="AE815" s="163">
        <f t="shared" si="99"/>
        <v>57235.723559323793</v>
      </c>
      <c r="AF815" s="164">
        <f t="shared" si="97"/>
        <v>0.14520801901817323</v>
      </c>
      <c r="AG815" s="165">
        <f t="shared" si="102"/>
        <v>0.9873358580703554</v>
      </c>
    </row>
    <row r="816" spans="1:33">
      <c r="A816" s="157"/>
      <c r="B816" s="161">
        <f>+[2]data1cf!A816</f>
        <v>-91997.485595809994</v>
      </c>
      <c r="C816" s="161">
        <f>+[2]data1cf!B816</f>
        <v>15010.155958891402</v>
      </c>
      <c r="D816" s="161">
        <f>+[2]data1cf!C816</f>
        <v>16685.20830147115</v>
      </c>
      <c r="E816" s="161">
        <f>+[2]data1cf!D816</f>
        <v>16040.39441896871</v>
      </c>
      <c r="F816" s="161">
        <f>+[2]data1cf!E816</f>
        <v>15630.976569294027</v>
      </c>
      <c r="G816" s="161">
        <f>+[2]data1cf!F816</f>
        <v>15429.881369534514</v>
      </c>
      <c r="H816" s="161">
        <f>+[2]data1cf!G816</f>
        <v>15241.147739285363</v>
      </c>
      <c r="I816" s="161">
        <f>+[2]data1cf!H816</f>
        <v>15160.679347937026</v>
      </c>
      <c r="J816" s="161">
        <f>+[2]data1cf!I816</f>
        <v>15053.163112807084</v>
      </c>
      <c r="K816" s="161">
        <f>+[2]data1cf!J816</f>
        <v>14991.757400166023</v>
      </c>
      <c r="L816" s="161">
        <f>+[2]data1cf!K816</f>
        <v>15225.609876107621</v>
      </c>
      <c r="M816" s="161">
        <f>+[2]data1cf!L816</f>
        <v>15260.552279301297</v>
      </c>
      <c r="N816" s="161">
        <f>+[2]data1cf!M816</f>
        <v>15267.193179126993</v>
      </c>
      <c r="O816" s="161">
        <f>+[2]data1cf!N816</f>
        <v>15297.245880518598</v>
      </c>
      <c r="P816" s="161">
        <f>+[2]data1cf!O816</f>
        <v>15303.625144197311</v>
      </c>
      <c r="Q816" s="161">
        <f>+[2]data1cf!P816</f>
        <v>15231.940043928422</v>
      </c>
      <c r="R816" s="161">
        <f>+[2]data1cf!Q816</f>
        <v>1055.1743607897022</v>
      </c>
      <c r="S816" s="161">
        <f>+[2]data1cf!R816</f>
        <v>0</v>
      </c>
      <c r="T816" s="161">
        <f>+[2]data1cf!S816</f>
        <v>0</v>
      </c>
      <c r="U816" s="161">
        <f>+[2]data1cf!T816</f>
        <v>0</v>
      </c>
      <c r="V816" s="161">
        <f>+[2]data1cf!U816</f>
        <v>0</v>
      </c>
      <c r="W816" s="161">
        <f>+[2]data1cf!V816</f>
        <v>0</v>
      </c>
      <c r="X816" s="161">
        <f>+[2]data1cf!W816</f>
        <v>0</v>
      </c>
      <c r="Y816" s="161">
        <f>+[2]data1cf!X816</f>
        <v>0</v>
      </c>
      <c r="Z816" s="161">
        <f>+[2]data1cf!Y816</f>
        <v>0</v>
      </c>
      <c r="AA816" s="161">
        <f>+[2]data1cf!Z816</f>
        <v>0</v>
      </c>
      <c r="AB816" s="161"/>
      <c r="AC816" s="162">
        <f t="shared" si="96"/>
        <v>25877.870449510006</v>
      </c>
      <c r="AD816" s="162">
        <f t="shared" si="98"/>
        <v>58501.564167690871</v>
      </c>
      <c r="AE816" s="163">
        <f t="shared" si="99"/>
        <v>57822.886640636774</v>
      </c>
      <c r="AF816" s="164">
        <f t="shared" si="97"/>
        <v>0.14722587466239931</v>
      </c>
      <c r="AG816" s="165">
        <f t="shared" si="102"/>
        <v>0.98788066900567795</v>
      </c>
    </row>
    <row r="817" spans="1:33">
      <c r="A817" s="157"/>
      <c r="B817" s="161">
        <f>+[2]data1cf!A817</f>
        <v>-108395.81454748094</v>
      </c>
      <c r="C817" s="161">
        <f>+[2]data1cf!B817</f>
        <v>15461.113389636996</v>
      </c>
      <c r="D817" s="161">
        <f>+[2]data1cf!C817</f>
        <v>17118.207812980429</v>
      </c>
      <c r="E817" s="161">
        <f>+[2]data1cf!D817</f>
        <v>16533.089436816823</v>
      </c>
      <c r="F817" s="161">
        <f>+[2]data1cf!E817</f>
        <v>16267.090336466492</v>
      </c>
      <c r="G817" s="161">
        <f>+[2]data1cf!F817</f>
        <v>16265.476854424971</v>
      </c>
      <c r="H817" s="161">
        <f>+[2]data1cf!G817</f>
        <v>15625.999916974688</v>
      </c>
      <c r="I817" s="161">
        <f>+[2]data1cf!H817</f>
        <v>15421.634583036332</v>
      </c>
      <c r="J817" s="161">
        <f>+[2]data1cf!I817</f>
        <v>15519.191320443049</v>
      </c>
      <c r="K817" s="161">
        <f>+[2]data1cf!J817</f>
        <v>15421.479215205805</v>
      </c>
      <c r="L817" s="161">
        <f>+[2]data1cf!K817</f>
        <v>15418.412126936062</v>
      </c>
      <c r="M817" s="161">
        <f>+[2]data1cf!L817</f>
        <v>15533.164130566078</v>
      </c>
      <c r="N817" s="161">
        <f>+[2]data1cf!M817</f>
        <v>15474.280839750107</v>
      </c>
      <c r="O817" s="161">
        <f>+[2]data1cf!N817</f>
        <v>15545.625748695125</v>
      </c>
      <c r="P817" s="161">
        <f>+[2]data1cf!O817</f>
        <v>15566.292914813348</v>
      </c>
      <c r="Q817" s="161">
        <f>+[2]data1cf!P817</f>
        <v>15605.928230683619</v>
      </c>
      <c r="R817" s="161">
        <f>+[2]data1cf!Q817</f>
        <v>1243.2566345337873</v>
      </c>
      <c r="S817" s="161">
        <f>+[2]data1cf!R817</f>
        <v>0</v>
      </c>
      <c r="T817" s="161">
        <f>+[2]data1cf!S817</f>
        <v>0</v>
      </c>
      <c r="U817" s="161">
        <f>+[2]data1cf!T817</f>
        <v>0</v>
      </c>
      <c r="V817" s="161">
        <f>+[2]data1cf!U817</f>
        <v>0</v>
      </c>
      <c r="W817" s="161">
        <f>+[2]data1cf!V817</f>
        <v>0</v>
      </c>
      <c r="X817" s="161">
        <f>+[2]data1cf!W817</f>
        <v>0</v>
      </c>
      <c r="Y817" s="161">
        <f>+[2]data1cf!X817</f>
        <v>0</v>
      </c>
      <c r="Z817" s="161">
        <f>+[2]data1cf!Y817</f>
        <v>0</v>
      </c>
      <c r="AA817" s="161">
        <f>+[2]data1cf!Z817</f>
        <v>0</v>
      </c>
      <c r="AB817" s="161"/>
      <c r="AC817" s="162">
        <f t="shared" si="96"/>
        <v>12827.799833401257</v>
      </c>
      <c r="AD817" s="162">
        <f t="shared" si="98"/>
        <v>46286.049579007602</v>
      </c>
      <c r="AE817" s="163">
        <f t="shared" si="99"/>
        <v>45590.510743304869</v>
      </c>
      <c r="AF817" s="164">
        <f t="shared" si="97"/>
        <v>0.12045608162879942</v>
      </c>
      <c r="AG817" s="165">
        <f t="shared" si="102"/>
        <v>0.96954483084894894</v>
      </c>
    </row>
    <row r="818" spans="1:33">
      <c r="A818" s="157"/>
      <c r="B818" s="161">
        <f>+[2]data1cf!A818</f>
        <v>-91276.502489762614</v>
      </c>
      <c r="C818" s="161">
        <f>+[2]data1cf!B818</f>
        <v>15184.461392856334</v>
      </c>
      <c r="D818" s="161">
        <f>+[2]data1cf!C818</f>
        <v>16779.712238925269</v>
      </c>
      <c r="E818" s="161">
        <f>+[2]data1cf!D818</f>
        <v>15863.3084982155</v>
      </c>
      <c r="F818" s="161">
        <f>+[2]data1cf!E818</f>
        <v>15932.3309417161</v>
      </c>
      <c r="G818" s="161">
        <f>+[2]data1cf!F818</f>
        <v>15372.23653128707</v>
      </c>
      <c r="H818" s="161">
        <f>+[2]data1cf!G818</f>
        <v>15105.555592275148</v>
      </c>
      <c r="I818" s="161">
        <f>+[2]data1cf!H818</f>
        <v>15040.61048366212</v>
      </c>
      <c r="J818" s="161">
        <f>+[2]data1cf!I818</f>
        <v>15242.577239634316</v>
      </c>
      <c r="K818" s="161">
        <f>+[2]data1cf!J818</f>
        <v>15222.118336962038</v>
      </c>
      <c r="L818" s="161">
        <f>+[2]data1cf!K818</f>
        <v>15013.99075777785</v>
      </c>
      <c r="M818" s="161">
        <f>+[2]data1cf!L818</f>
        <v>15146.764541572798</v>
      </c>
      <c r="N818" s="161">
        <f>+[2]data1cf!M818</f>
        <v>15332.945833009668</v>
      </c>
      <c r="O818" s="161">
        <f>+[2]data1cf!N818</f>
        <v>15161.714449720268</v>
      </c>
      <c r="P818" s="161">
        <f>+[2]data1cf!O818</f>
        <v>15022.019193791402</v>
      </c>
      <c r="Q818" s="161">
        <f>+[2]data1cf!P818</f>
        <v>15302.611603775529</v>
      </c>
      <c r="R818" s="161">
        <f>+[2]data1cf!Q818</f>
        <v>1046.9049729565811</v>
      </c>
      <c r="S818" s="161">
        <f>+[2]data1cf!R818</f>
        <v>0</v>
      </c>
      <c r="T818" s="161">
        <f>+[2]data1cf!S818</f>
        <v>0</v>
      </c>
      <c r="U818" s="161">
        <f>+[2]data1cf!T818</f>
        <v>0</v>
      </c>
      <c r="V818" s="161">
        <f>+[2]data1cf!U818</f>
        <v>0</v>
      </c>
      <c r="W818" s="161">
        <f>+[2]data1cf!V818</f>
        <v>0</v>
      </c>
      <c r="X818" s="161">
        <f>+[2]data1cf!W818</f>
        <v>0</v>
      </c>
      <c r="Y818" s="161">
        <f>+[2]data1cf!X818</f>
        <v>0</v>
      </c>
      <c r="Z818" s="161">
        <f>+[2]data1cf!Y818</f>
        <v>0</v>
      </c>
      <c r="AA818" s="161">
        <f>+[2]data1cf!Z818</f>
        <v>0</v>
      </c>
      <c r="AB818" s="161"/>
      <c r="AC818" s="162">
        <f t="shared" si="96"/>
        <v>26721.611327849547</v>
      </c>
      <c r="AD818" s="162">
        <f t="shared" si="98"/>
        <v>59304.294361194625</v>
      </c>
      <c r="AE818" s="163">
        <f t="shared" si="99"/>
        <v>58626.802998077248</v>
      </c>
      <c r="AF818" s="164">
        <f t="shared" si="97"/>
        <v>0.14920585751533513</v>
      </c>
      <c r="AG818" s="165">
        <f t="shared" si="102"/>
        <v>0.98859274718188428</v>
      </c>
    </row>
    <row r="819" spans="1:33">
      <c r="A819" s="157"/>
      <c r="B819" s="161">
        <f>+[2]data1cf!A819</f>
        <v>-92177.777309258367</v>
      </c>
      <c r="C819" s="161">
        <f>+[2]data1cf!B819</f>
        <v>14940.119473069808</v>
      </c>
      <c r="D819" s="161">
        <f>+[2]data1cf!C819</f>
        <v>16547.874735383819</v>
      </c>
      <c r="E819" s="161">
        <f>+[2]data1cf!D819</f>
        <v>16198.918108663685</v>
      </c>
      <c r="F819" s="161">
        <f>+[2]data1cf!E819</f>
        <v>15682.435551198903</v>
      </c>
      <c r="G819" s="161">
        <f>+[2]data1cf!F819</f>
        <v>15518.248798589779</v>
      </c>
      <c r="H819" s="161">
        <f>+[2]data1cf!G819</f>
        <v>15242.03446472824</v>
      </c>
      <c r="I819" s="161">
        <f>+[2]data1cf!H819</f>
        <v>15081.491730309554</v>
      </c>
      <c r="J819" s="161">
        <f>+[2]data1cf!I819</f>
        <v>14994.301437654252</v>
      </c>
      <c r="K819" s="161">
        <f>+[2]data1cf!J819</f>
        <v>15235.312269160248</v>
      </c>
      <c r="L819" s="161">
        <f>+[2]data1cf!K819</f>
        <v>15171.637559650182</v>
      </c>
      <c r="M819" s="161">
        <f>+[2]data1cf!L819</f>
        <v>15244.658995851896</v>
      </c>
      <c r="N819" s="161">
        <f>+[2]data1cf!M819</f>
        <v>15188.49614053135</v>
      </c>
      <c r="O819" s="161">
        <f>+[2]data1cf!N819</f>
        <v>15097.35960840326</v>
      </c>
      <c r="P819" s="161">
        <f>+[2]data1cf!O819</f>
        <v>15155.537396520822</v>
      </c>
      <c r="Q819" s="161">
        <f>+[2]data1cf!P819</f>
        <v>15283.682986979657</v>
      </c>
      <c r="R819" s="161">
        <f>+[2]data1cf!Q819</f>
        <v>1057.2422346262697</v>
      </c>
      <c r="S819" s="161">
        <f>+[2]data1cf!R819</f>
        <v>0</v>
      </c>
      <c r="T819" s="161">
        <f>+[2]data1cf!S819</f>
        <v>0</v>
      </c>
      <c r="U819" s="161">
        <f>+[2]data1cf!T819</f>
        <v>0</v>
      </c>
      <c r="V819" s="161">
        <f>+[2]data1cf!U819</f>
        <v>0</v>
      </c>
      <c r="W819" s="161">
        <f>+[2]data1cf!V819</f>
        <v>0</v>
      </c>
      <c r="X819" s="161">
        <f>+[2]data1cf!W819</f>
        <v>0</v>
      </c>
      <c r="Y819" s="161">
        <f>+[2]data1cf!X819</f>
        <v>0</v>
      </c>
      <c r="Z819" s="161">
        <f>+[2]data1cf!Y819</f>
        <v>0</v>
      </c>
      <c r="AA819" s="161">
        <f>+[2]data1cf!Z819</f>
        <v>0</v>
      </c>
      <c r="AB819" s="161"/>
      <c r="AC819" s="162">
        <f t="shared" si="96"/>
        <v>25629.780065736293</v>
      </c>
      <c r="AD819" s="162">
        <f t="shared" si="98"/>
        <v>58221.457071150129</v>
      </c>
      <c r="AE819" s="163">
        <f t="shared" si="99"/>
        <v>57543.661083017789</v>
      </c>
      <c r="AF819" s="164">
        <f t="shared" si="97"/>
        <v>0.14672017693519598</v>
      </c>
      <c r="AG819" s="165">
        <f t="shared" ref="AG819:AG834" si="103">1-EXP(-(1/0.25)*(AD819/ABS($AD$1010)))</f>
        <v>0.98762187102172683</v>
      </c>
    </row>
    <row r="820" spans="1:33">
      <c r="A820" s="157"/>
      <c r="B820" s="161">
        <f>+[2]data1cf!A820</f>
        <v>-100721.25951996131</v>
      </c>
      <c r="C820" s="161">
        <f>+[2]data1cf!B820</f>
        <v>15366.792367537528</v>
      </c>
      <c r="D820" s="161">
        <f>+[2]data1cf!C820</f>
        <v>16873.602769436075</v>
      </c>
      <c r="E820" s="161">
        <f>+[2]data1cf!D820</f>
        <v>16330.624482611507</v>
      </c>
      <c r="F820" s="161">
        <f>+[2]data1cf!E820</f>
        <v>15936.166759215601</v>
      </c>
      <c r="G820" s="161">
        <f>+[2]data1cf!F820</f>
        <v>15657.389769118141</v>
      </c>
      <c r="H820" s="161">
        <f>+[2]data1cf!G820</f>
        <v>15453.77292461429</v>
      </c>
      <c r="I820" s="161">
        <f>+[2]data1cf!H820</f>
        <v>15444.936439753528</v>
      </c>
      <c r="J820" s="161">
        <f>+[2]data1cf!I820</f>
        <v>15246.670522079159</v>
      </c>
      <c r="K820" s="161">
        <f>+[2]data1cf!J820</f>
        <v>15435.65548453544</v>
      </c>
      <c r="L820" s="161">
        <f>+[2]data1cf!K820</f>
        <v>15301.869901562157</v>
      </c>
      <c r="M820" s="161">
        <f>+[2]data1cf!L820</f>
        <v>15292.290725852716</v>
      </c>
      <c r="N820" s="161">
        <f>+[2]data1cf!M820</f>
        <v>15314.469681354884</v>
      </c>
      <c r="O820" s="161">
        <f>+[2]data1cf!N820</f>
        <v>15517.84618391619</v>
      </c>
      <c r="P820" s="161">
        <f>+[2]data1cf!O820</f>
        <v>15593.298149411341</v>
      </c>
      <c r="Q820" s="161">
        <f>+[2]data1cf!P820</f>
        <v>15464.000126067247</v>
      </c>
      <c r="R820" s="161">
        <f>+[2]data1cf!Q820</f>
        <v>1155.2325581901482</v>
      </c>
      <c r="S820" s="161">
        <f>+[2]data1cf!R820</f>
        <v>0</v>
      </c>
      <c r="T820" s="161">
        <f>+[2]data1cf!S820</f>
        <v>0</v>
      </c>
      <c r="U820" s="161">
        <f>+[2]data1cf!T820</f>
        <v>0</v>
      </c>
      <c r="V820" s="161">
        <f>+[2]data1cf!U820</f>
        <v>0</v>
      </c>
      <c r="W820" s="161">
        <f>+[2]data1cf!V820</f>
        <v>0</v>
      </c>
      <c r="X820" s="161">
        <f>+[2]data1cf!W820</f>
        <v>0</v>
      </c>
      <c r="Y820" s="161">
        <f>+[2]data1cf!X820</f>
        <v>0</v>
      </c>
      <c r="Z820" s="161">
        <f>+[2]data1cf!Y820</f>
        <v>0</v>
      </c>
      <c r="AA820" s="161">
        <f>+[2]data1cf!Z820</f>
        <v>0</v>
      </c>
      <c r="AB820" s="161"/>
      <c r="AC820" s="162">
        <f t="shared" si="96"/>
        <v>19018.567560482254</v>
      </c>
      <c r="AD820" s="162">
        <f t="shared" si="98"/>
        <v>52116.842062271593</v>
      </c>
      <c r="AE820" s="163">
        <f t="shared" si="99"/>
        <v>51428.406625644864</v>
      </c>
      <c r="AF820" s="164">
        <f t="shared" si="97"/>
        <v>0.13220258355140682</v>
      </c>
      <c r="AG820" s="165">
        <f t="shared" si="103"/>
        <v>0.98038251873857074</v>
      </c>
    </row>
    <row r="821" spans="1:33">
      <c r="A821" s="157"/>
      <c r="B821" s="161">
        <f>+[2]data1cf!A821</f>
        <v>-102069.42494259655</v>
      </c>
      <c r="C821" s="161">
        <f>+[2]data1cf!B821</f>
        <v>15366.465672465163</v>
      </c>
      <c r="D821" s="161">
        <f>+[2]data1cf!C821</f>
        <v>16902.299766906493</v>
      </c>
      <c r="E821" s="161">
        <f>+[2]data1cf!D821</f>
        <v>16628.922411106632</v>
      </c>
      <c r="F821" s="161">
        <f>+[2]data1cf!E821</f>
        <v>16231.598567007099</v>
      </c>
      <c r="G821" s="161">
        <f>+[2]data1cf!F821</f>
        <v>15896.075432522695</v>
      </c>
      <c r="H821" s="161">
        <f>+[2]data1cf!G821</f>
        <v>15569.243526355496</v>
      </c>
      <c r="I821" s="161">
        <f>+[2]data1cf!H821</f>
        <v>15396.279050479932</v>
      </c>
      <c r="J821" s="161">
        <f>+[2]data1cf!I821</f>
        <v>15313.315323110524</v>
      </c>
      <c r="K821" s="161">
        <f>+[2]data1cf!J821</f>
        <v>15358.022439410011</v>
      </c>
      <c r="L821" s="161">
        <f>+[2]data1cf!K821</f>
        <v>15192.380069781366</v>
      </c>
      <c r="M821" s="161">
        <f>+[2]data1cf!L821</f>
        <v>15511.702221897738</v>
      </c>
      <c r="N821" s="161">
        <f>+[2]data1cf!M821</f>
        <v>15448.59876038075</v>
      </c>
      <c r="O821" s="161">
        <f>+[2]data1cf!N821</f>
        <v>15504.143998514597</v>
      </c>
      <c r="P821" s="161">
        <f>+[2]data1cf!O821</f>
        <v>15452.739150402716</v>
      </c>
      <c r="Q821" s="161">
        <f>+[2]data1cf!P821</f>
        <v>15221.512429421138</v>
      </c>
      <c r="R821" s="161">
        <f>+[2]data1cf!Q821</f>
        <v>1170.6954763216054</v>
      </c>
      <c r="S821" s="161">
        <f>+[2]data1cf!R821</f>
        <v>0</v>
      </c>
      <c r="T821" s="161">
        <f>+[2]data1cf!S821</f>
        <v>0</v>
      </c>
      <c r="U821" s="161">
        <f>+[2]data1cf!T821</f>
        <v>0</v>
      </c>
      <c r="V821" s="161">
        <f>+[2]data1cf!U821</f>
        <v>0</v>
      </c>
      <c r="W821" s="161">
        <f>+[2]data1cf!V821</f>
        <v>0</v>
      </c>
      <c r="X821" s="161">
        <f>+[2]data1cf!W821</f>
        <v>0</v>
      </c>
      <c r="Y821" s="161">
        <f>+[2]data1cf!X821</f>
        <v>0</v>
      </c>
      <c r="Z821" s="161">
        <f>+[2]data1cf!Y821</f>
        <v>0</v>
      </c>
      <c r="AA821" s="161">
        <f>+[2]data1cf!Z821</f>
        <v>0</v>
      </c>
      <c r="AB821" s="161"/>
      <c r="AC821" s="162">
        <f t="shared" si="96"/>
        <v>18287.925752687112</v>
      </c>
      <c r="AD821" s="162">
        <f t="shared" si="98"/>
        <v>51479.8836785085</v>
      </c>
      <c r="AE821" s="163">
        <f t="shared" si="99"/>
        <v>50790.056434150858</v>
      </c>
      <c r="AF821" s="164">
        <f t="shared" si="97"/>
        <v>0.13068085312843325</v>
      </c>
      <c r="AG821" s="165">
        <f t="shared" si="103"/>
        <v>0.97941693179318101</v>
      </c>
    </row>
    <row r="822" spans="1:33">
      <c r="A822" s="157"/>
      <c r="B822" s="161">
        <f>+[2]data1cf!A822</f>
        <v>-96157.923732492112</v>
      </c>
      <c r="C822" s="161">
        <f>+[2]data1cf!B822</f>
        <v>15165.015261911514</v>
      </c>
      <c r="D822" s="161">
        <f>+[2]data1cf!C822</f>
        <v>16522.49046346949</v>
      </c>
      <c r="E822" s="161">
        <f>+[2]data1cf!D822</f>
        <v>16279.524628605852</v>
      </c>
      <c r="F822" s="161">
        <f>+[2]data1cf!E822</f>
        <v>15926.693823401143</v>
      </c>
      <c r="G822" s="161">
        <f>+[2]data1cf!F822</f>
        <v>15758.843139193643</v>
      </c>
      <c r="H822" s="161">
        <f>+[2]data1cf!G822</f>
        <v>15419.18823815754</v>
      </c>
      <c r="I822" s="161">
        <f>+[2]data1cf!H822</f>
        <v>15105.556075506787</v>
      </c>
      <c r="J822" s="161">
        <f>+[2]data1cf!I822</f>
        <v>15091.335068593165</v>
      </c>
      <c r="K822" s="161">
        <f>+[2]data1cf!J822</f>
        <v>15152.457550463239</v>
      </c>
      <c r="L822" s="161">
        <f>+[2]data1cf!K822</f>
        <v>15168.554258520961</v>
      </c>
      <c r="M822" s="161">
        <f>+[2]data1cf!L822</f>
        <v>15134.493493923033</v>
      </c>
      <c r="N822" s="161">
        <f>+[2]data1cf!M822</f>
        <v>15242.443140389727</v>
      </c>
      <c r="O822" s="161">
        <f>+[2]data1cf!N822</f>
        <v>15307.527435082233</v>
      </c>
      <c r="P822" s="161">
        <f>+[2]data1cf!O822</f>
        <v>15322.762465305143</v>
      </c>
      <c r="Q822" s="161">
        <f>+[2]data1cf!P822</f>
        <v>15255.929003817988</v>
      </c>
      <c r="R822" s="161">
        <f>+[2]data1cf!Q822</f>
        <v>1102.8929220421915</v>
      </c>
      <c r="S822" s="161">
        <f>+[2]data1cf!R822</f>
        <v>0</v>
      </c>
      <c r="T822" s="161">
        <f>+[2]data1cf!S822</f>
        <v>0</v>
      </c>
      <c r="U822" s="161">
        <f>+[2]data1cf!T822</f>
        <v>0</v>
      </c>
      <c r="V822" s="161">
        <f>+[2]data1cf!U822</f>
        <v>0</v>
      </c>
      <c r="W822" s="161">
        <f>+[2]data1cf!V822</f>
        <v>0</v>
      </c>
      <c r="X822" s="161">
        <f>+[2]data1cf!W822</f>
        <v>0</v>
      </c>
      <c r="Y822" s="161">
        <f>+[2]data1cf!X822</f>
        <v>0</v>
      </c>
      <c r="Z822" s="161">
        <f>+[2]data1cf!Y822</f>
        <v>0</v>
      </c>
      <c r="AA822" s="161">
        <f>+[2]data1cf!Z822</f>
        <v>0</v>
      </c>
      <c r="AB822" s="161"/>
      <c r="AC822" s="162">
        <f t="shared" si="96"/>
        <v>22417.720690813934</v>
      </c>
      <c r="AD822" s="162">
        <f t="shared" si="98"/>
        <v>55175.870597856774</v>
      </c>
      <c r="AE822" s="163">
        <f t="shared" si="99"/>
        <v>54494.761329690307</v>
      </c>
      <c r="AF822" s="164">
        <f t="shared" si="97"/>
        <v>0.13950273394584656</v>
      </c>
      <c r="AG822" s="165">
        <f t="shared" si="103"/>
        <v>0.98442496816884772</v>
      </c>
    </row>
    <row r="823" spans="1:33">
      <c r="A823" s="157"/>
      <c r="B823" s="161">
        <f>+[2]data1cf!A823</f>
        <v>-104749.10538877785</v>
      </c>
      <c r="C823" s="161">
        <f>+[2]data1cf!B823</f>
        <v>15389.517767381254</v>
      </c>
      <c r="D823" s="161">
        <f>+[2]data1cf!C823</f>
        <v>17027.123292142933</v>
      </c>
      <c r="E823" s="161">
        <f>+[2]data1cf!D823</f>
        <v>16426.377472230535</v>
      </c>
      <c r="F823" s="161">
        <f>+[2]data1cf!E823</f>
        <v>16361.717429958118</v>
      </c>
      <c r="G823" s="161">
        <f>+[2]data1cf!F823</f>
        <v>15809.414972734136</v>
      </c>
      <c r="H823" s="161">
        <f>+[2]data1cf!G823</f>
        <v>15457.027062732875</v>
      </c>
      <c r="I823" s="161">
        <f>+[2]data1cf!H823</f>
        <v>15404.830932960358</v>
      </c>
      <c r="J823" s="161">
        <f>+[2]data1cf!I823</f>
        <v>15556.982621691157</v>
      </c>
      <c r="K823" s="161">
        <f>+[2]data1cf!J823</f>
        <v>15677.838009183468</v>
      </c>
      <c r="L823" s="161">
        <f>+[2]data1cf!K823</f>
        <v>15344.375019115352</v>
      </c>
      <c r="M823" s="161">
        <f>+[2]data1cf!L823</f>
        <v>15541.801705215454</v>
      </c>
      <c r="N823" s="161">
        <f>+[2]data1cf!M823</f>
        <v>15450.677693407586</v>
      </c>
      <c r="O823" s="161">
        <f>+[2]data1cf!N823</f>
        <v>15375.605575385787</v>
      </c>
      <c r="P823" s="161">
        <f>+[2]data1cf!O823</f>
        <v>15452.090464296429</v>
      </c>
      <c r="Q823" s="161">
        <f>+[2]data1cf!P823</f>
        <v>15684.589923556367</v>
      </c>
      <c r="R823" s="161">
        <f>+[2]data1cf!Q823</f>
        <v>1201.4303391671262</v>
      </c>
      <c r="S823" s="161">
        <f>+[2]data1cf!R823</f>
        <v>0</v>
      </c>
      <c r="T823" s="161">
        <f>+[2]data1cf!S823</f>
        <v>0</v>
      </c>
      <c r="U823" s="161">
        <f>+[2]data1cf!T823</f>
        <v>0</v>
      </c>
      <c r="V823" s="161">
        <f>+[2]data1cf!U823</f>
        <v>0</v>
      </c>
      <c r="W823" s="161">
        <f>+[2]data1cf!V823</f>
        <v>0</v>
      </c>
      <c r="X823" s="161">
        <f>+[2]data1cf!W823</f>
        <v>0</v>
      </c>
      <c r="Y823" s="161">
        <f>+[2]data1cf!X823</f>
        <v>0</v>
      </c>
      <c r="Z823" s="161">
        <f>+[2]data1cf!Y823</f>
        <v>0</v>
      </c>
      <c r="AA823" s="161">
        <f>+[2]data1cf!Z823</f>
        <v>0</v>
      </c>
      <c r="AB823" s="161"/>
      <c r="AC823" s="162">
        <f t="shared" si="96"/>
        <v>15955.31209809557</v>
      </c>
      <c r="AD823" s="162">
        <f t="shared" si="98"/>
        <v>49308.24375786868</v>
      </c>
      <c r="AE823" s="163">
        <f t="shared" si="99"/>
        <v>48614.774956341789</v>
      </c>
      <c r="AF823" s="164">
        <f t="shared" si="97"/>
        <v>0.12614588141441344</v>
      </c>
      <c r="AG823" s="165">
        <f t="shared" si="103"/>
        <v>0.97575325682818947</v>
      </c>
    </row>
    <row r="824" spans="1:33">
      <c r="A824" s="157"/>
      <c r="B824" s="161">
        <f>+[2]data1cf!A824</f>
        <v>-94577.355507415414</v>
      </c>
      <c r="C824" s="161">
        <f>+[2]data1cf!B824</f>
        <v>15159.781524590482</v>
      </c>
      <c r="D824" s="161">
        <f>+[2]data1cf!C824</f>
        <v>16734.639093843536</v>
      </c>
      <c r="E824" s="161">
        <f>+[2]data1cf!D824</f>
        <v>16112.213138329575</v>
      </c>
      <c r="F824" s="161">
        <f>+[2]data1cf!E824</f>
        <v>15807.961920331873</v>
      </c>
      <c r="G824" s="161">
        <f>+[2]data1cf!F824</f>
        <v>15652.271687980912</v>
      </c>
      <c r="H824" s="161">
        <f>+[2]data1cf!G824</f>
        <v>15538.202742988724</v>
      </c>
      <c r="I824" s="161">
        <f>+[2]data1cf!H824</f>
        <v>15279.21789266519</v>
      </c>
      <c r="J824" s="161">
        <f>+[2]data1cf!I824</f>
        <v>15068.920260116323</v>
      </c>
      <c r="K824" s="161">
        <f>+[2]data1cf!J824</f>
        <v>15057.04062830365</v>
      </c>
      <c r="L824" s="161">
        <f>+[2]data1cf!K824</f>
        <v>15270.681753874829</v>
      </c>
      <c r="M824" s="161">
        <f>+[2]data1cf!L824</f>
        <v>15303.407949051478</v>
      </c>
      <c r="N824" s="161">
        <f>+[2]data1cf!M824</f>
        <v>15302.908683700945</v>
      </c>
      <c r="O824" s="161">
        <f>+[2]data1cf!N824</f>
        <v>15274.922617276439</v>
      </c>
      <c r="P824" s="161">
        <f>+[2]data1cf!O824</f>
        <v>15109.000824831881</v>
      </c>
      <c r="Q824" s="161">
        <f>+[2]data1cf!P824</f>
        <v>15364.817471957052</v>
      </c>
      <c r="R824" s="161">
        <f>+[2]data1cf!Q824</f>
        <v>1084.7644367278517</v>
      </c>
      <c r="S824" s="161">
        <f>+[2]data1cf!R824</f>
        <v>0</v>
      </c>
      <c r="T824" s="161">
        <f>+[2]data1cf!S824</f>
        <v>0</v>
      </c>
      <c r="U824" s="161">
        <f>+[2]data1cf!T824</f>
        <v>0</v>
      </c>
      <c r="V824" s="161">
        <f>+[2]data1cf!U824</f>
        <v>0</v>
      </c>
      <c r="W824" s="161">
        <f>+[2]data1cf!V824</f>
        <v>0</v>
      </c>
      <c r="X824" s="161">
        <f>+[2]data1cf!W824</f>
        <v>0</v>
      </c>
      <c r="Y824" s="161">
        <f>+[2]data1cf!X824</f>
        <v>0</v>
      </c>
      <c r="Z824" s="161">
        <f>+[2]data1cf!Y824</f>
        <v>0</v>
      </c>
      <c r="AA824" s="161">
        <f>+[2]data1cf!Z824</f>
        <v>0</v>
      </c>
      <c r="AB824" s="161"/>
      <c r="AC824" s="162">
        <f t="shared" si="96"/>
        <v>24075.415316473249</v>
      </c>
      <c r="AD824" s="162">
        <f t="shared" si="98"/>
        <v>56862.38188312095</v>
      </c>
      <c r="AE824" s="163">
        <f t="shared" si="99"/>
        <v>56180.701187488041</v>
      </c>
      <c r="AF824" s="164">
        <f t="shared" si="97"/>
        <v>0.14298549294471743</v>
      </c>
      <c r="AG824" s="165">
        <f t="shared" si="103"/>
        <v>0.98628554538194424</v>
      </c>
    </row>
    <row r="825" spans="1:33">
      <c r="A825" s="157"/>
      <c r="B825" s="161">
        <f>+[2]data1cf!A825</f>
        <v>-102055.64031821473</v>
      </c>
      <c r="C825" s="161">
        <f>+[2]data1cf!B825</f>
        <v>15351.983071125211</v>
      </c>
      <c r="D825" s="161">
        <f>+[2]data1cf!C825</f>
        <v>16925.048735520355</v>
      </c>
      <c r="E825" s="161">
        <f>+[2]data1cf!D825</f>
        <v>16520.956787904215</v>
      </c>
      <c r="F825" s="161">
        <f>+[2]data1cf!E825</f>
        <v>16311.62306893928</v>
      </c>
      <c r="G825" s="161">
        <f>+[2]data1cf!F825</f>
        <v>15871.996718582206</v>
      </c>
      <c r="H825" s="161">
        <f>+[2]data1cf!G825</f>
        <v>15374.99348318655</v>
      </c>
      <c r="I825" s="161">
        <f>+[2]data1cf!H825</f>
        <v>15488.477973004698</v>
      </c>
      <c r="J825" s="161">
        <f>+[2]data1cf!I825</f>
        <v>15597.492371100967</v>
      </c>
      <c r="K825" s="161">
        <f>+[2]data1cf!J825</f>
        <v>15625.813458872899</v>
      </c>
      <c r="L825" s="161">
        <f>+[2]data1cf!K825</f>
        <v>15517.825079681588</v>
      </c>
      <c r="M825" s="161">
        <f>+[2]data1cf!L825</f>
        <v>15424.785985632705</v>
      </c>
      <c r="N825" s="161">
        <f>+[2]data1cf!M825</f>
        <v>15344.953334418304</v>
      </c>
      <c r="O825" s="161">
        <f>+[2]data1cf!N825</f>
        <v>15287.191643083224</v>
      </c>
      <c r="P825" s="161">
        <f>+[2]data1cf!O825</f>
        <v>15594.778547497812</v>
      </c>
      <c r="Q825" s="161">
        <f>+[2]data1cf!P825</f>
        <v>15433.268274769996</v>
      </c>
      <c r="R825" s="161">
        <f>+[2]data1cf!Q825</f>
        <v>1170.5373721937956</v>
      </c>
      <c r="S825" s="161">
        <f>+[2]data1cf!R825</f>
        <v>0</v>
      </c>
      <c r="T825" s="161">
        <f>+[2]data1cf!S825</f>
        <v>0</v>
      </c>
      <c r="U825" s="161">
        <f>+[2]data1cf!T825</f>
        <v>0</v>
      </c>
      <c r="V825" s="161">
        <f>+[2]data1cf!U825</f>
        <v>0</v>
      </c>
      <c r="W825" s="161">
        <f>+[2]data1cf!V825</f>
        <v>0</v>
      </c>
      <c r="X825" s="161">
        <f>+[2]data1cf!W825</f>
        <v>0</v>
      </c>
      <c r="Y825" s="161">
        <f>+[2]data1cf!X825</f>
        <v>0</v>
      </c>
      <c r="Z825" s="161">
        <f>+[2]data1cf!Y825</f>
        <v>0</v>
      </c>
      <c r="AA825" s="161">
        <f>+[2]data1cf!Z825</f>
        <v>0</v>
      </c>
      <c r="AB825" s="161"/>
      <c r="AC825" s="162">
        <f t="shared" si="96"/>
        <v>18536.761474585965</v>
      </c>
      <c r="AD825" s="162">
        <f t="shared" si="98"/>
        <v>51851.304472908741</v>
      </c>
      <c r="AE825" s="163">
        <f t="shared" si="99"/>
        <v>51158.865971437706</v>
      </c>
      <c r="AF825" s="164">
        <f t="shared" si="97"/>
        <v>0.1310355246067047</v>
      </c>
      <c r="AG825" s="165">
        <f t="shared" si="103"/>
        <v>0.97998561250787752</v>
      </c>
    </row>
    <row r="826" spans="1:33">
      <c r="A826" s="157"/>
      <c r="B826" s="161">
        <f>+[2]data1cf!A826</f>
        <v>-101699.70436706195</v>
      </c>
      <c r="C826" s="161">
        <f>+[2]data1cf!B826</f>
        <v>15412.785031383819</v>
      </c>
      <c r="D826" s="161">
        <f>+[2]data1cf!C826</f>
        <v>16670.097060749631</v>
      </c>
      <c r="E826" s="161">
        <f>+[2]data1cf!D826</f>
        <v>16335.653593859948</v>
      </c>
      <c r="F826" s="161">
        <f>+[2]data1cf!E826</f>
        <v>15998.247033476195</v>
      </c>
      <c r="G826" s="161">
        <f>+[2]data1cf!F826</f>
        <v>15776.560045241329</v>
      </c>
      <c r="H826" s="161">
        <f>+[2]data1cf!G826</f>
        <v>15378.600223899033</v>
      </c>
      <c r="I826" s="161">
        <f>+[2]data1cf!H826</f>
        <v>15435.191226859271</v>
      </c>
      <c r="J826" s="161">
        <f>+[2]data1cf!I826</f>
        <v>15556.821251504527</v>
      </c>
      <c r="K826" s="161">
        <f>+[2]data1cf!J826</f>
        <v>15441.267293691071</v>
      </c>
      <c r="L826" s="161">
        <f>+[2]data1cf!K826</f>
        <v>15424.206476008421</v>
      </c>
      <c r="M826" s="161">
        <f>+[2]data1cf!L826</f>
        <v>15228.584472015713</v>
      </c>
      <c r="N826" s="161">
        <f>+[2]data1cf!M826</f>
        <v>15298.465530778318</v>
      </c>
      <c r="O826" s="161">
        <f>+[2]data1cf!N826</f>
        <v>15513.660958269344</v>
      </c>
      <c r="P826" s="161">
        <f>+[2]data1cf!O826</f>
        <v>15364.431301681041</v>
      </c>
      <c r="Q826" s="161">
        <f>+[2]data1cf!P826</f>
        <v>15587.004850845906</v>
      </c>
      <c r="R826" s="161">
        <f>+[2]data1cf!Q826</f>
        <v>1166.4549292084537</v>
      </c>
      <c r="S826" s="161">
        <f>+[2]data1cf!R826</f>
        <v>0</v>
      </c>
      <c r="T826" s="161">
        <f>+[2]data1cf!S826</f>
        <v>0</v>
      </c>
      <c r="U826" s="161">
        <f>+[2]data1cf!T826</f>
        <v>0</v>
      </c>
      <c r="V826" s="161">
        <f>+[2]data1cf!U826</f>
        <v>0</v>
      </c>
      <c r="W826" s="161">
        <f>+[2]data1cf!V826</f>
        <v>0</v>
      </c>
      <c r="X826" s="161">
        <f>+[2]data1cf!W826</f>
        <v>0</v>
      </c>
      <c r="Y826" s="161">
        <f>+[2]data1cf!X826</f>
        <v>0</v>
      </c>
      <c r="Z826" s="161">
        <f>+[2]data1cf!Y826</f>
        <v>0</v>
      </c>
      <c r="AA826" s="161">
        <f>+[2]data1cf!Z826</f>
        <v>0</v>
      </c>
      <c r="AB826" s="161"/>
      <c r="AC826" s="162">
        <f t="shared" si="96"/>
        <v>18123.679032480872</v>
      </c>
      <c r="AD826" s="162">
        <f t="shared" si="98"/>
        <v>51270.968626994261</v>
      </c>
      <c r="AE826" s="163">
        <f t="shared" si="99"/>
        <v>50581.680892200238</v>
      </c>
      <c r="AF826" s="164">
        <f t="shared" si="97"/>
        <v>0.13042411208152771</v>
      </c>
      <c r="AG826" s="165">
        <f t="shared" si="103"/>
        <v>0.97908999164346711</v>
      </c>
    </row>
    <row r="827" spans="1:33">
      <c r="A827" s="157"/>
      <c r="B827" s="161">
        <f>+[2]data1cf!A827</f>
        <v>-91958.285946770702</v>
      </c>
      <c r="C827" s="161">
        <f>+[2]data1cf!B827</f>
        <v>15001.859249540386</v>
      </c>
      <c r="D827" s="161">
        <f>+[2]data1cf!C827</f>
        <v>16618.065485032417</v>
      </c>
      <c r="E827" s="161">
        <f>+[2]data1cf!D827</f>
        <v>16086.852663980579</v>
      </c>
      <c r="F827" s="161">
        <f>+[2]data1cf!E827</f>
        <v>15645.55944784697</v>
      </c>
      <c r="G827" s="161">
        <f>+[2]data1cf!F827</f>
        <v>15518.154342697329</v>
      </c>
      <c r="H827" s="161">
        <f>+[2]data1cf!G827</f>
        <v>15156.3692239556</v>
      </c>
      <c r="I827" s="161">
        <f>+[2]data1cf!H827</f>
        <v>15093.86747689223</v>
      </c>
      <c r="J827" s="161">
        <f>+[2]data1cf!I827</f>
        <v>15408.183138067108</v>
      </c>
      <c r="K827" s="161">
        <f>+[2]data1cf!J827</f>
        <v>15274.822027306855</v>
      </c>
      <c r="L827" s="161">
        <f>+[2]data1cf!K827</f>
        <v>15319.794569988801</v>
      </c>
      <c r="M827" s="161">
        <f>+[2]data1cf!L827</f>
        <v>15237.723119753982</v>
      </c>
      <c r="N827" s="161">
        <f>+[2]data1cf!M827</f>
        <v>15344.051103049293</v>
      </c>
      <c r="O827" s="161">
        <f>+[2]data1cf!N827</f>
        <v>15175.446795619382</v>
      </c>
      <c r="P827" s="161">
        <f>+[2]data1cf!O827</f>
        <v>15032.491155031999</v>
      </c>
      <c r="Q827" s="161">
        <f>+[2]data1cf!P827</f>
        <v>15196.335601649309</v>
      </c>
      <c r="R827" s="161">
        <f>+[2]data1cf!Q827</f>
        <v>1054.724756495081</v>
      </c>
      <c r="S827" s="161">
        <f>+[2]data1cf!R827</f>
        <v>0</v>
      </c>
      <c r="T827" s="161">
        <f>+[2]data1cf!S827</f>
        <v>0</v>
      </c>
      <c r="U827" s="161">
        <f>+[2]data1cf!T827</f>
        <v>0</v>
      </c>
      <c r="V827" s="161">
        <f>+[2]data1cf!U827</f>
        <v>0</v>
      </c>
      <c r="W827" s="161">
        <f>+[2]data1cf!V827</f>
        <v>0</v>
      </c>
      <c r="X827" s="161">
        <f>+[2]data1cf!W827</f>
        <v>0</v>
      </c>
      <c r="Y827" s="161">
        <f>+[2]data1cf!X827</f>
        <v>0</v>
      </c>
      <c r="Z827" s="161">
        <f>+[2]data1cf!Y827</f>
        <v>0</v>
      </c>
      <c r="AA827" s="161">
        <f>+[2]data1cf!Z827</f>
        <v>0</v>
      </c>
      <c r="AB827" s="161"/>
      <c r="AC827" s="162">
        <f t="shared" si="96"/>
        <v>26094.691464770338</v>
      </c>
      <c r="AD827" s="162">
        <f t="shared" si="98"/>
        <v>58779.406509118962</v>
      </c>
      <c r="AE827" s="163">
        <f t="shared" si="99"/>
        <v>58099.794095384917</v>
      </c>
      <c r="AF827" s="164">
        <f t="shared" si="97"/>
        <v>0.14760968089103704</v>
      </c>
      <c r="AG827" s="165">
        <f t="shared" si="103"/>
        <v>0.98813202880273499</v>
      </c>
    </row>
    <row r="828" spans="1:33">
      <c r="A828" s="157"/>
      <c r="B828" s="161">
        <f>+[2]data1cf!A828</f>
        <v>-107934.64548571718</v>
      </c>
      <c r="C828" s="161">
        <f>+[2]data1cf!B828</f>
        <v>15348.835136376096</v>
      </c>
      <c r="D828" s="161">
        <f>+[2]data1cf!C828</f>
        <v>16997.806295447277</v>
      </c>
      <c r="E828" s="161">
        <f>+[2]data1cf!D828</f>
        <v>16619.923247975912</v>
      </c>
      <c r="F828" s="161">
        <f>+[2]data1cf!E828</f>
        <v>16199.17455028266</v>
      </c>
      <c r="G828" s="161">
        <f>+[2]data1cf!F828</f>
        <v>15788.94196264504</v>
      </c>
      <c r="H828" s="161">
        <f>+[2]data1cf!G828</f>
        <v>15656.164028587389</v>
      </c>
      <c r="I828" s="161">
        <f>+[2]data1cf!H828</f>
        <v>15620.667879681801</v>
      </c>
      <c r="J828" s="161">
        <f>+[2]data1cf!I828</f>
        <v>15471.322173899076</v>
      </c>
      <c r="K828" s="161">
        <f>+[2]data1cf!J828</f>
        <v>15381.316106514729</v>
      </c>
      <c r="L828" s="161">
        <f>+[2]data1cf!K828</f>
        <v>15524.851819569289</v>
      </c>
      <c r="M828" s="161">
        <f>+[2]data1cf!L828</f>
        <v>15542.329585337578</v>
      </c>
      <c r="N828" s="161">
        <f>+[2]data1cf!M828</f>
        <v>15509.772464135214</v>
      </c>
      <c r="O828" s="161">
        <f>+[2]data1cf!N828</f>
        <v>15471.452228263141</v>
      </c>
      <c r="P828" s="161">
        <f>+[2]data1cf!O828</f>
        <v>15902.484807719138</v>
      </c>
      <c r="Q828" s="161">
        <f>+[2]data1cf!P828</f>
        <v>15467.128309609507</v>
      </c>
      <c r="R828" s="161">
        <f>+[2]data1cf!Q828</f>
        <v>1237.9672098629815</v>
      </c>
      <c r="S828" s="161">
        <f>+[2]data1cf!R828</f>
        <v>0</v>
      </c>
      <c r="T828" s="161">
        <f>+[2]data1cf!S828</f>
        <v>0</v>
      </c>
      <c r="U828" s="161">
        <f>+[2]data1cf!T828</f>
        <v>0</v>
      </c>
      <c r="V828" s="161">
        <f>+[2]data1cf!U828</f>
        <v>0</v>
      </c>
      <c r="W828" s="161">
        <f>+[2]data1cf!V828</f>
        <v>0</v>
      </c>
      <c r="X828" s="161">
        <f>+[2]data1cf!W828</f>
        <v>0</v>
      </c>
      <c r="Y828" s="161">
        <f>+[2]data1cf!X828</f>
        <v>0</v>
      </c>
      <c r="Z828" s="161">
        <f>+[2]data1cf!Y828</f>
        <v>0</v>
      </c>
      <c r="AA828" s="161">
        <f>+[2]data1cf!Z828</f>
        <v>0</v>
      </c>
      <c r="AB828" s="161"/>
      <c r="AC828" s="162">
        <f t="shared" si="96"/>
        <v>12978.349225529746</v>
      </c>
      <c r="AD828" s="162">
        <f t="shared" si="98"/>
        <v>46422.939053253562</v>
      </c>
      <c r="AE828" s="163">
        <f t="shared" si="99"/>
        <v>45727.40055334787</v>
      </c>
      <c r="AF828" s="164">
        <f t="shared" si="97"/>
        <v>0.12072972655296324</v>
      </c>
      <c r="AG828" s="165">
        <f t="shared" si="103"/>
        <v>0.96985769270146838</v>
      </c>
    </row>
    <row r="829" spans="1:33">
      <c r="A829" s="157"/>
      <c r="B829" s="161">
        <f>+[2]data1cf!A829</f>
        <v>-98829.568301359934</v>
      </c>
      <c r="C829" s="161">
        <f>+[2]data1cf!B829</f>
        <v>15143.189251471205</v>
      </c>
      <c r="D829" s="161">
        <f>+[2]data1cf!C829</f>
        <v>16836.971666214973</v>
      </c>
      <c r="E829" s="161">
        <f>+[2]data1cf!D829</f>
        <v>16408.851707812857</v>
      </c>
      <c r="F829" s="161">
        <f>+[2]data1cf!E829</f>
        <v>16007.012431252944</v>
      </c>
      <c r="G829" s="161">
        <f>+[2]data1cf!F829</f>
        <v>15844.527399691124</v>
      </c>
      <c r="H829" s="161">
        <f>+[2]data1cf!G829</f>
        <v>15304.838634201773</v>
      </c>
      <c r="I829" s="161">
        <f>+[2]data1cf!H829</f>
        <v>15280.226372808047</v>
      </c>
      <c r="J829" s="161">
        <f>+[2]data1cf!I829</f>
        <v>15453.089926834215</v>
      </c>
      <c r="K829" s="161">
        <f>+[2]data1cf!J829</f>
        <v>15082.350610422789</v>
      </c>
      <c r="L829" s="161">
        <f>+[2]data1cf!K829</f>
        <v>15206.124710263208</v>
      </c>
      <c r="M829" s="161">
        <f>+[2]data1cf!L829</f>
        <v>15337.597379865922</v>
      </c>
      <c r="N829" s="161">
        <f>+[2]data1cf!M829</f>
        <v>15394.488476097718</v>
      </c>
      <c r="O829" s="161">
        <f>+[2]data1cf!N829</f>
        <v>15254.871682729936</v>
      </c>
      <c r="P829" s="161">
        <f>+[2]data1cf!O829</f>
        <v>15354.561970010749</v>
      </c>
      <c r="Q829" s="161">
        <f>+[2]data1cf!P829</f>
        <v>15355.637673274006</v>
      </c>
      <c r="R829" s="161">
        <f>+[2]data1cf!Q829</f>
        <v>1133.5356165892779</v>
      </c>
      <c r="S829" s="161">
        <f>+[2]data1cf!R829</f>
        <v>0</v>
      </c>
      <c r="T829" s="161">
        <f>+[2]data1cf!S829</f>
        <v>0</v>
      </c>
      <c r="U829" s="161">
        <f>+[2]data1cf!T829</f>
        <v>0</v>
      </c>
      <c r="V829" s="161">
        <f>+[2]data1cf!U829</f>
        <v>0</v>
      </c>
      <c r="W829" s="161">
        <f>+[2]data1cf!V829</f>
        <v>0</v>
      </c>
      <c r="X829" s="161">
        <f>+[2]data1cf!W829</f>
        <v>0</v>
      </c>
      <c r="Y829" s="161">
        <f>+[2]data1cf!X829</f>
        <v>0</v>
      </c>
      <c r="Z829" s="161">
        <f>+[2]data1cf!Y829</f>
        <v>0</v>
      </c>
      <c r="AA829" s="161">
        <f>+[2]data1cf!Z829</f>
        <v>0</v>
      </c>
      <c r="AB829" s="161"/>
      <c r="AC829" s="162">
        <f t="shared" si="96"/>
        <v>20512.915296648676</v>
      </c>
      <c r="AD829" s="162">
        <f t="shared" si="98"/>
        <v>53476.824256230822</v>
      </c>
      <c r="AE829" s="163">
        <f t="shared" si="99"/>
        <v>52791.598339087635</v>
      </c>
      <c r="AF829" s="164">
        <f t="shared" si="97"/>
        <v>0.13532364964485172</v>
      </c>
      <c r="AG829" s="165">
        <f t="shared" si="103"/>
        <v>0.98229524200817708</v>
      </c>
    </row>
    <row r="830" spans="1:33">
      <c r="A830" s="157"/>
      <c r="B830" s="161">
        <f>+[2]data1cf!A830</f>
        <v>-104621.62564755495</v>
      </c>
      <c r="C830" s="161">
        <f>+[2]data1cf!B830</f>
        <v>15261.230004346085</v>
      </c>
      <c r="D830" s="161">
        <f>+[2]data1cf!C830</f>
        <v>16956.196630386625</v>
      </c>
      <c r="E830" s="161">
        <f>+[2]data1cf!D830</f>
        <v>16398.89369229729</v>
      </c>
      <c r="F830" s="161">
        <f>+[2]data1cf!E830</f>
        <v>16311.830671904085</v>
      </c>
      <c r="G830" s="161">
        <f>+[2]data1cf!F830</f>
        <v>15983.289855441379</v>
      </c>
      <c r="H830" s="161">
        <f>+[2]data1cf!G830</f>
        <v>15492.363388063748</v>
      </c>
      <c r="I830" s="161">
        <f>+[2]data1cf!H830</f>
        <v>15386.756257385154</v>
      </c>
      <c r="J830" s="161">
        <f>+[2]data1cf!I830</f>
        <v>15293.434086242485</v>
      </c>
      <c r="K830" s="161">
        <f>+[2]data1cf!J830</f>
        <v>15319.419487656993</v>
      </c>
      <c r="L830" s="161">
        <f>+[2]data1cf!K830</f>
        <v>15425.488841465562</v>
      </c>
      <c r="M830" s="161">
        <f>+[2]data1cf!L830</f>
        <v>15624.022869017095</v>
      </c>
      <c r="N830" s="161">
        <f>+[2]data1cf!M830</f>
        <v>15456.95795506867</v>
      </c>
      <c r="O830" s="161">
        <f>+[2]data1cf!N830</f>
        <v>15562.235823607469</v>
      </c>
      <c r="P830" s="161">
        <f>+[2]data1cf!O830</f>
        <v>15486.432499038874</v>
      </c>
      <c r="Q830" s="161">
        <f>+[2]data1cf!P830</f>
        <v>15499.753086964587</v>
      </c>
      <c r="R830" s="161">
        <f>+[2]data1cf!Q830</f>
        <v>1199.968197527196</v>
      </c>
      <c r="S830" s="161">
        <f>+[2]data1cf!R830</f>
        <v>0</v>
      </c>
      <c r="T830" s="161">
        <f>+[2]data1cf!S830</f>
        <v>0</v>
      </c>
      <c r="U830" s="161">
        <f>+[2]data1cf!T830</f>
        <v>0</v>
      </c>
      <c r="V830" s="161">
        <f>+[2]data1cf!U830</f>
        <v>0</v>
      </c>
      <c r="W830" s="161">
        <f>+[2]data1cf!V830</f>
        <v>0</v>
      </c>
      <c r="X830" s="161">
        <f>+[2]data1cf!W830</f>
        <v>0</v>
      </c>
      <c r="Y830" s="161">
        <f>+[2]data1cf!X830</f>
        <v>0</v>
      </c>
      <c r="Z830" s="161">
        <f>+[2]data1cf!Y830</f>
        <v>0</v>
      </c>
      <c r="AA830" s="161">
        <f>+[2]data1cf!Z830</f>
        <v>0</v>
      </c>
      <c r="AB830" s="161"/>
      <c r="AC830" s="162">
        <f t="shared" si="96"/>
        <v>15777.22363983693</v>
      </c>
      <c r="AD830" s="162">
        <f t="shared" si="98"/>
        <v>49063.421210551212</v>
      </c>
      <c r="AE830" s="163">
        <f t="shared" si="99"/>
        <v>48371.210829337884</v>
      </c>
      <c r="AF830" s="164">
        <f t="shared" si="97"/>
        <v>0.12587246298789981</v>
      </c>
      <c r="AG830" s="165">
        <f t="shared" si="103"/>
        <v>0.97530131443212165</v>
      </c>
    </row>
    <row r="831" spans="1:33">
      <c r="A831" s="157"/>
      <c r="B831" s="161">
        <f>+[2]data1cf!A831</f>
        <v>-105561.36286176805</v>
      </c>
      <c r="C831" s="161">
        <f>+[2]data1cf!B831</f>
        <v>15252.640800672521</v>
      </c>
      <c r="D831" s="161">
        <f>+[2]data1cf!C831</f>
        <v>17210.350305982913</v>
      </c>
      <c r="E831" s="161">
        <f>+[2]data1cf!D831</f>
        <v>16515.989189514166</v>
      </c>
      <c r="F831" s="161">
        <f>+[2]data1cf!E831</f>
        <v>16168.56703855142</v>
      </c>
      <c r="G831" s="161">
        <f>+[2]data1cf!F831</f>
        <v>15701.289011402576</v>
      </c>
      <c r="H831" s="161">
        <f>+[2]data1cf!G831</f>
        <v>15558.666736085266</v>
      </c>
      <c r="I831" s="161">
        <f>+[2]data1cf!H831</f>
        <v>15401.564613630195</v>
      </c>
      <c r="J831" s="161">
        <f>+[2]data1cf!I831</f>
        <v>15438.530423448765</v>
      </c>
      <c r="K831" s="161">
        <f>+[2]data1cf!J831</f>
        <v>15514.924414873771</v>
      </c>
      <c r="L831" s="161">
        <f>+[2]data1cf!K831</f>
        <v>15334.797830713303</v>
      </c>
      <c r="M831" s="161">
        <f>+[2]data1cf!L831</f>
        <v>15317.048258403938</v>
      </c>
      <c r="N831" s="161">
        <f>+[2]data1cf!M831</f>
        <v>15746.585974880887</v>
      </c>
      <c r="O831" s="161">
        <f>+[2]data1cf!N831</f>
        <v>15488.579963709508</v>
      </c>
      <c r="P831" s="161">
        <f>+[2]data1cf!O831</f>
        <v>15606.762153406238</v>
      </c>
      <c r="Q831" s="161">
        <f>+[2]data1cf!P831</f>
        <v>15571.303010324324</v>
      </c>
      <c r="R831" s="161">
        <f>+[2]data1cf!Q831</f>
        <v>1210.7466074793347</v>
      </c>
      <c r="S831" s="161">
        <f>+[2]data1cf!R831</f>
        <v>0</v>
      </c>
      <c r="T831" s="161">
        <f>+[2]data1cf!S831</f>
        <v>0</v>
      </c>
      <c r="U831" s="161">
        <f>+[2]data1cf!T831</f>
        <v>0</v>
      </c>
      <c r="V831" s="161">
        <f>+[2]data1cf!U831</f>
        <v>0</v>
      </c>
      <c r="W831" s="161">
        <f>+[2]data1cf!V831</f>
        <v>0</v>
      </c>
      <c r="X831" s="161">
        <f>+[2]data1cf!W831</f>
        <v>0</v>
      </c>
      <c r="Y831" s="161">
        <f>+[2]data1cf!X831</f>
        <v>0</v>
      </c>
      <c r="Z831" s="161">
        <f>+[2]data1cf!Y831</f>
        <v>0</v>
      </c>
      <c r="AA831" s="161">
        <f>+[2]data1cf!Z831</f>
        <v>0</v>
      </c>
      <c r="AB831" s="161"/>
      <c r="AC831" s="162">
        <f t="shared" si="96"/>
        <v>15029.81951173312</v>
      </c>
      <c r="AD831" s="162">
        <f t="shared" si="98"/>
        <v>48361.126074962231</v>
      </c>
      <c r="AE831" s="163">
        <f t="shared" si="99"/>
        <v>47667.894085323365</v>
      </c>
      <c r="AF831" s="164">
        <f t="shared" si="97"/>
        <v>0.1244704306125641</v>
      </c>
      <c r="AG831" s="165">
        <f t="shared" si="103"/>
        <v>0.97395759123831915</v>
      </c>
    </row>
    <row r="832" spans="1:33">
      <c r="A832" s="157"/>
      <c r="B832" s="161">
        <f>+[2]data1cf!A832</f>
        <v>-106407.78531967095</v>
      </c>
      <c r="C832" s="161">
        <f>+[2]data1cf!B832</f>
        <v>15252.284054225393</v>
      </c>
      <c r="D832" s="161">
        <f>+[2]data1cf!C832</f>
        <v>17160.50428909159</v>
      </c>
      <c r="E832" s="161">
        <f>+[2]data1cf!D832</f>
        <v>16578.522713499042</v>
      </c>
      <c r="F832" s="161">
        <f>+[2]data1cf!E832</f>
        <v>16112.197957367171</v>
      </c>
      <c r="G832" s="161">
        <f>+[2]data1cf!F832</f>
        <v>15879.595898058924</v>
      </c>
      <c r="H832" s="161">
        <f>+[2]data1cf!G832</f>
        <v>15598.604925565523</v>
      </c>
      <c r="I832" s="161">
        <f>+[2]data1cf!H832</f>
        <v>15428.227461003276</v>
      </c>
      <c r="J832" s="161">
        <f>+[2]data1cf!I832</f>
        <v>15328.559218041708</v>
      </c>
      <c r="K832" s="161">
        <f>+[2]data1cf!J832</f>
        <v>15539.721037315074</v>
      </c>
      <c r="L832" s="161">
        <f>+[2]data1cf!K832</f>
        <v>15371.015394440099</v>
      </c>
      <c r="M832" s="161">
        <f>+[2]data1cf!L832</f>
        <v>15424.881343164816</v>
      </c>
      <c r="N832" s="161">
        <f>+[2]data1cf!M832</f>
        <v>15489.949201140569</v>
      </c>
      <c r="O832" s="161">
        <f>+[2]data1cf!N832</f>
        <v>15582.901639652686</v>
      </c>
      <c r="P832" s="161">
        <f>+[2]data1cf!O832</f>
        <v>15574.48506872424</v>
      </c>
      <c r="Q832" s="161">
        <f>+[2]data1cf!P832</f>
        <v>15685.949703556305</v>
      </c>
      <c r="R832" s="161">
        <f>+[2]data1cf!Q832</f>
        <v>1220.4547345024978</v>
      </c>
      <c r="S832" s="161">
        <f>+[2]data1cf!R832</f>
        <v>0</v>
      </c>
      <c r="T832" s="161">
        <f>+[2]data1cf!S832</f>
        <v>0</v>
      </c>
      <c r="U832" s="161">
        <f>+[2]data1cf!T832</f>
        <v>0</v>
      </c>
      <c r="V832" s="161">
        <f>+[2]data1cf!U832</f>
        <v>0</v>
      </c>
      <c r="W832" s="161">
        <f>+[2]data1cf!V832</f>
        <v>0</v>
      </c>
      <c r="X832" s="161">
        <f>+[2]data1cf!W832</f>
        <v>0</v>
      </c>
      <c r="Y832" s="161">
        <f>+[2]data1cf!X832</f>
        <v>0</v>
      </c>
      <c r="Z832" s="161">
        <f>+[2]data1cf!Y832</f>
        <v>0</v>
      </c>
      <c r="AA832" s="161">
        <f>+[2]data1cf!Z832</f>
        <v>0</v>
      </c>
      <c r="AB832" s="161"/>
      <c r="AC832" s="162">
        <f t="shared" si="96"/>
        <v>14274.842260023495</v>
      </c>
      <c r="AD832" s="162">
        <f t="shared" si="98"/>
        <v>47632.440440710299</v>
      </c>
      <c r="AE832" s="163">
        <f t="shared" si="99"/>
        <v>46938.648725846484</v>
      </c>
      <c r="AF832" s="164">
        <f t="shared" si="97"/>
        <v>0.12308663725852964</v>
      </c>
      <c r="AG832" s="165">
        <f t="shared" si="103"/>
        <v>0.97248604525428473</v>
      </c>
    </row>
    <row r="833" spans="1:33">
      <c r="A833" s="157"/>
      <c r="B833" s="161">
        <f>+[2]data1cf!A833</f>
        <v>-92799.118944610993</v>
      </c>
      <c r="C833" s="161">
        <f>+[2]data1cf!B833</f>
        <v>15052.219804166263</v>
      </c>
      <c r="D833" s="161">
        <f>+[2]data1cf!C833</f>
        <v>16351.031598052607</v>
      </c>
      <c r="E833" s="161">
        <f>+[2]data1cf!D833</f>
        <v>16101.127839868612</v>
      </c>
      <c r="F833" s="161">
        <f>+[2]data1cf!E833</f>
        <v>15897.947444997164</v>
      </c>
      <c r="G833" s="161">
        <f>+[2]data1cf!F833</f>
        <v>15574.310146860649</v>
      </c>
      <c r="H833" s="161">
        <f>+[2]data1cf!G833</f>
        <v>15308.543587748885</v>
      </c>
      <c r="I833" s="161">
        <f>+[2]data1cf!H833</f>
        <v>15089.715468254737</v>
      </c>
      <c r="J833" s="161">
        <f>+[2]data1cf!I833</f>
        <v>15253.189616213911</v>
      </c>
      <c r="K833" s="161">
        <f>+[2]data1cf!J833</f>
        <v>15307.034368363762</v>
      </c>
      <c r="L833" s="161">
        <f>+[2]data1cf!K833</f>
        <v>15094.402160687103</v>
      </c>
      <c r="M833" s="161">
        <f>+[2]data1cf!L833</f>
        <v>15262.747780223795</v>
      </c>
      <c r="N833" s="161">
        <f>+[2]data1cf!M833</f>
        <v>15272.807132946047</v>
      </c>
      <c r="O833" s="161">
        <f>+[2]data1cf!N833</f>
        <v>15374.040161562913</v>
      </c>
      <c r="P833" s="161">
        <f>+[2]data1cf!O833</f>
        <v>15358.238668648632</v>
      </c>
      <c r="Q833" s="161">
        <f>+[2]data1cf!P833</f>
        <v>15212.679844487116</v>
      </c>
      <c r="R833" s="161">
        <f>+[2]data1cf!Q833</f>
        <v>1064.3687746471101</v>
      </c>
      <c r="S833" s="161">
        <f>+[2]data1cf!R833</f>
        <v>0</v>
      </c>
      <c r="T833" s="161">
        <f>+[2]data1cf!S833</f>
        <v>0</v>
      </c>
      <c r="U833" s="161">
        <f>+[2]data1cf!T833</f>
        <v>0</v>
      </c>
      <c r="V833" s="161">
        <f>+[2]data1cf!U833</f>
        <v>0</v>
      </c>
      <c r="W833" s="161">
        <f>+[2]data1cf!V833</f>
        <v>0</v>
      </c>
      <c r="X833" s="161">
        <f>+[2]data1cf!W833</f>
        <v>0</v>
      </c>
      <c r="Y833" s="161">
        <f>+[2]data1cf!X833</f>
        <v>0</v>
      </c>
      <c r="Z833" s="161">
        <f>+[2]data1cf!Y833</f>
        <v>0</v>
      </c>
      <c r="AA833" s="161">
        <f>+[2]data1cf!Z833</f>
        <v>0</v>
      </c>
      <c r="AB833" s="161"/>
      <c r="AC833" s="162">
        <f t="shared" si="96"/>
        <v>25370.466927613787</v>
      </c>
      <c r="AD833" s="162">
        <f t="shared" si="98"/>
        <v>58117.118767183783</v>
      </c>
      <c r="AE833" s="163">
        <f t="shared" si="99"/>
        <v>57435.982102808528</v>
      </c>
      <c r="AF833" s="164">
        <f t="shared" si="97"/>
        <v>0.14588525891304022</v>
      </c>
      <c r="AG833" s="165">
        <f t="shared" si="103"/>
        <v>0.98752406381839697</v>
      </c>
    </row>
    <row r="834" spans="1:33">
      <c r="A834" s="157"/>
      <c r="B834" s="161">
        <f>+[2]data1cf!A834</f>
        <v>-98439.857030361818</v>
      </c>
      <c r="C834" s="161">
        <f>+[2]data1cf!B834</f>
        <v>15144.780897397122</v>
      </c>
      <c r="D834" s="161">
        <f>+[2]data1cf!C834</f>
        <v>16663.931479004314</v>
      </c>
      <c r="E834" s="161">
        <f>+[2]data1cf!D834</f>
        <v>16470.606948535184</v>
      </c>
      <c r="F834" s="161">
        <f>+[2]data1cf!E834</f>
        <v>16001.587439633266</v>
      </c>
      <c r="G834" s="161">
        <f>+[2]data1cf!F834</f>
        <v>15424.283268431423</v>
      </c>
      <c r="H834" s="161">
        <f>+[2]data1cf!G834</f>
        <v>15394.942344696015</v>
      </c>
      <c r="I834" s="161">
        <f>+[2]data1cf!H834</f>
        <v>15282.571813811915</v>
      </c>
      <c r="J834" s="161">
        <f>+[2]data1cf!I834</f>
        <v>15314.735761780557</v>
      </c>
      <c r="K834" s="161">
        <f>+[2]data1cf!J834</f>
        <v>15290.811654483059</v>
      </c>
      <c r="L834" s="161">
        <f>+[2]data1cf!K834</f>
        <v>15387.410484550655</v>
      </c>
      <c r="M834" s="161">
        <f>+[2]data1cf!L834</f>
        <v>15239.162817408935</v>
      </c>
      <c r="N834" s="161">
        <f>+[2]data1cf!M834</f>
        <v>15309.8341930672</v>
      </c>
      <c r="O834" s="161">
        <f>+[2]data1cf!N834</f>
        <v>15423.842470708139</v>
      </c>
      <c r="P834" s="161">
        <f>+[2]data1cf!O834</f>
        <v>15278.153000433093</v>
      </c>
      <c r="Q834" s="161">
        <f>+[2]data1cf!P834</f>
        <v>15299.655298597725</v>
      </c>
      <c r="R834" s="161">
        <f>+[2]data1cf!Q834</f>
        <v>1129.0657841954378</v>
      </c>
      <c r="S834" s="161">
        <f>+[2]data1cf!R834</f>
        <v>0</v>
      </c>
      <c r="T834" s="161">
        <f>+[2]data1cf!S834</f>
        <v>0</v>
      </c>
      <c r="U834" s="161">
        <f>+[2]data1cf!T834</f>
        <v>0</v>
      </c>
      <c r="V834" s="161">
        <f>+[2]data1cf!U834</f>
        <v>0</v>
      </c>
      <c r="W834" s="161">
        <f>+[2]data1cf!V834</f>
        <v>0</v>
      </c>
      <c r="X834" s="161">
        <f>+[2]data1cf!W834</f>
        <v>0</v>
      </c>
      <c r="Y834" s="161">
        <f>+[2]data1cf!X834</f>
        <v>0</v>
      </c>
      <c r="Z834" s="161">
        <f>+[2]data1cf!Y834</f>
        <v>0</v>
      </c>
      <c r="AA834" s="161">
        <f>+[2]data1cf!Z834</f>
        <v>0</v>
      </c>
      <c r="AB834" s="161"/>
      <c r="AC834" s="162">
        <f t="shared" ref="AC834:AC897" si="104">XNPV(0.1,B834:AA834,$B$1:$AA$1)</f>
        <v>20641.662764435638</v>
      </c>
      <c r="AD834" s="162">
        <f t="shared" si="98"/>
        <v>53569.543087349499</v>
      </c>
      <c r="AE834" s="163">
        <f t="shared" si="99"/>
        <v>52884.879323569032</v>
      </c>
      <c r="AF834" s="164">
        <f t="shared" ref="AF834:AF897" si="105">XIRR(B834:AA834,$B$1:$AA$1)</f>
        <v>0.13562852740287779</v>
      </c>
      <c r="AG834" s="165">
        <f t="shared" si="103"/>
        <v>0.98241863825723519</v>
      </c>
    </row>
    <row r="835" spans="1:33">
      <c r="A835" s="157"/>
      <c r="B835" s="161">
        <f>+[2]data1cf!A835</f>
        <v>-95091.430878048501</v>
      </c>
      <c r="C835" s="161">
        <f>+[2]data1cf!B835</f>
        <v>15179.579026370189</v>
      </c>
      <c r="D835" s="161">
        <f>+[2]data1cf!C835</f>
        <v>16457.832304217332</v>
      </c>
      <c r="E835" s="161">
        <f>+[2]data1cf!D835</f>
        <v>16330.262232874302</v>
      </c>
      <c r="F835" s="161">
        <f>+[2]data1cf!E835</f>
        <v>15808.021830663216</v>
      </c>
      <c r="G835" s="161">
        <f>+[2]data1cf!F835</f>
        <v>15694.45776866634</v>
      </c>
      <c r="H835" s="161">
        <f>+[2]data1cf!G835</f>
        <v>15316.930701226618</v>
      </c>
      <c r="I835" s="161">
        <f>+[2]data1cf!H835</f>
        <v>15091.900295438903</v>
      </c>
      <c r="J835" s="161">
        <f>+[2]data1cf!I835</f>
        <v>15217.874166665846</v>
      </c>
      <c r="K835" s="161">
        <f>+[2]data1cf!J835</f>
        <v>15340.655189819263</v>
      </c>
      <c r="L835" s="161">
        <f>+[2]data1cf!K835</f>
        <v>15259.987953694228</v>
      </c>
      <c r="M835" s="161">
        <f>+[2]data1cf!L835</f>
        <v>15216.043499887004</v>
      </c>
      <c r="N835" s="161">
        <f>+[2]data1cf!M835</f>
        <v>15104.016156066311</v>
      </c>
      <c r="O835" s="161">
        <f>+[2]data1cf!N835</f>
        <v>15021.295959407216</v>
      </c>
      <c r="P835" s="161">
        <f>+[2]data1cf!O835</f>
        <v>15155.329615262504</v>
      </c>
      <c r="Q835" s="161">
        <f>+[2]data1cf!P835</f>
        <v>15699.606904716235</v>
      </c>
      <c r="R835" s="161">
        <f>+[2]data1cf!Q835</f>
        <v>1090.6606755988648</v>
      </c>
      <c r="S835" s="161">
        <f>+[2]data1cf!R835</f>
        <v>0</v>
      </c>
      <c r="T835" s="161">
        <f>+[2]data1cf!S835</f>
        <v>0</v>
      </c>
      <c r="U835" s="161">
        <f>+[2]data1cf!T835</f>
        <v>0</v>
      </c>
      <c r="V835" s="161">
        <f>+[2]data1cf!U835</f>
        <v>0</v>
      </c>
      <c r="W835" s="161">
        <f>+[2]data1cf!V835</f>
        <v>0</v>
      </c>
      <c r="X835" s="161">
        <f>+[2]data1cf!W835</f>
        <v>0</v>
      </c>
      <c r="Y835" s="161">
        <f>+[2]data1cf!X835</f>
        <v>0</v>
      </c>
      <c r="Z835" s="161">
        <f>+[2]data1cf!Y835</f>
        <v>0</v>
      </c>
      <c r="AA835" s="161">
        <f>+[2]data1cf!Z835</f>
        <v>0</v>
      </c>
      <c r="AB835" s="161"/>
      <c r="AC835" s="162">
        <f t="shared" si="104"/>
        <v>23431.48137029136</v>
      </c>
      <c r="AD835" s="162">
        <f t="shared" ref="AD835:AD898" si="106">SUMPRODUCT(B835:AA835,$B$1010:$AA$1010)</f>
        <v>56204.189255597965</v>
      </c>
      <c r="AE835" s="163">
        <f t="shared" ref="AE835:AE898" si="107">SUMPRODUCT(B835:AA835,$B$1012:$AA$1012)</f>
        <v>55522.679301624696</v>
      </c>
      <c r="AF835" s="164">
        <f t="shared" si="105"/>
        <v>0.14163109660148621</v>
      </c>
      <c r="AG835" s="165">
        <f t="shared" ref="AG835:AG850" si="108">1-EXP(-(1/0.25)*(AD835/ABS($AD$1010)))</f>
        <v>0.98558744273234844</v>
      </c>
    </row>
    <row r="836" spans="1:33">
      <c r="A836" s="157"/>
      <c r="B836" s="161">
        <f>+[2]data1cf!A836</f>
        <v>-105576.02906533332</v>
      </c>
      <c r="C836" s="161">
        <f>+[2]data1cf!B836</f>
        <v>15286.129520181341</v>
      </c>
      <c r="D836" s="161">
        <f>+[2]data1cf!C836</f>
        <v>16973.869749682177</v>
      </c>
      <c r="E836" s="161">
        <f>+[2]data1cf!D836</f>
        <v>16669.77180404614</v>
      </c>
      <c r="F836" s="161">
        <f>+[2]data1cf!E836</f>
        <v>16079.051265629198</v>
      </c>
      <c r="G836" s="161">
        <f>+[2]data1cf!F836</f>
        <v>15867.949646456194</v>
      </c>
      <c r="H836" s="161">
        <f>+[2]data1cf!G836</f>
        <v>15503.600736142685</v>
      </c>
      <c r="I836" s="161">
        <f>+[2]data1cf!H836</f>
        <v>15382.922859521193</v>
      </c>
      <c r="J836" s="161">
        <f>+[2]data1cf!I836</f>
        <v>15595.540007862273</v>
      </c>
      <c r="K836" s="161">
        <f>+[2]data1cf!J836</f>
        <v>15576.699463688052</v>
      </c>
      <c r="L836" s="161">
        <f>+[2]data1cf!K836</f>
        <v>15536.442434295803</v>
      </c>
      <c r="M836" s="161">
        <f>+[2]data1cf!L836</f>
        <v>15552.746727203654</v>
      </c>
      <c r="N836" s="161">
        <f>+[2]data1cf!M836</f>
        <v>15689.539969358544</v>
      </c>
      <c r="O836" s="161">
        <f>+[2]data1cf!N836</f>
        <v>15465.349800652282</v>
      </c>
      <c r="P836" s="161">
        <f>+[2]data1cf!O836</f>
        <v>15550.603797633788</v>
      </c>
      <c r="Q836" s="161">
        <f>+[2]data1cf!P836</f>
        <v>15404.317799911045</v>
      </c>
      <c r="R836" s="161">
        <f>+[2]data1cf!Q836</f>
        <v>1210.9148229677469</v>
      </c>
      <c r="S836" s="161">
        <f>+[2]data1cf!R836</f>
        <v>0</v>
      </c>
      <c r="T836" s="161">
        <f>+[2]data1cf!S836</f>
        <v>0</v>
      </c>
      <c r="U836" s="161">
        <f>+[2]data1cf!T836</f>
        <v>0</v>
      </c>
      <c r="V836" s="161">
        <f>+[2]data1cf!U836</f>
        <v>0</v>
      </c>
      <c r="W836" s="161">
        <f>+[2]data1cf!V836</f>
        <v>0</v>
      </c>
      <c r="X836" s="161">
        <f>+[2]data1cf!W836</f>
        <v>0</v>
      </c>
      <c r="Y836" s="161">
        <f>+[2]data1cf!X836</f>
        <v>0</v>
      </c>
      <c r="Z836" s="161">
        <f>+[2]data1cf!Y836</f>
        <v>0</v>
      </c>
      <c r="AA836" s="161">
        <f>+[2]data1cf!Z836</f>
        <v>0</v>
      </c>
      <c r="AB836" s="161"/>
      <c r="AC836" s="162">
        <f t="shared" si="104"/>
        <v>15147.487868361606</v>
      </c>
      <c r="AD836" s="162">
        <f t="shared" si="106"/>
        <v>48544.658139326064</v>
      </c>
      <c r="AE836" s="163">
        <f t="shared" si="107"/>
        <v>47850.189537736238</v>
      </c>
      <c r="AF836" s="164">
        <f t="shared" si="105"/>
        <v>0.12463178038597106</v>
      </c>
      <c r="AG836" s="165">
        <f t="shared" si="108"/>
        <v>0.97431564824043515</v>
      </c>
    </row>
    <row r="837" spans="1:33">
      <c r="A837" s="157"/>
      <c r="B837" s="161">
        <f>+[2]data1cf!A837</f>
        <v>-91384.700609438441</v>
      </c>
      <c r="C837" s="161">
        <f>+[2]data1cf!B837</f>
        <v>15042.339833562397</v>
      </c>
      <c r="D837" s="161">
        <f>+[2]data1cf!C837</f>
        <v>16380.991179244189</v>
      </c>
      <c r="E837" s="161">
        <f>+[2]data1cf!D837</f>
        <v>16054.296935893019</v>
      </c>
      <c r="F837" s="161">
        <f>+[2]data1cf!E837</f>
        <v>15798.157802231435</v>
      </c>
      <c r="G837" s="161">
        <f>+[2]data1cf!F837</f>
        <v>15431.043904374841</v>
      </c>
      <c r="H837" s="161">
        <f>+[2]data1cf!G837</f>
        <v>15272.923291290246</v>
      </c>
      <c r="I837" s="161">
        <f>+[2]data1cf!H837</f>
        <v>14759.371898860136</v>
      </c>
      <c r="J837" s="161">
        <f>+[2]data1cf!I837</f>
        <v>15163.616935316728</v>
      </c>
      <c r="K837" s="161">
        <f>+[2]data1cf!J837</f>
        <v>15204.105014891546</v>
      </c>
      <c r="L837" s="161">
        <f>+[2]data1cf!K837</f>
        <v>15120.12125571755</v>
      </c>
      <c r="M837" s="161">
        <f>+[2]data1cf!L837</f>
        <v>15153.804115176477</v>
      </c>
      <c r="N837" s="161">
        <f>+[2]data1cf!M837</f>
        <v>15165.474534144396</v>
      </c>
      <c r="O837" s="161">
        <f>+[2]data1cf!N837</f>
        <v>15097.01709020081</v>
      </c>
      <c r="P837" s="161">
        <f>+[2]data1cf!O837</f>
        <v>15095.956971279134</v>
      </c>
      <c r="Q837" s="161">
        <f>+[2]data1cf!P837</f>
        <v>15225.961453886601</v>
      </c>
      <c r="R837" s="161">
        <f>+[2]data1cf!Q837</f>
        <v>1048.145962110015</v>
      </c>
      <c r="S837" s="161">
        <f>+[2]data1cf!R837</f>
        <v>0</v>
      </c>
      <c r="T837" s="161">
        <f>+[2]data1cf!S837</f>
        <v>0</v>
      </c>
      <c r="U837" s="161">
        <f>+[2]data1cf!T837</f>
        <v>0</v>
      </c>
      <c r="V837" s="161">
        <f>+[2]data1cf!U837</f>
        <v>0</v>
      </c>
      <c r="W837" s="161">
        <f>+[2]data1cf!V837</f>
        <v>0</v>
      </c>
      <c r="X837" s="161">
        <f>+[2]data1cf!W837</f>
        <v>0</v>
      </c>
      <c r="Y837" s="161">
        <f>+[2]data1cf!X837</f>
        <v>0</v>
      </c>
      <c r="Z837" s="161">
        <f>+[2]data1cf!Y837</f>
        <v>0</v>
      </c>
      <c r="AA837" s="161">
        <f>+[2]data1cf!Z837</f>
        <v>0</v>
      </c>
      <c r="AB837" s="161"/>
      <c r="AC837" s="162">
        <f t="shared" si="104"/>
        <v>26121.54245656457</v>
      </c>
      <c r="AD837" s="162">
        <f t="shared" si="106"/>
        <v>58620.926882125583</v>
      </c>
      <c r="AE837" s="163">
        <f t="shared" si="107"/>
        <v>57945.055416756943</v>
      </c>
      <c r="AF837" s="164">
        <f t="shared" si="105"/>
        <v>0.14799299836158755</v>
      </c>
      <c r="AG837" s="165">
        <f t="shared" si="108"/>
        <v>0.98798930043699307</v>
      </c>
    </row>
    <row r="838" spans="1:33">
      <c r="A838" s="157"/>
      <c r="B838" s="161">
        <f>+[2]data1cf!A838</f>
        <v>-97696.115872215538</v>
      </c>
      <c r="C838" s="161">
        <f>+[2]data1cf!B838</f>
        <v>14984.067159747156</v>
      </c>
      <c r="D838" s="161">
        <f>+[2]data1cf!C838</f>
        <v>16567.599672874458</v>
      </c>
      <c r="E838" s="161">
        <f>+[2]data1cf!D838</f>
        <v>16242.103758991936</v>
      </c>
      <c r="F838" s="161">
        <f>+[2]data1cf!E838</f>
        <v>15980.316431922713</v>
      </c>
      <c r="G838" s="161">
        <f>+[2]data1cf!F838</f>
        <v>15618.069361890583</v>
      </c>
      <c r="H838" s="161">
        <f>+[2]data1cf!G838</f>
        <v>15308.457634630384</v>
      </c>
      <c r="I838" s="161">
        <f>+[2]data1cf!H838</f>
        <v>15248.300209478084</v>
      </c>
      <c r="J838" s="161">
        <f>+[2]data1cf!I838</f>
        <v>15434.891280161264</v>
      </c>
      <c r="K838" s="161">
        <f>+[2]data1cf!J838</f>
        <v>15376.714656282249</v>
      </c>
      <c r="L838" s="161">
        <f>+[2]data1cf!K838</f>
        <v>15276.045842910953</v>
      </c>
      <c r="M838" s="161">
        <f>+[2]data1cf!L838</f>
        <v>15396.586572143915</v>
      </c>
      <c r="N838" s="161">
        <f>+[2]data1cf!M838</f>
        <v>15411.416305676285</v>
      </c>
      <c r="O838" s="161">
        <f>+[2]data1cf!N838</f>
        <v>15349.160452905382</v>
      </c>
      <c r="P838" s="161">
        <f>+[2]data1cf!O838</f>
        <v>15467.540324598738</v>
      </c>
      <c r="Q838" s="161">
        <f>+[2]data1cf!P838</f>
        <v>15226.951101063421</v>
      </c>
      <c r="R838" s="161">
        <f>+[2]data1cf!Q838</f>
        <v>1120.5353706079632</v>
      </c>
      <c r="S838" s="161">
        <f>+[2]data1cf!R838</f>
        <v>0</v>
      </c>
      <c r="T838" s="161">
        <f>+[2]data1cf!S838</f>
        <v>0</v>
      </c>
      <c r="U838" s="161">
        <f>+[2]data1cf!T838</f>
        <v>0</v>
      </c>
      <c r="V838" s="161">
        <f>+[2]data1cf!U838</f>
        <v>0</v>
      </c>
      <c r="W838" s="161">
        <f>+[2]data1cf!V838</f>
        <v>0</v>
      </c>
      <c r="X838" s="161">
        <f>+[2]data1cf!W838</f>
        <v>0</v>
      </c>
      <c r="Y838" s="161">
        <f>+[2]data1cf!X838</f>
        <v>0</v>
      </c>
      <c r="Z838" s="161">
        <f>+[2]data1cf!Y838</f>
        <v>0</v>
      </c>
      <c r="AA838" s="161">
        <f>+[2]data1cf!Z838</f>
        <v>0</v>
      </c>
      <c r="AB838" s="161"/>
      <c r="AC838" s="162">
        <f t="shared" si="104"/>
        <v>21173.446143893765</v>
      </c>
      <c r="AD838" s="162">
        <f t="shared" si="106"/>
        <v>54135.105405559487</v>
      </c>
      <c r="AE838" s="163">
        <f t="shared" si="107"/>
        <v>53449.546324328825</v>
      </c>
      <c r="AF838" s="164">
        <f t="shared" si="105"/>
        <v>0.1366680920124054</v>
      </c>
      <c r="AG838" s="165">
        <f t="shared" si="108"/>
        <v>0.98315292184903547</v>
      </c>
    </row>
    <row r="839" spans="1:33">
      <c r="A839" s="157"/>
      <c r="B839" s="161">
        <f>+[2]data1cf!A839</f>
        <v>-96656.293897841271</v>
      </c>
      <c r="C839" s="161">
        <f>+[2]data1cf!B839</f>
        <v>15083.80177952164</v>
      </c>
      <c r="D839" s="161">
        <f>+[2]data1cf!C839</f>
        <v>16435.938545229692</v>
      </c>
      <c r="E839" s="161">
        <f>+[2]data1cf!D839</f>
        <v>16200.445832063418</v>
      </c>
      <c r="F839" s="161">
        <f>+[2]data1cf!E839</f>
        <v>15911.518004283269</v>
      </c>
      <c r="G839" s="161">
        <f>+[2]data1cf!F839</f>
        <v>15731.476757151617</v>
      </c>
      <c r="H839" s="161">
        <f>+[2]data1cf!G839</f>
        <v>15309.599767778991</v>
      </c>
      <c r="I839" s="161">
        <f>+[2]data1cf!H839</f>
        <v>15396.479186864424</v>
      </c>
      <c r="J839" s="161">
        <f>+[2]data1cf!I839</f>
        <v>15319.410772258323</v>
      </c>
      <c r="K839" s="161">
        <f>+[2]data1cf!J839</f>
        <v>15293.837301951575</v>
      </c>
      <c r="L839" s="161">
        <f>+[2]data1cf!K839</f>
        <v>15096.585013290814</v>
      </c>
      <c r="M839" s="161">
        <f>+[2]data1cf!L839</f>
        <v>15458.696551561599</v>
      </c>
      <c r="N839" s="161">
        <f>+[2]data1cf!M839</f>
        <v>15227.220117572264</v>
      </c>
      <c r="O839" s="161">
        <f>+[2]data1cf!N839</f>
        <v>15288.437609445828</v>
      </c>
      <c r="P839" s="161">
        <f>+[2]data1cf!O839</f>
        <v>15464.001586447201</v>
      </c>
      <c r="Q839" s="161">
        <f>+[2]data1cf!P839</f>
        <v>15290.880371353953</v>
      </c>
      <c r="R839" s="161">
        <f>+[2]data1cf!Q839</f>
        <v>1108.60902849068</v>
      </c>
      <c r="S839" s="161">
        <f>+[2]data1cf!R839</f>
        <v>0</v>
      </c>
      <c r="T839" s="161">
        <f>+[2]data1cf!S839</f>
        <v>0</v>
      </c>
      <c r="U839" s="161">
        <f>+[2]data1cf!T839</f>
        <v>0</v>
      </c>
      <c r="V839" s="161">
        <f>+[2]data1cf!U839</f>
        <v>0</v>
      </c>
      <c r="W839" s="161">
        <f>+[2]data1cf!V839</f>
        <v>0</v>
      </c>
      <c r="X839" s="161">
        <f>+[2]data1cf!W839</f>
        <v>0</v>
      </c>
      <c r="Y839" s="161">
        <f>+[2]data1cf!X839</f>
        <v>0</v>
      </c>
      <c r="Z839" s="161">
        <f>+[2]data1cf!Y839</f>
        <v>0</v>
      </c>
      <c r="AA839" s="161">
        <f>+[2]data1cf!Z839</f>
        <v>0</v>
      </c>
      <c r="AB839" s="161"/>
      <c r="AC839" s="162">
        <f t="shared" si="104"/>
        <v>22063.114737409815</v>
      </c>
      <c r="AD839" s="162">
        <f t="shared" si="106"/>
        <v>54961.103588265651</v>
      </c>
      <c r="AE839" s="163">
        <f t="shared" si="107"/>
        <v>54276.95875440666</v>
      </c>
      <c r="AF839" s="164">
        <f t="shared" si="105"/>
        <v>0.13858070969581604</v>
      </c>
      <c r="AG839" s="165">
        <f t="shared" si="108"/>
        <v>0.98417058929665935</v>
      </c>
    </row>
    <row r="840" spans="1:33">
      <c r="A840" s="157"/>
      <c r="B840" s="161">
        <f>+[2]data1cf!A840</f>
        <v>-101816.91379752799</v>
      </c>
      <c r="C840" s="161">
        <f>+[2]data1cf!B840</f>
        <v>15325.931129681467</v>
      </c>
      <c r="D840" s="161">
        <f>+[2]data1cf!C840</f>
        <v>16850.34892958789</v>
      </c>
      <c r="E840" s="161">
        <f>+[2]data1cf!D840</f>
        <v>16523.258654489211</v>
      </c>
      <c r="F840" s="161">
        <f>+[2]data1cf!E840</f>
        <v>16171.824644774848</v>
      </c>
      <c r="G840" s="161">
        <f>+[2]data1cf!F840</f>
        <v>15639.28100271618</v>
      </c>
      <c r="H840" s="161">
        <f>+[2]data1cf!G840</f>
        <v>15368.502444980773</v>
      </c>
      <c r="I840" s="161">
        <f>+[2]data1cf!H840</f>
        <v>15558.471010598923</v>
      </c>
      <c r="J840" s="161">
        <f>+[2]data1cf!I840</f>
        <v>15342.323802236144</v>
      </c>
      <c r="K840" s="161">
        <f>+[2]data1cf!J840</f>
        <v>15383.010300775783</v>
      </c>
      <c r="L840" s="161">
        <f>+[2]data1cf!K840</f>
        <v>15317.277268671929</v>
      </c>
      <c r="M840" s="161">
        <f>+[2]data1cf!L840</f>
        <v>15447.361891283981</v>
      </c>
      <c r="N840" s="161">
        <f>+[2]data1cf!M840</f>
        <v>15325.509228350758</v>
      </c>
      <c r="O840" s="161">
        <f>+[2]data1cf!N840</f>
        <v>15588.916415153586</v>
      </c>
      <c r="P840" s="161">
        <f>+[2]data1cf!O840</f>
        <v>15236.239384177641</v>
      </c>
      <c r="Q840" s="161">
        <f>+[2]data1cf!P840</f>
        <v>15363.691794992312</v>
      </c>
      <c r="R840" s="161">
        <f>+[2]data1cf!Q840</f>
        <v>1167.7992744921269</v>
      </c>
      <c r="S840" s="161">
        <f>+[2]data1cf!R840</f>
        <v>0</v>
      </c>
      <c r="T840" s="161">
        <f>+[2]data1cf!S840</f>
        <v>0</v>
      </c>
      <c r="U840" s="161">
        <f>+[2]data1cf!T840</f>
        <v>0</v>
      </c>
      <c r="V840" s="161">
        <f>+[2]data1cf!U840</f>
        <v>0</v>
      </c>
      <c r="W840" s="161">
        <f>+[2]data1cf!V840</f>
        <v>0</v>
      </c>
      <c r="X840" s="161">
        <f>+[2]data1cf!W840</f>
        <v>0</v>
      </c>
      <c r="Y840" s="161">
        <f>+[2]data1cf!X840</f>
        <v>0</v>
      </c>
      <c r="Z840" s="161">
        <f>+[2]data1cf!Y840</f>
        <v>0</v>
      </c>
      <c r="AA840" s="161">
        <f>+[2]data1cf!Z840</f>
        <v>0</v>
      </c>
      <c r="AB840" s="161"/>
      <c r="AC840" s="162">
        <f t="shared" si="104"/>
        <v>18162.473822270076</v>
      </c>
      <c r="AD840" s="162">
        <f t="shared" si="106"/>
        <v>51292.959887641817</v>
      </c>
      <c r="AE840" s="163">
        <f t="shared" si="107"/>
        <v>50604.271401171871</v>
      </c>
      <c r="AF840" s="164">
        <f t="shared" si="105"/>
        <v>0.13051055073738099</v>
      </c>
      <c r="AG840" s="165">
        <f t="shared" si="108"/>
        <v>0.97912464984609093</v>
      </c>
    </row>
    <row r="841" spans="1:33">
      <c r="A841" s="157"/>
      <c r="B841" s="161">
        <f>+[2]data1cf!A841</f>
        <v>-95105.164447475763</v>
      </c>
      <c r="C841" s="161">
        <f>+[2]data1cf!B841</f>
        <v>15118.986223471376</v>
      </c>
      <c r="D841" s="161">
        <f>+[2]data1cf!C841</f>
        <v>16579.509678144153</v>
      </c>
      <c r="E841" s="161">
        <f>+[2]data1cf!D841</f>
        <v>16149.229412831701</v>
      </c>
      <c r="F841" s="161">
        <f>+[2]data1cf!E841</f>
        <v>15890.805618808332</v>
      </c>
      <c r="G841" s="161">
        <f>+[2]data1cf!F841</f>
        <v>15652.760997413956</v>
      </c>
      <c r="H841" s="161">
        <f>+[2]data1cf!G841</f>
        <v>15280.05596759848</v>
      </c>
      <c r="I841" s="161">
        <f>+[2]data1cf!H841</f>
        <v>15307.124654948204</v>
      </c>
      <c r="J841" s="161">
        <f>+[2]data1cf!I841</f>
        <v>15365.684774848856</v>
      </c>
      <c r="K841" s="161">
        <f>+[2]data1cf!J841</f>
        <v>15195.33962543264</v>
      </c>
      <c r="L841" s="161">
        <f>+[2]data1cf!K841</f>
        <v>15317.731498597575</v>
      </c>
      <c r="M841" s="161">
        <f>+[2]data1cf!L841</f>
        <v>15400.642794499152</v>
      </c>
      <c r="N841" s="161">
        <f>+[2]data1cf!M841</f>
        <v>15222.730465428431</v>
      </c>
      <c r="O841" s="161">
        <f>+[2]data1cf!N841</f>
        <v>15422.824066514164</v>
      </c>
      <c r="P841" s="161">
        <f>+[2]data1cf!O841</f>
        <v>15297.649655211782</v>
      </c>
      <c r="Q841" s="161">
        <f>+[2]data1cf!P841</f>
        <v>15241.542821152343</v>
      </c>
      <c r="R841" s="161">
        <f>+[2]data1cf!Q841</f>
        <v>1090.8181941467678</v>
      </c>
      <c r="S841" s="161">
        <f>+[2]data1cf!R841</f>
        <v>0</v>
      </c>
      <c r="T841" s="161">
        <f>+[2]data1cf!S841</f>
        <v>0</v>
      </c>
      <c r="U841" s="161">
        <f>+[2]data1cf!T841</f>
        <v>0</v>
      </c>
      <c r="V841" s="161">
        <f>+[2]data1cf!U841</f>
        <v>0</v>
      </c>
      <c r="W841" s="161">
        <f>+[2]data1cf!V841</f>
        <v>0</v>
      </c>
      <c r="X841" s="161">
        <f>+[2]data1cf!W841</f>
        <v>0</v>
      </c>
      <c r="Y841" s="161">
        <f>+[2]data1cf!X841</f>
        <v>0</v>
      </c>
      <c r="Z841" s="161">
        <f>+[2]data1cf!Y841</f>
        <v>0</v>
      </c>
      <c r="AA841" s="161">
        <f>+[2]data1cf!Z841</f>
        <v>0</v>
      </c>
      <c r="AB841" s="161"/>
      <c r="AC841" s="162">
        <f t="shared" si="104"/>
        <v>23623.608532097714</v>
      </c>
      <c r="AD841" s="162">
        <f t="shared" si="106"/>
        <v>56499.346377098147</v>
      </c>
      <c r="AE841" s="163">
        <f t="shared" si="107"/>
        <v>55815.701151325564</v>
      </c>
      <c r="AF841" s="164">
        <f t="shared" si="105"/>
        <v>0.14188933968544012</v>
      </c>
      <c r="AG841" s="165">
        <f t="shared" si="108"/>
        <v>0.98590478685271499</v>
      </c>
    </row>
    <row r="842" spans="1:33">
      <c r="A842" s="157"/>
      <c r="B842" s="161">
        <f>+[2]data1cf!A842</f>
        <v>-91980.309842722636</v>
      </c>
      <c r="C842" s="161">
        <f>+[2]data1cf!B842</f>
        <v>15145.263534559379</v>
      </c>
      <c r="D842" s="161">
        <f>+[2]data1cf!C842</f>
        <v>16183.906190024138</v>
      </c>
      <c r="E842" s="161">
        <f>+[2]data1cf!D842</f>
        <v>16077.784714895257</v>
      </c>
      <c r="F842" s="161">
        <f>+[2]data1cf!E842</f>
        <v>15824.423247698509</v>
      </c>
      <c r="G842" s="161">
        <f>+[2]data1cf!F842</f>
        <v>15434.924186620005</v>
      </c>
      <c r="H842" s="161">
        <f>+[2]data1cf!G842</f>
        <v>15353.407052096019</v>
      </c>
      <c r="I842" s="161">
        <f>+[2]data1cf!H842</f>
        <v>15134.254020599401</v>
      </c>
      <c r="J842" s="161">
        <f>+[2]data1cf!I842</f>
        <v>15035.223854716034</v>
      </c>
      <c r="K842" s="161">
        <f>+[2]data1cf!J842</f>
        <v>15087.969256589391</v>
      </c>
      <c r="L842" s="161">
        <f>+[2]data1cf!K842</f>
        <v>15339.286732015251</v>
      </c>
      <c r="M842" s="161">
        <f>+[2]data1cf!L842</f>
        <v>15131.527429396625</v>
      </c>
      <c r="N842" s="161">
        <f>+[2]data1cf!M842</f>
        <v>15340.403686921572</v>
      </c>
      <c r="O842" s="161">
        <f>+[2]data1cf!N842</f>
        <v>15305.533200283087</v>
      </c>
      <c r="P842" s="161">
        <f>+[2]data1cf!O842</f>
        <v>15139.122506938271</v>
      </c>
      <c r="Q842" s="161">
        <f>+[2]data1cf!P842</f>
        <v>15306.442732962118</v>
      </c>
      <c r="R842" s="161">
        <f>+[2]data1cf!Q842</f>
        <v>1054.9773617720914</v>
      </c>
      <c r="S842" s="161">
        <f>+[2]data1cf!R842</f>
        <v>0</v>
      </c>
      <c r="T842" s="161">
        <f>+[2]data1cf!S842</f>
        <v>0</v>
      </c>
      <c r="U842" s="161">
        <f>+[2]data1cf!T842</f>
        <v>0</v>
      </c>
      <c r="V842" s="161">
        <f>+[2]data1cf!U842</f>
        <v>0</v>
      </c>
      <c r="W842" s="161">
        <f>+[2]data1cf!V842</f>
        <v>0</v>
      </c>
      <c r="X842" s="161">
        <f>+[2]data1cf!W842</f>
        <v>0</v>
      </c>
      <c r="Y842" s="161">
        <f>+[2]data1cf!X842</f>
        <v>0</v>
      </c>
      <c r="Z842" s="161">
        <f>+[2]data1cf!Y842</f>
        <v>0</v>
      </c>
      <c r="AA842" s="161">
        <f>+[2]data1cf!Z842</f>
        <v>0</v>
      </c>
      <c r="AB842" s="161"/>
      <c r="AC842" s="162">
        <f t="shared" si="104"/>
        <v>25847.999832052861</v>
      </c>
      <c r="AD842" s="162">
        <f t="shared" si="106"/>
        <v>58491.717171724958</v>
      </c>
      <c r="AE842" s="163">
        <f t="shared" si="107"/>
        <v>57812.647272517395</v>
      </c>
      <c r="AF842" s="164">
        <f t="shared" si="105"/>
        <v>0.14712597727775578</v>
      </c>
      <c r="AG842" s="165">
        <f t="shared" si="108"/>
        <v>0.98787166355225353</v>
      </c>
    </row>
    <row r="843" spans="1:33">
      <c r="A843" s="157"/>
      <c r="B843" s="161">
        <f>+[2]data1cf!A843</f>
        <v>-103154.85980666934</v>
      </c>
      <c r="C843" s="161">
        <f>+[2]data1cf!B843</f>
        <v>15128.551198893998</v>
      </c>
      <c r="D843" s="161">
        <f>+[2]data1cf!C843</f>
        <v>16811.818937715205</v>
      </c>
      <c r="E843" s="161">
        <f>+[2]data1cf!D843</f>
        <v>16445.500133180623</v>
      </c>
      <c r="F843" s="161">
        <f>+[2]data1cf!E843</f>
        <v>16013.47210873272</v>
      </c>
      <c r="G843" s="161">
        <f>+[2]data1cf!F843</f>
        <v>15741.116069293639</v>
      </c>
      <c r="H843" s="161">
        <f>+[2]data1cf!G843</f>
        <v>15560.155259280971</v>
      </c>
      <c r="I843" s="161">
        <f>+[2]data1cf!H843</f>
        <v>15370.939475761785</v>
      </c>
      <c r="J843" s="161">
        <f>+[2]data1cf!I843</f>
        <v>15286.197045045361</v>
      </c>
      <c r="K843" s="161">
        <f>+[2]data1cf!J843</f>
        <v>15475.71789263093</v>
      </c>
      <c r="L843" s="161">
        <f>+[2]data1cf!K843</f>
        <v>15436.245368413494</v>
      </c>
      <c r="M843" s="161">
        <f>+[2]data1cf!L843</f>
        <v>15416.769470193776</v>
      </c>
      <c r="N843" s="161">
        <f>+[2]data1cf!M843</f>
        <v>15518.271056665584</v>
      </c>
      <c r="O843" s="161">
        <f>+[2]data1cf!N843</f>
        <v>15433.189539377952</v>
      </c>
      <c r="P843" s="161">
        <f>+[2]data1cf!O843</f>
        <v>15500.008346582514</v>
      </c>
      <c r="Q843" s="161">
        <f>+[2]data1cf!P843</f>
        <v>15496.712401011533</v>
      </c>
      <c r="R843" s="161">
        <f>+[2]data1cf!Q843</f>
        <v>1183.1449800385744</v>
      </c>
      <c r="S843" s="161">
        <f>+[2]data1cf!R843</f>
        <v>0</v>
      </c>
      <c r="T843" s="161">
        <f>+[2]data1cf!S843</f>
        <v>0</v>
      </c>
      <c r="U843" s="161">
        <f>+[2]data1cf!T843</f>
        <v>0</v>
      </c>
      <c r="V843" s="161">
        <f>+[2]data1cf!U843</f>
        <v>0</v>
      </c>
      <c r="W843" s="161">
        <f>+[2]data1cf!V843</f>
        <v>0</v>
      </c>
      <c r="X843" s="161">
        <f>+[2]data1cf!W843</f>
        <v>0</v>
      </c>
      <c r="Y843" s="161">
        <f>+[2]data1cf!X843</f>
        <v>0</v>
      </c>
      <c r="Z843" s="161">
        <f>+[2]data1cf!Y843</f>
        <v>0</v>
      </c>
      <c r="AA843" s="161">
        <f>+[2]data1cf!Z843</f>
        <v>0</v>
      </c>
      <c r="AB843" s="161"/>
      <c r="AC843" s="162">
        <f t="shared" si="104"/>
        <v>16690.956528563485</v>
      </c>
      <c r="AD843" s="162">
        <f t="shared" si="106"/>
        <v>49883.643467914269</v>
      </c>
      <c r="AE843" s="163">
        <f t="shared" si="107"/>
        <v>49193.221826957553</v>
      </c>
      <c r="AF843" s="164">
        <f t="shared" si="105"/>
        <v>0.1276555597782135</v>
      </c>
      <c r="AG843" s="165">
        <f t="shared" si="108"/>
        <v>0.97678315412264538</v>
      </c>
    </row>
    <row r="844" spans="1:33">
      <c r="A844" s="157"/>
      <c r="B844" s="161">
        <f>+[2]data1cf!A844</f>
        <v>-104418.40423013009</v>
      </c>
      <c r="C844" s="161">
        <f>+[2]data1cf!B844</f>
        <v>15271.555539401223</v>
      </c>
      <c r="D844" s="161">
        <f>+[2]data1cf!C844</f>
        <v>16879.75009388318</v>
      </c>
      <c r="E844" s="161">
        <f>+[2]data1cf!D844</f>
        <v>16561.806968768724</v>
      </c>
      <c r="F844" s="161">
        <f>+[2]data1cf!E844</f>
        <v>16117.036556982925</v>
      </c>
      <c r="G844" s="161">
        <f>+[2]data1cf!F844</f>
        <v>15657.741567166273</v>
      </c>
      <c r="H844" s="161">
        <f>+[2]data1cf!G844</f>
        <v>15426.429092117218</v>
      </c>
      <c r="I844" s="161">
        <f>+[2]data1cf!H844</f>
        <v>15265.001984042057</v>
      </c>
      <c r="J844" s="161">
        <f>+[2]data1cf!I844</f>
        <v>15430.120483390849</v>
      </c>
      <c r="K844" s="161">
        <f>+[2]data1cf!J844</f>
        <v>15409.055715747763</v>
      </c>
      <c r="L844" s="161">
        <f>+[2]data1cf!K844</f>
        <v>15533.432399492169</v>
      </c>
      <c r="M844" s="161">
        <f>+[2]data1cf!L844</f>
        <v>15529.686019031669</v>
      </c>
      <c r="N844" s="161">
        <f>+[2]data1cf!M844</f>
        <v>15616.848358142011</v>
      </c>
      <c r="O844" s="161">
        <f>+[2]data1cf!N844</f>
        <v>15528.57664298696</v>
      </c>
      <c r="P844" s="161">
        <f>+[2]data1cf!O844</f>
        <v>15438.325875997964</v>
      </c>
      <c r="Q844" s="161">
        <f>+[2]data1cf!P844</f>
        <v>15720.416777017286</v>
      </c>
      <c r="R844" s="161">
        <f>+[2]data1cf!Q844</f>
        <v>1197.6373291579</v>
      </c>
      <c r="S844" s="161">
        <f>+[2]data1cf!R844</f>
        <v>0</v>
      </c>
      <c r="T844" s="161">
        <f>+[2]data1cf!S844</f>
        <v>0</v>
      </c>
      <c r="U844" s="161">
        <f>+[2]data1cf!T844</f>
        <v>0</v>
      </c>
      <c r="V844" s="161">
        <f>+[2]data1cf!U844</f>
        <v>0</v>
      </c>
      <c r="W844" s="161">
        <f>+[2]data1cf!V844</f>
        <v>0</v>
      </c>
      <c r="X844" s="161">
        <f>+[2]data1cf!W844</f>
        <v>0</v>
      </c>
      <c r="Y844" s="161">
        <f>+[2]data1cf!X844</f>
        <v>0</v>
      </c>
      <c r="Z844" s="161">
        <f>+[2]data1cf!Y844</f>
        <v>0</v>
      </c>
      <c r="AA844" s="161">
        <f>+[2]data1cf!Z844</f>
        <v>0</v>
      </c>
      <c r="AB844" s="161"/>
      <c r="AC844" s="162">
        <f t="shared" si="104"/>
        <v>15805.336645899213</v>
      </c>
      <c r="AD844" s="162">
        <f t="shared" si="106"/>
        <v>49089.955021540227</v>
      </c>
      <c r="AE844" s="163">
        <f t="shared" si="107"/>
        <v>48397.410867636579</v>
      </c>
      <c r="AF844" s="164">
        <f t="shared" si="105"/>
        <v>0.12592740654945375</v>
      </c>
      <c r="AG844" s="165">
        <f t="shared" si="108"/>
        <v>0.97535070008412772</v>
      </c>
    </row>
    <row r="845" spans="1:33">
      <c r="A845" s="157"/>
      <c r="B845" s="161">
        <f>+[2]data1cf!A845</f>
        <v>-98201.910915822678</v>
      </c>
      <c r="C845" s="161">
        <f>+[2]data1cf!B845</f>
        <v>15204.244041000064</v>
      </c>
      <c r="D845" s="161">
        <f>+[2]data1cf!C845</f>
        <v>16583.382660159637</v>
      </c>
      <c r="E845" s="161">
        <f>+[2]data1cf!D845</f>
        <v>16424.263590729875</v>
      </c>
      <c r="F845" s="161">
        <f>+[2]data1cf!E845</f>
        <v>16004.244940082552</v>
      </c>
      <c r="G845" s="161">
        <f>+[2]data1cf!F845</f>
        <v>15620.591762586972</v>
      </c>
      <c r="H845" s="161">
        <f>+[2]data1cf!G845</f>
        <v>15632.087425433707</v>
      </c>
      <c r="I845" s="161">
        <f>+[2]data1cf!H845</f>
        <v>15484.339017948943</v>
      </c>
      <c r="J845" s="161">
        <f>+[2]data1cf!I845</f>
        <v>15202.536746147713</v>
      </c>
      <c r="K845" s="161">
        <f>+[2]data1cf!J845</f>
        <v>15336.121980763874</v>
      </c>
      <c r="L845" s="161">
        <f>+[2]data1cf!K845</f>
        <v>15259.98003012043</v>
      </c>
      <c r="M845" s="161">
        <f>+[2]data1cf!L845</f>
        <v>15122.231926029457</v>
      </c>
      <c r="N845" s="161">
        <f>+[2]data1cf!M845</f>
        <v>15330.751506195396</v>
      </c>
      <c r="O845" s="161">
        <f>+[2]data1cf!N845</f>
        <v>15412.314527206981</v>
      </c>
      <c r="P845" s="161">
        <f>+[2]data1cf!O845</f>
        <v>15495.253192463384</v>
      </c>
      <c r="Q845" s="161">
        <f>+[2]data1cf!P845</f>
        <v>15418.885199893772</v>
      </c>
      <c r="R845" s="161">
        <f>+[2]data1cf!Q845</f>
        <v>1126.3366374401196</v>
      </c>
      <c r="S845" s="161">
        <f>+[2]data1cf!R845</f>
        <v>0</v>
      </c>
      <c r="T845" s="161">
        <f>+[2]data1cf!S845</f>
        <v>0</v>
      </c>
      <c r="U845" s="161">
        <f>+[2]data1cf!T845</f>
        <v>0</v>
      </c>
      <c r="V845" s="161">
        <f>+[2]data1cf!U845</f>
        <v>0</v>
      </c>
      <c r="W845" s="161">
        <f>+[2]data1cf!V845</f>
        <v>0</v>
      </c>
      <c r="X845" s="161">
        <f>+[2]data1cf!W845</f>
        <v>0</v>
      </c>
      <c r="Y845" s="161">
        <f>+[2]data1cf!X845</f>
        <v>0</v>
      </c>
      <c r="Z845" s="161">
        <f>+[2]data1cf!Y845</f>
        <v>0</v>
      </c>
      <c r="AA845" s="161">
        <f>+[2]data1cf!Z845</f>
        <v>0</v>
      </c>
      <c r="AB845" s="161"/>
      <c r="AC845" s="162">
        <f t="shared" si="104"/>
        <v>21158.457605094143</v>
      </c>
      <c r="AD845" s="162">
        <f t="shared" si="106"/>
        <v>54176.408140624022</v>
      </c>
      <c r="AE845" s="163">
        <f t="shared" si="107"/>
        <v>53489.870181897444</v>
      </c>
      <c r="AF845" s="164">
        <f t="shared" si="105"/>
        <v>0.13655928969383244</v>
      </c>
      <c r="AG845" s="165">
        <f t="shared" si="108"/>
        <v>0.98320532880183065</v>
      </c>
    </row>
    <row r="846" spans="1:33">
      <c r="A846" s="157"/>
      <c r="B846" s="161">
        <f>+[2]data1cf!A846</f>
        <v>-93811.284735804089</v>
      </c>
      <c r="C846" s="161">
        <f>+[2]data1cf!B846</f>
        <v>15086.440668996414</v>
      </c>
      <c r="D846" s="161">
        <f>+[2]data1cf!C846</f>
        <v>16649.268482046009</v>
      </c>
      <c r="E846" s="161">
        <f>+[2]data1cf!D846</f>
        <v>15966.938547673206</v>
      </c>
      <c r="F846" s="161">
        <f>+[2]data1cf!E846</f>
        <v>15672.297057556243</v>
      </c>
      <c r="G846" s="161">
        <f>+[2]data1cf!F846</f>
        <v>15734.863968129601</v>
      </c>
      <c r="H846" s="161">
        <f>+[2]data1cf!G846</f>
        <v>15457.263605132051</v>
      </c>
      <c r="I846" s="161">
        <f>+[2]data1cf!H846</f>
        <v>15350.249150015004</v>
      </c>
      <c r="J846" s="161">
        <f>+[2]data1cf!I846</f>
        <v>15033.758601640384</v>
      </c>
      <c r="K846" s="161">
        <f>+[2]data1cf!J846</f>
        <v>15181.821618470929</v>
      </c>
      <c r="L846" s="161">
        <f>+[2]data1cf!K846</f>
        <v>15052.890662919886</v>
      </c>
      <c r="M846" s="161">
        <f>+[2]data1cf!L846</f>
        <v>15302.527250331637</v>
      </c>
      <c r="N846" s="161">
        <f>+[2]data1cf!M846</f>
        <v>15152.852963980251</v>
      </c>
      <c r="O846" s="161">
        <f>+[2]data1cf!N846</f>
        <v>15295.390797855911</v>
      </c>
      <c r="P846" s="161">
        <f>+[2]data1cf!O846</f>
        <v>15201.032035704189</v>
      </c>
      <c r="Q846" s="161">
        <f>+[2]data1cf!P846</f>
        <v>15337.693075972236</v>
      </c>
      <c r="R846" s="161">
        <f>+[2]data1cf!Q846</f>
        <v>1075.9779114057783</v>
      </c>
      <c r="S846" s="161">
        <f>+[2]data1cf!R846</f>
        <v>0</v>
      </c>
      <c r="T846" s="161">
        <f>+[2]data1cf!S846</f>
        <v>0</v>
      </c>
      <c r="U846" s="161">
        <f>+[2]data1cf!T846</f>
        <v>0</v>
      </c>
      <c r="V846" s="161">
        <f>+[2]data1cf!U846</f>
        <v>0</v>
      </c>
      <c r="W846" s="161">
        <f>+[2]data1cf!V846</f>
        <v>0</v>
      </c>
      <c r="X846" s="161">
        <f>+[2]data1cf!W846</f>
        <v>0</v>
      </c>
      <c r="Y846" s="161">
        <f>+[2]data1cf!X846</f>
        <v>0</v>
      </c>
      <c r="Z846" s="161">
        <f>+[2]data1cf!Y846</f>
        <v>0</v>
      </c>
      <c r="AA846" s="161">
        <f>+[2]data1cf!Z846</f>
        <v>0</v>
      </c>
      <c r="AB846" s="161"/>
      <c r="AC846" s="162">
        <f t="shared" si="104"/>
        <v>24470.806994319038</v>
      </c>
      <c r="AD846" s="162">
        <f t="shared" si="106"/>
        <v>57193.525766405015</v>
      </c>
      <c r="AE846" s="163">
        <f t="shared" si="107"/>
        <v>56513.092795290948</v>
      </c>
      <c r="AF846" s="164">
        <f t="shared" si="105"/>
        <v>0.14394925236701969</v>
      </c>
      <c r="AG846" s="165">
        <f t="shared" si="108"/>
        <v>0.98662387831802445</v>
      </c>
    </row>
    <row r="847" spans="1:33">
      <c r="A847" s="157"/>
      <c r="B847" s="161">
        <f>+[2]data1cf!A847</f>
        <v>-94820.146054430006</v>
      </c>
      <c r="C847" s="161">
        <f>+[2]data1cf!B847</f>
        <v>15120.334954021895</v>
      </c>
      <c r="D847" s="161">
        <f>+[2]data1cf!C847</f>
        <v>16542.121106580915</v>
      </c>
      <c r="E847" s="161">
        <f>+[2]data1cf!D847</f>
        <v>16088.657696318971</v>
      </c>
      <c r="F847" s="161">
        <f>+[2]data1cf!E847</f>
        <v>15825.520791801426</v>
      </c>
      <c r="G847" s="161">
        <f>+[2]data1cf!F847</f>
        <v>15504.661269542794</v>
      </c>
      <c r="H847" s="161">
        <f>+[2]data1cf!G847</f>
        <v>15198.998186166018</v>
      </c>
      <c r="I847" s="161">
        <f>+[2]data1cf!H847</f>
        <v>15304.759186673808</v>
      </c>
      <c r="J847" s="161">
        <f>+[2]data1cf!I847</f>
        <v>15263.422298174135</v>
      </c>
      <c r="K847" s="161">
        <f>+[2]data1cf!J847</f>
        <v>15349.061294382896</v>
      </c>
      <c r="L847" s="161">
        <f>+[2]data1cf!K847</f>
        <v>15350.628935607687</v>
      </c>
      <c r="M847" s="161">
        <f>+[2]data1cf!L847</f>
        <v>15308.994676847176</v>
      </c>
      <c r="N847" s="161">
        <f>+[2]data1cf!M847</f>
        <v>15327.966988790973</v>
      </c>
      <c r="O847" s="161">
        <f>+[2]data1cf!N847</f>
        <v>15313.389197025841</v>
      </c>
      <c r="P847" s="161">
        <f>+[2]data1cf!O847</f>
        <v>15317.753951873132</v>
      </c>
      <c r="Q847" s="161">
        <f>+[2]data1cf!P847</f>
        <v>15300.015642137618</v>
      </c>
      <c r="R847" s="161">
        <f>+[2]data1cf!Q847</f>
        <v>1087.5491471858902</v>
      </c>
      <c r="S847" s="161">
        <f>+[2]data1cf!R847</f>
        <v>0</v>
      </c>
      <c r="T847" s="161">
        <f>+[2]data1cf!S847</f>
        <v>0</v>
      </c>
      <c r="U847" s="161">
        <f>+[2]data1cf!T847</f>
        <v>0</v>
      </c>
      <c r="V847" s="161">
        <f>+[2]data1cf!U847</f>
        <v>0</v>
      </c>
      <c r="W847" s="161">
        <f>+[2]data1cf!V847</f>
        <v>0</v>
      </c>
      <c r="X847" s="161">
        <f>+[2]data1cf!W847</f>
        <v>0</v>
      </c>
      <c r="Y847" s="161">
        <f>+[2]data1cf!X847</f>
        <v>0</v>
      </c>
      <c r="Z847" s="161">
        <f>+[2]data1cf!Y847</f>
        <v>0</v>
      </c>
      <c r="AA847" s="161">
        <f>+[2]data1cf!Z847</f>
        <v>0</v>
      </c>
      <c r="AB847" s="161"/>
      <c r="AC847" s="162">
        <f t="shared" si="104"/>
        <v>23668.453664091045</v>
      </c>
      <c r="AD847" s="162">
        <f t="shared" si="106"/>
        <v>56501.683052535467</v>
      </c>
      <c r="AE847" s="163">
        <f t="shared" si="107"/>
        <v>55818.708468209734</v>
      </c>
      <c r="AF847" s="164">
        <f t="shared" si="105"/>
        <v>0.14205159544944765</v>
      </c>
      <c r="AG847" s="165">
        <f t="shared" si="108"/>
        <v>0.98590727109322607</v>
      </c>
    </row>
    <row r="848" spans="1:33">
      <c r="A848" s="157"/>
      <c r="B848" s="161">
        <f>+[2]data1cf!A848</f>
        <v>-94630.235593109493</v>
      </c>
      <c r="C848" s="161">
        <f>+[2]data1cf!B848</f>
        <v>15233.267558499736</v>
      </c>
      <c r="D848" s="161">
        <f>+[2]data1cf!C848</f>
        <v>16548.15306347088</v>
      </c>
      <c r="E848" s="161">
        <f>+[2]data1cf!D848</f>
        <v>16266.888098728841</v>
      </c>
      <c r="F848" s="161">
        <f>+[2]data1cf!E848</f>
        <v>15879.961949274395</v>
      </c>
      <c r="G848" s="161">
        <f>+[2]data1cf!F848</f>
        <v>15706.481179209273</v>
      </c>
      <c r="H848" s="161">
        <f>+[2]data1cf!G848</f>
        <v>15304.622047306137</v>
      </c>
      <c r="I848" s="161">
        <f>+[2]data1cf!H848</f>
        <v>15165.403162367234</v>
      </c>
      <c r="J848" s="161">
        <f>+[2]data1cf!I848</f>
        <v>15085.376859336659</v>
      </c>
      <c r="K848" s="161">
        <f>+[2]data1cf!J848</f>
        <v>15120.384266548037</v>
      </c>
      <c r="L848" s="161">
        <f>+[2]data1cf!K848</f>
        <v>15277.846633885874</v>
      </c>
      <c r="M848" s="161">
        <f>+[2]data1cf!L848</f>
        <v>15230.541605885166</v>
      </c>
      <c r="N848" s="161">
        <f>+[2]data1cf!M848</f>
        <v>15288.021307477953</v>
      </c>
      <c r="O848" s="161">
        <f>+[2]data1cf!N848</f>
        <v>15412.056672919189</v>
      </c>
      <c r="P848" s="161">
        <f>+[2]data1cf!O848</f>
        <v>15212.798424412915</v>
      </c>
      <c r="Q848" s="161">
        <f>+[2]data1cf!P848</f>
        <v>15237.810604888386</v>
      </c>
      <c r="R848" s="161">
        <f>+[2]data1cf!Q848</f>
        <v>1085.3709501587284</v>
      </c>
      <c r="S848" s="161">
        <f>+[2]data1cf!R848</f>
        <v>0</v>
      </c>
      <c r="T848" s="161">
        <f>+[2]data1cf!S848</f>
        <v>0</v>
      </c>
      <c r="U848" s="161">
        <f>+[2]data1cf!T848</f>
        <v>0</v>
      </c>
      <c r="V848" s="161">
        <f>+[2]data1cf!U848</f>
        <v>0</v>
      </c>
      <c r="W848" s="161">
        <f>+[2]data1cf!V848</f>
        <v>0</v>
      </c>
      <c r="X848" s="161">
        <f>+[2]data1cf!W848</f>
        <v>0</v>
      </c>
      <c r="Y848" s="161">
        <f>+[2]data1cf!X848</f>
        <v>0</v>
      </c>
      <c r="Z848" s="161">
        <f>+[2]data1cf!Y848</f>
        <v>0</v>
      </c>
      <c r="AA848" s="161">
        <f>+[2]data1cf!Z848</f>
        <v>0</v>
      </c>
      <c r="AB848" s="161"/>
      <c r="AC848" s="162">
        <f t="shared" si="104"/>
        <v>23987.878513034564</v>
      </c>
      <c r="AD848" s="162">
        <f t="shared" si="106"/>
        <v>56758.36700220668</v>
      </c>
      <c r="AE848" s="163">
        <f t="shared" si="107"/>
        <v>56076.93309547942</v>
      </c>
      <c r="AF848" s="164">
        <f t="shared" si="105"/>
        <v>0.14281918406486516</v>
      </c>
      <c r="AG848" s="165">
        <f t="shared" si="108"/>
        <v>0.98617751627703931</v>
      </c>
    </row>
    <row r="849" spans="1:33">
      <c r="A849" s="157"/>
      <c r="B849" s="161">
        <f>+[2]data1cf!A849</f>
        <v>-91263.132362227479</v>
      </c>
      <c r="C849" s="161">
        <f>+[2]data1cf!B849</f>
        <v>15092.780572935222</v>
      </c>
      <c r="D849" s="161">
        <f>+[2]data1cf!C849</f>
        <v>16554.477018478316</v>
      </c>
      <c r="E849" s="161">
        <f>+[2]data1cf!D849</f>
        <v>16276.454026330499</v>
      </c>
      <c r="F849" s="161">
        <f>+[2]data1cf!E849</f>
        <v>15743.49080103963</v>
      </c>
      <c r="G849" s="161">
        <f>+[2]data1cf!F849</f>
        <v>15513.027374530189</v>
      </c>
      <c r="H849" s="161">
        <f>+[2]data1cf!G849</f>
        <v>15271.648923888473</v>
      </c>
      <c r="I849" s="161">
        <f>+[2]data1cf!H849</f>
        <v>15210.38427724284</v>
      </c>
      <c r="J849" s="161">
        <f>+[2]data1cf!I849</f>
        <v>15012.994281484844</v>
      </c>
      <c r="K849" s="161">
        <f>+[2]data1cf!J849</f>
        <v>15170.865242125932</v>
      </c>
      <c r="L849" s="161">
        <f>+[2]data1cf!K849</f>
        <v>14990.198720896624</v>
      </c>
      <c r="M849" s="161">
        <f>+[2]data1cf!L849</f>
        <v>15125.669830760531</v>
      </c>
      <c r="N849" s="161">
        <f>+[2]data1cf!M849</f>
        <v>14984.756504590066</v>
      </c>
      <c r="O849" s="161">
        <f>+[2]data1cf!N849</f>
        <v>15316.961178731661</v>
      </c>
      <c r="P849" s="161">
        <f>+[2]data1cf!O849</f>
        <v>15178.434305350091</v>
      </c>
      <c r="Q849" s="161">
        <f>+[2]data1cf!P849</f>
        <v>15027.297147600926</v>
      </c>
      <c r="R849" s="161">
        <f>+[2]data1cf!Q849</f>
        <v>1046.751622941804</v>
      </c>
      <c r="S849" s="161">
        <f>+[2]data1cf!R849</f>
        <v>0</v>
      </c>
      <c r="T849" s="161">
        <f>+[2]data1cf!S849</f>
        <v>0</v>
      </c>
      <c r="U849" s="161">
        <f>+[2]data1cf!T849</f>
        <v>0</v>
      </c>
      <c r="V849" s="161">
        <f>+[2]data1cf!U849</f>
        <v>0</v>
      </c>
      <c r="W849" s="161">
        <f>+[2]data1cf!V849</f>
        <v>0</v>
      </c>
      <c r="X849" s="161">
        <f>+[2]data1cf!W849</f>
        <v>0</v>
      </c>
      <c r="Y849" s="161">
        <f>+[2]data1cf!X849</f>
        <v>0</v>
      </c>
      <c r="Z849" s="161">
        <f>+[2]data1cf!Y849</f>
        <v>0</v>
      </c>
      <c r="AA849" s="161">
        <f>+[2]data1cf!Z849</f>
        <v>0</v>
      </c>
      <c r="AB849" s="161"/>
      <c r="AC849" s="162">
        <f t="shared" si="104"/>
        <v>26679.11857723759</v>
      </c>
      <c r="AD849" s="162">
        <f t="shared" si="106"/>
        <v>59226.72073467962</v>
      </c>
      <c r="AE849" s="163">
        <f t="shared" si="107"/>
        <v>58550.217733441044</v>
      </c>
      <c r="AF849" s="164">
        <f t="shared" si="105"/>
        <v>0.14916210770606994</v>
      </c>
      <c r="AG849" s="165">
        <f t="shared" si="108"/>
        <v>0.98852580061400441</v>
      </c>
    </row>
    <row r="850" spans="1:33">
      <c r="A850" s="157"/>
      <c r="B850" s="161">
        <f>+[2]data1cf!A850</f>
        <v>-97500.410590069558</v>
      </c>
      <c r="C850" s="161">
        <f>+[2]data1cf!B850</f>
        <v>15457.742757570977</v>
      </c>
      <c r="D850" s="161">
        <f>+[2]data1cf!C850</f>
        <v>16717.987565152533</v>
      </c>
      <c r="E850" s="161">
        <f>+[2]data1cf!D850</f>
        <v>16141.893657944454</v>
      </c>
      <c r="F850" s="161">
        <f>+[2]data1cf!E850</f>
        <v>15990.608516716513</v>
      </c>
      <c r="G850" s="161">
        <f>+[2]data1cf!F850</f>
        <v>15549.085769738685</v>
      </c>
      <c r="H850" s="161">
        <f>+[2]data1cf!G850</f>
        <v>15288.814459774187</v>
      </c>
      <c r="I850" s="161">
        <f>+[2]data1cf!H850</f>
        <v>15171.416451644451</v>
      </c>
      <c r="J850" s="161">
        <f>+[2]data1cf!I850</f>
        <v>15331.350599088168</v>
      </c>
      <c r="K850" s="161">
        <f>+[2]data1cf!J850</f>
        <v>15538.70065896841</v>
      </c>
      <c r="L850" s="161">
        <f>+[2]data1cf!K850</f>
        <v>15176.786451678208</v>
      </c>
      <c r="M850" s="161">
        <f>+[2]data1cf!L850</f>
        <v>15417.33766302832</v>
      </c>
      <c r="N850" s="161">
        <f>+[2]data1cf!M850</f>
        <v>15278.642124776768</v>
      </c>
      <c r="O850" s="161">
        <f>+[2]data1cf!N850</f>
        <v>15234.694010634987</v>
      </c>
      <c r="P850" s="161">
        <f>+[2]data1cf!O850</f>
        <v>15408.767725026624</v>
      </c>
      <c r="Q850" s="161">
        <f>+[2]data1cf!P850</f>
        <v>15251.752131924228</v>
      </c>
      <c r="R850" s="161">
        <f>+[2]data1cf!Q850</f>
        <v>1118.2907093038618</v>
      </c>
      <c r="S850" s="161">
        <f>+[2]data1cf!R850</f>
        <v>0</v>
      </c>
      <c r="T850" s="161">
        <f>+[2]data1cf!S850</f>
        <v>0</v>
      </c>
      <c r="U850" s="161">
        <f>+[2]data1cf!T850</f>
        <v>0</v>
      </c>
      <c r="V850" s="161">
        <f>+[2]data1cf!U850</f>
        <v>0</v>
      </c>
      <c r="W850" s="161">
        <f>+[2]data1cf!V850</f>
        <v>0</v>
      </c>
      <c r="X850" s="161">
        <f>+[2]data1cf!W850</f>
        <v>0</v>
      </c>
      <c r="Y850" s="161">
        <f>+[2]data1cf!X850</f>
        <v>0</v>
      </c>
      <c r="Z850" s="161">
        <f>+[2]data1cf!Y850</f>
        <v>0</v>
      </c>
      <c r="AA850" s="161">
        <f>+[2]data1cf!Z850</f>
        <v>0</v>
      </c>
      <c r="AB850" s="161"/>
      <c r="AC850" s="162">
        <f t="shared" si="104"/>
        <v>21666.433511186373</v>
      </c>
      <c r="AD850" s="162">
        <f t="shared" si="106"/>
        <v>54573.222885956573</v>
      </c>
      <c r="AE850" s="163">
        <f t="shared" si="107"/>
        <v>53888.964323531422</v>
      </c>
      <c r="AF850" s="164">
        <f t="shared" si="105"/>
        <v>0.13774228692054749</v>
      </c>
      <c r="AG850" s="165">
        <f t="shared" si="108"/>
        <v>0.98370059368345864</v>
      </c>
    </row>
    <row r="851" spans="1:33">
      <c r="A851" s="157"/>
      <c r="B851" s="161">
        <f>+[2]data1cf!A851</f>
        <v>-95063.185299552599</v>
      </c>
      <c r="C851" s="161">
        <f>+[2]data1cf!B851</f>
        <v>15220.119047700411</v>
      </c>
      <c r="D851" s="161">
        <f>+[2]data1cf!C851</f>
        <v>16564.922430742903</v>
      </c>
      <c r="E851" s="161">
        <f>+[2]data1cf!D851</f>
        <v>16178.595899323722</v>
      </c>
      <c r="F851" s="161">
        <f>+[2]data1cf!E851</f>
        <v>15836.307055326177</v>
      </c>
      <c r="G851" s="161">
        <f>+[2]data1cf!F851</f>
        <v>15302.806887097835</v>
      </c>
      <c r="H851" s="161">
        <f>+[2]data1cf!G851</f>
        <v>15211.892295702095</v>
      </c>
      <c r="I851" s="161">
        <f>+[2]data1cf!H851</f>
        <v>15321.906104460468</v>
      </c>
      <c r="J851" s="161">
        <f>+[2]data1cf!I851</f>
        <v>15087.348420999169</v>
      </c>
      <c r="K851" s="161">
        <f>+[2]data1cf!J851</f>
        <v>15037.014646441981</v>
      </c>
      <c r="L851" s="161">
        <f>+[2]data1cf!K851</f>
        <v>15255.25035986958</v>
      </c>
      <c r="M851" s="161">
        <f>+[2]data1cf!L851</f>
        <v>15107.108634616499</v>
      </c>
      <c r="N851" s="161">
        <f>+[2]data1cf!M851</f>
        <v>15282.589242291164</v>
      </c>
      <c r="O851" s="161">
        <f>+[2]data1cf!N851</f>
        <v>15350.269774527116</v>
      </c>
      <c r="P851" s="161">
        <f>+[2]data1cf!O851</f>
        <v>15045.620744602573</v>
      </c>
      <c r="Q851" s="161">
        <f>+[2]data1cf!P851</f>
        <v>15120.015603542814</v>
      </c>
      <c r="R851" s="161">
        <f>+[2]data1cf!Q851</f>
        <v>1090.3367101117485</v>
      </c>
      <c r="S851" s="161">
        <f>+[2]data1cf!R851</f>
        <v>0</v>
      </c>
      <c r="T851" s="161">
        <f>+[2]data1cf!S851</f>
        <v>0</v>
      </c>
      <c r="U851" s="161">
        <f>+[2]data1cf!T851</f>
        <v>0</v>
      </c>
      <c r="V851" s="161">
        <f>+[2]data1cf!U851</f>
        <v>0</v>
      </c>
      <c r="W851" s="161">
        <f>+[2]data1cf!V851</f>
        <v>0</v>
      </c>
      <c r="X851" s="161">
        <f>+[2]data1cf!W851</f>
        <v>0</v>
      </c>
      <c r="Y851" s="161">
        <f>+[2]data1cf!X851</f>
        <v>0</v>
      </c>
      <c r="Z851" s="161">
        <f>+[2]data1cf!Y851</f>
        <v>0</v>
      </c>
      <c r="AA851" s="161">
        <f>+[2]data1cf!Z851</f>
        <v>0</v>
      </c>
      <c r="AB851" s="161"/>
      <c r="AC851" s="162">
        <f t="shared" si="104"/>
        <v>23061.039033832018</v>
      </c>
      <c r="AD851" s="162">
        <f t="shared" si="106"/>
        <v>55683.242750950492</v>
      </c>
      <c r="AE851" s="163">
        <f t="shared" si="107"/>
        <v>55004.995533463138</v>
      </c>
      <c r="AF851" s="164">
        <f t="shared" si="105"/>
        <v>0.1410691440105438</v>
      </c>
      <c r="AG851" s="165">
        <f t="shared" ref="AG851:AG866" si="109">1-EXP(-(1/0.25)*(AD851/ABS($AD$1010)))</f>
        <v>0.98500980289176632</v>
      </c>
    </row>
    <row r="852" spans="1:33">
      <c r="A852" s="157"/>
      <c r="B852" s="161">
        <f>+[2]data1cf!A852</f>
        <v>-107992.39348137398</v>
      </c>
      <c r="C852" s="161">
        <f>+[2]data1cf!B852</f>
        <v>15228.263921497382</v>
      </c>
      <c r="D852" s="161">
        <f>+[2]data1cf!C852</f>
        <v>16973.209007525584</v>
      </c>
      <c r="E852" s="161">
        <f>+[2]data1cf!D852</f>
        <v>16611.967170359247</v>
      </c>
      <c r="F852" s="161">
        <f>+[2]data1cf!E852</f>
        <v>16259.664156611496</v>
      </c>
      <c r="G852" s="161">
        <f>+[2]data1cf!F852</f>
        <v>15748.889258003681</v>
      </c>
      <c r="H852" s="161">
        <f>+[2]data1cf!G852</f>
        <v>15533.380429147001</v>
      </c>
      <c r="I852" s="161">
        <f>+[2]data1cf!H852</f>
        <v>15540.373565874885</v>
      </c>
      <c r="J852" s="161">
        <f>+[2]data1cf!I852</f>
        <v>15509.581252892223</v>
      </c>
      <c r="K852" s="161">
        <f>+[2]data1cf!J852</f>
        <v>15642.105550779725</v>
      </c>
      <c r="L852" s="161">
        <f>+[2]data1cf!K852</f>
        <v>15384.204612456857</v>
      </c>
      <c r="M852" s="161">
        <f>+[2]data1cf!L852</f>
        <v>15619.037873913585</v>
      </c>
      <c r="N852" s="161">
        <f>+[2]data1cf!M852</f>
        <v>15590.014044418858</v>
      </c>
      <c r="O852" s="161">
        <f>+[2]data1cf!N852</f>
        <v>15425.306117599946</v>
      </c>
      <c r="P852" s="161">
        <f>+[2]data1cf!O852</f>
        <v>15512.150973774136</v>
      </c>
      <c r="Q852" s="161">
        <f>+[2]data1cf!P852</f>
        <v>15467.723216284354</v>
      </c>
      <c r="R852" s="161">
        <f>+[2]data1cf!Q852</f>
        <v>1238.6295562739667</v>
      </c>
      <c r="S852" s="161">
        <f>+[2]data1cf!R852</f>
        <v>0</v>
      </c>
      <c r="T852" s="161">
        <f>+[2]data1cf!S852</f>
        <v>0</v>
      </c>
      <c r="U852" s="161">
        <f>+[2]data1cf!T852</f>
        <v>0</v>
      </c>
      <c r="V852" s="161">
        <f>+[2]data1cf!U852</f>
        <v>0</v>
      </c>
      <c r="W852" s="161">
        <f>+[2]data1cf!V852</f>
        <v>0</v>
      </c>
      <c r="X852" s="161">
        <f>+[2]data1cf!W852</f>
        <v>0</v>
      </c>
      <c r="Y852" s="161">
        <f>+[2]data1cf!X852</f>
        <v>0</v>
      </c>
      <c r="Z852" s="161">
        <f>+[2]data1cf!Y852</f>
        <v>0</v>
      </c>
      <c r="AA852" s="161">
        <f>+[2]data1cf!Z852</f>
        <v>0</v>
      </c>
      <c r="AB852" s="161"/>
      <c r="AC852" s="162">
        <f t="shared" si="104"/>
        <v>12701.539610039057</v>
      </c>
      <c r="AD852" s="162">
        <f t="shared" si="106"/>
        <v>46094.215241418795</v>
      </c>
      <c r="AE852" s="163">
        <f t="shared" si="107"/>
        <v>45399.910301836368</v>
      </c>
      <c r="AF852" s="164">
        <f t="shared" si="105"/>
        <v>0.12028128504753111</v>
      </c>
      <c r="AG852" s="165">
        <f t="shared" si="109"/>
        <v>0.96910092048150331</v>
      </c>
    </row>
    <row r="853" spans="1:33">
      <c r="A853" s="157"/>
      <c r="B853" s="161">
        <f>+[2]data1cf!A853</f>
        <v>-103296.02236847207</v>
      </c>
      <c r="C853" s="161">
        <f>+[2]data1cf!B853</f>
        <v>15290.598452357084</v>
      </c>
      <c r="D853" s="161">
        <f>+[2]data1cf!C853</f>
        <v>17062.949521304497</v>
      </c>
      <c r="E853" s="161">
        <f>+[2]data1cf!D853</f>
        <v>16467.239329731354</v>
      </c>
      <c r="F853" s="161">
        <f>+[2]data1cf!E853</f>
        <v>16127.749992306664</v>
      </c>
      <c r="G853" s="161">
        <f>+[2]data1cf!F853</f>
        <v>15876.725363312329</v>
      </c>
      <c r="H853" s="161">
        <f>+[2]data1cf!G853</f>
        <v>15568.065135456156</v>
      </c>
      <c r="I853" s="161">
        <f>+[2]data1cf!H853</f>
        <v>15334.47562720122</v>
      </c>
      <c r="J853" s="161">
        <f>+[2]data1cf!I853</f>
        <v>15182.432744949414</v>
      </c>
      <c r="K853" s="161">
        <f>+[2]data1cf!J853</f>
        <v>15503.92850739258</v>
      </c>
      <c r="L853" s="161">
        <f>+[2]data1cf!K853</f>
        <v>15493.301766982688</v>
      </c>
      <c r="M853" s="161">
        <f>+[2]data1cf!L853</f>
        <v>15430.512143305823</v>
      </c>
      <c r="N853" s="161">
        <f>+[2]data1cf!M853</f>
        <v>15493.154179842179</v>
      </c>
      <c r="O853" s="161">
        <f>+[2]data1cf!N853</f>
        <v>15240.793511511736</v>
      </c>
      <c r="P853" s="161">
        <f>+[2]data1cf!O853</f>
        <v>15480.870246843395</v>
      </c>
      <c r="Q853" s="161">
        <f>+[2]data1cf!P853</f>
        <v>15718.58344860181</v>
      </c>
      <c r="R853" s="161">
        <f>+[2]data1cf!Q853</f>
        <v>1184.7640581574271</v>
      </c>
      <c r="S853" s="161">
        <f>+[2]data1cf!R853</f>
        <v>0</v>
      </c>
      <c r="T853" s="161">
        <f>+[2]data1cf!S853</f>
        <v>0</v>
      </c>
      <c r="U853" s="161">
        <f>+[2]data1cf!T853</f>
        <v>0</v>
      </c>
      <c r="V853" s="161">
        <f>+[2]data1cf!U853</f>
        <v>0</v>
      </c>
      <c r="W853" s="161">
        <f>+[2]data1cf!V853</f>
        <v>0</v>
      </c>
      <c r="X853" s="161">
        <f>+[2]data1cf!W853</f>
        <v>0</v>
      </c>
      <c r="Y853" s="161">
        <f>+[2]data1cf!X853</f>
        <v>0</v>
      </c>
      <c r="Z853" s="161">
        <f>+[2]data1cf!Y853</f>
        <v>0</v>
      </c>
      <c r="AA853" s="161">
        <f>+[2]data1cf!Z853</f>
        <v>0</v>
      </c>
      <c r="AB853" s="161"/>
      <c r="AC853" s="162">
        <f t="shared" si="104"/>
        <v>17043.967060317362</v>
      </c>
      <c r="AD853" s="162">
        <f t="shared" si="106"/>
        <v>50285.767006649214</v>
      </c>
      <c r="AE853" s="163">
        <f t="shared" si="107"/>
        <v>49594.453717607481</v>
      </c>
      <c r="AF853" s="164">
        <f t="shared" si="105"/>
        <v>0.12826649546623228</v>
      </c>
      <c r="AG853" s="165">
        <f t="shared" si="109"/>
        <v>0.97747682652859103</v>
      </c>
    </row>
    <row r="854" spans="1:33">
      <c r="A854" s="157"/>
      <c r="B854" s="161">
        <f>+[2]data1cf!A854</f>
        <v>-97940.173136806203</v>
      </c>
      <c r="C854" s="161">
        <f>+[2]data1cf!B854</f>
        <v>15191.811935164627</v>
      </c>
      <c r="D854" s="161">
        <f>+[2]data1cf!C854</f>
        <v>16667.221598266824</v>
      </c>
      <c r="E854" s="161">
        <f>+[2]data1cf!D854</f>
        <v>16353.879190658625</v>
      </c>
      <c r="F854" s="161">
        <f>+[2]data1cf!E854</f>
        <v>16049.699416411377</v>
      </c>
      <c r="G854" s="161">
        <f>+[2]data1cf!F854</f>
        <v>15691.539864193535</v>
      </c>
      <c r="H854" s="161">
        <f>+[2]data1cf!G854</f>
        <v>15249.262311339149</v>
      </c>
      <c r="I854" s="161">
        <f>+[2]data1cf!H854</f>
        <v>15282.950392580145</v>
      </c>
      <c r="J854" s="161">
        <f>+[2]data1cf!I854</f>
        <v>15302.230196677752</v>
      </c>
      <c r="K854" s="161">
        <f>+[2]data1cf!J854</f>
        <v>15180.625483555705</v>
      </c>
      <c r="L854" s="161">
        <f>+[2]data1cf!K854</f>
        <v>15219.887747713005</v>
      </c>
      <c r="M854" s="161">
        <f>+[2]data1cf!L854</f>
        <v>15312.405705092562</v>
      </c>
      <c r="N854" s="161">
        <f>+[2]data1cf!M854</f>
        <v>15438.349519768304</v>
      </c>
      <c r="O854" s="161">
        <f>+[2]data1cf!N854</f>
        <v>15289.59858725756</v>
      </c>
      <c r="P854" s="161">
        <f>+[2]data1cf!O854</f>
        <v>15474.635489153428</v>
      </c>
      <c r="Q854" s="161">
        <f>+[2]data1cf!P854</f>
        <v>15438.077690720595</v>
      </c>
      <c r="R854" s="161">
        <f>+[2]data1cf!Q854</f>
        <v>1123.3346098099123</v>
      </c>
      <c r="S854" s="161">
        <f>+[2]data1cf!R854</f>
        <v>0</v>
      </c>
      <c r="T854" s="161">
        <f>+[2]data1cf!S854</f>
        <v>0</v>
      </c>
      <c r="U854" s="161">
        <f>+[2]data1cf!T854</f>
        <v>0</v>
      </c>
      <c r="V854" s="161">
        <f>+[2]data1cf!U854</f>
        <v>0</v>
      </c>
      <c r="W854" s="161">
        <f>+[2]data1cf!V854</f>
        <v>0</v>
      </c>
      <c r="X854" s="161">
        <f>+[2]data1cf!W854</f>
        <v>0</v>
      </c>
      <c r="Y854" s="161">
        <f>+[2]data1cf!X854</f>
        <v>0</v>
      </c>
      <c r="Z854" s="161">
        <f>+[2]data1cf!Y854</f>
        <v>0</v>
      </c>
      <c r="AA854" s="161">
        <f>+[2]data1cf!Z854</f>
        <v>0</v>
      </c>
      <c r="AB854" s="161"/>
      <c r="AC854" s="162">
        <f t="shared" si="104"/>
        <v>21210.085698301857</v>
      </c>
      <c r="AD854" s="162">
        <f t="shared" si="106"/>
        <v>54161.666491313059</v>
      </c>
      <c r="AE854" s="163">
        <f t="shared" si="107"/>
        <v>53476.340310925531</v>
      </c>
      <c r="AF854" s="164">
        <f t="shared" si="105"/>
        <v>0.13674990534782408</v>
      </c>
      <c r="AG854" s="165">
        <f t="shared" si="109"/>
        <v>0.98318664260383681</v>
      </c>
    </row>
    <row r="855" spans="1:33">
      <c r="A855" s="157"/>
      <c r="B855" s="161">
        <f>+[2]data1cf!A855</f>
        <v>-99735.195138312498</v>
      </c>
      <c r="C855" s="161">
        <f>+[2]data1cf!B855</f>
        <v>15141.755840683174</v>
      </c>
      <c r="D855" s="161">
        <f>+[2]data1cf!C855</f>
        <v>16775.776249529001</v>
      </c>
      <c r="E855" s="161">
        <f>+[2]data1cf!D855</f>
        <v>16508.951459340242</v>
      </c>
      <c r="F855" s="161">
        <f>+[2]data1cf!E855</f>
        <v>15985.929863147641</v>
      </c>
      <c r="G855" s="161">
        <f>+[2]data1cf!F855</f>
        <v>15934.72611506499</v>
      </c>
      <c r="H855" s="161">
        <f>+[2]data1cf!G855</f>
        <v>15484.069499405588</v>
      </c>
      <c r="I855" s="161">
        <f>+[2]data1cf!H855</f>
        <v>15431.642566047822</v>
      </c>
      <c r="J855" s="161">
        <f>+[2]data1cf!I855</f>
        <v>15334.793965335621</v>
      </c>
      <c r="K855" s="161">
        <f>+[2]data1cf!J855</f>
        <v>15236.199997135047</v>
      </c>
      <c r="L855" s="161">
        <f>+[2]data1cf!K855</f>
        <v>15305.669585125466</v>
      </c>
      <c r="M855" s="161">
        <f>+[2]data1cf!L855</f>
        <v>15249.282719591976</v>
      </c>
      <c r="N855" s="161">
        <f>+[2]data1cf!M855</f>
        <v>15242.431180193233</v>
      </c>
      <c r="O855" s="161">
        <f>+[2]data1cf!N855</f>
        <v>15354.194563163557</v>
      </c>
      <c r="P855" s="161">
        <f>+[2]data1cf!O855</f>
        <v>15429.925264563984</v>
      </c>
      <c r="Q855" s="161">
        <f>+[2]data1cf!P855</f>
        <v>15498.768094785444</v>
      </c>
      <c r="R855" s="161">
        <f>+[2]data1cf!Q855</f>
        <v>1143.9227941583888</v>
      </c>
      <c r="S855" s="161">
        <f>+[2]data1cf!R855</f>
        <v>0</v>
      </c>
      <c r="T855" s="161">
        <f>+[2]data1cf!S855</f>
        <v>0</v>
      </c>
      <c r="U855" s="161">
        <f>+[2]data1cf!T855</f>
        <v>0</v>
      </c>
      <c r="V855" s="161">
        <f>+[2]data1cf!U855</f>
        <v>0</v>
      </c>
      <c r="W855" s="161">
        <f>+[2]data1cf!V855</f>
        <v>0</v>
      </c>
      <c r="X855" s="161">
        <f>+[2]data1cf!W855</f>
        <v>0</v>
      </c>
      <c r="Y855" s="161">
        <f>+[2]data1cf!X855</f>
        <v>0</v>
      </c>
      <c r="Z855" s="161">
        <f>+[2]data1cf!Y855</f>
        <v>0</v>
      </c>
      <c r="AA855" s="161">
        <f>+[2]data1cf!Z855</f>
        <v>0</v>
      </c>
      <c r="AB855" s="161"/>
      <c r="AC855" s="162">
        <f t="shared" si="104"/>
        <v>19905.106933896739</v>
      </c>
      <c r="AD855" s="162">
        <f t="shared" si="106"/>
        <v>52970.439359552824</v>
      </c>
      <c r="AE855" s="163">
        <f t="shared" si="107"/>
        <v>52283.086032381143</v>
      </c>
      <c r="AF855" s="164">
        <f t="shared" si="105"/>
        <v>0.13398523926734929</v>
      </c>
      <c r="AG855" s="165">
        <f t="shared" si="109"/>
        <v>0.98160587000294275</v>
      </c>
    </row>
    <row r="856" spans="1:33">
      <c r="A856" s="157"/>
      <c r="B856" s="161">
        <f>+[2]data1cf!A856</f>
        <v>-104383.14089582447</v>
      </c>
      <c r="C856" s="161">
        <f>+[2]data1cf!B856</f>
        <v>15305.172049207376</v>
      </c>
      <c r="D856" s="161">
        <f>+[2]data1cf!C856</f>
        <v>16695.997604770975</v>
      </c>
      <c r="E856" s="161">
        <f>+[2]data1cf!D856</f>
        <v>16304.164703938968</v>
      </c>
      <c r="F856" s="161">
        <f>+[2]data1cf!E856</f>
        <v>15975.798292590971</v>
      </c>
      <c r="G856" s="161">
        <f>+[2]data1cf!F856</f>
        <v>15862.307565527011</v>
      </c>
      <c r="H856" s="161">
        <f>+[2]data1cf!G856</f>
        <v>15588.974951906002</v>
      </c>
      <c r="I856" s="161">
        <f>+[2]data1cf!H856</f>
        <v>15372.458600310889</v>
      </c>
      <c r="J856" s="161">
        <f>+[2]data1cf!I856</f>
        <v>15569.929518543191</v>
      </c>
      <c r="K856" s="161">
        <f>+[2]data1cf!J856</f>
        <v>15504.564332446254</v>
      </c>
      <c r="L856" s="161">
        <f>+[2]data1cf!K856</f>
        <v>15372.681650207083</v>
      </c>
      <c r="M856" s="161">
        <f>+[2]data1cf!L856</f>
        <v>15390.470170617198</v>
      </c>
      <c r="N856" s="161">
        <f>+[2]data1cf!M856</f>
        <v>15480.910589629548</v>
      </c>
      <c r="O856" s="161">
        <f>+[2]data1cf!N856</f>
        <v>15393.934430743288</v>
      </c>
      <c r="P856" s="161">
        <f>+[2]data1cf!O856</f>
        <v>15381.220642594391</v>
      </c>
      <c r="Q856" s="161">
        <f>+[2]data1cf!P856</f>
        <v>15508.490926271115</v>
      </c>
      <c r="R856" s="161">
        <f>+[2]data1cf!Q856</f>
        <v>1197.2328728187481</v>
      </c>
      <c r="S856" s="161">
        <f>+[2]data1cf!R856</f>
        <v>0</v>
      </c>
      <c r="T856" s="161">
        <f>+[2]data1cf!S856</f>
        <v>0</v>
      </c>
      <c r="U856" s="161">
        <f>+[2]data1cf!T856</f>
        <v>0</v>
      </c>
      <c r="V856" s="161">
        <f>+[2]data1cf!U856</f>
        <v>0</v>
      </c>
      <c r="W856" s="161">
        <f>+[2]data1cf!V856</f>
        <v>0</v>
      </c>
      <c r="X856" s="161">
        <f>+[2]data1cf!W856</f>
        <v>0</v>
      </c>
      <c r="Y856" s="161">
        <f>+[2]data1cf!X856</f>
        <v>0</v>
      </c>
      <c r="Z856" s="161">
        <f>+[2]data1cf!Y856</f>
        <v>0</v>
      </c>
      <c r="AA856" s="161">
        <f>+[2]data1cf!Z856</f>
        <v>0</v>
      </c>
      <c r="AB856" s="161"/>
      <c r="AC856" s="162">
        <f t="shared" si="104"/>
        <v>15550.127845547946</v>
      </c>
      <c r="AD856" s="162">
        <f t="shared" si="106"/>
        <v>48760.482387334843</v>
      </c>
      <c r="AE856" s="163">
        <f t="shared" si="107"/>
        <v>48069.905367506195</v>
      </c>
      <c r="AF856" s="164">
        <f t="shared" si="105"/>
        <v>0.12552869915962223</v>
      </c>
      <c r="AG856" s="165">
        <f t="shared" si="109"/>
        <v>0.97473041151532402</v>
      </c>
    </row>
    <row r="857" spans="1:33">
      <c r="A857" s="157"/>
      <c r="B857" s="161">
        <f>+[2]data1cf!A857</f>
        <v>-94048.784861568725</v>
      </c>
      <c r="C857" s="161">
        <f>+[2]data1cf!B857</f>
        <v>14971.671851407511</v>
      </c>
      <c r="D857" s="161">
        <f>+[2]data1cf!C857</f>
        <v>16494.109706050738</v>
      </c>
      <c r="E857" s="161">
        <f>+[2]data1cf!D857</f>
        <v>16281.807452009867</v>
      </c>
      <c r="F857" s="161">
        <f>+[2]data1cf!E857</f>
        <v>15743.581389452589</v>
      </c>
      <c r="G857" s="161">
        <f>+[2]data1cf!F857</f>
        <v>15445.743372722016</v>
      </c>
      <c r="H857" s="161">
        <f>+[2]data1cf!G857</f>
        <v>15172.412699889537</v>
      </c>
      <c r="I857" s="161">
        <f>+[2]data1cf!H857</f>
        <v>15003.978486973596</v>
      </c>
      <c r="J857" s="161">
        <f>+[2]data1cf!I857</f>
        <v>15335.682726387027</v>
      </c>
      <c r="K857" s="161">
        <f>+[2]data1cf!J857</f>
        <v>15300.068737428768</v>
      </c>
      <c r="L857" s="161">
        <f>+[2]data1cf!K857</f>
        <v>15247.055596563201</v>
      </c>
      <c r="M857" s="161">
        <f>+[2]data1cf!L857</f>
        <v>15092.302600486908</v>
      </c>
      <c r="N857" s="161">
        <f>+[2]data1cf!M857</f>
        <v>15206.632001215141</v>
      </c>
      <c r="O857" s="161">
        <f>+[2]data1cf!N857</f>
        <v>15306.264241259494</v>
      </c>
      <c r="P857" s="161">
        <f>+[2]data1cf!O857</f>
        <v>15552.983637262154</v>
      </c>
      <c r="Q857" s="161">
        <f>+[2]data1cf!P857</f>
        <v>15449.329175935556</v>
      </c>
      <c r="R857" s="161">
        <f>+[2]data1cf!Q857</f>
        <v>1078.7019428482486</v>
      </c>
      <c r="S857" s="161">
        <f>+[2]data1cf!R857</f>
        <v>0</v>
      </c>
      <c r="T857" s="161">
        <f>+[2]data1cf!S857</f>
        <v>0</v>
      </c>
      <c r="U857" s="161">
        <f>+[2]data1cf!T857</f>
        <v>0</v>
      </c>
      <c r="V857" s="161">
        <f>+[2]data1cf!U857</f>
        <v>0</v>
      </c>
      <c r="W857" s="161">
        <f>+[2]data1cf!V857</f>
        <v>0</v>
      </c>
      <c r="X857" s="161">
        <f>+[2]data1cf!W857</f>
        <v>0</v>
      </c>
      <c r="Y857" s="161">
        <f>+[2]data1cf!X857</f>
        <v>0</v>
      </c>
      <c r="Z857" s="161">
        <f>+[2]data1cf!Y857</f>
        <v>0</v>
      </c>
      <c r="AA857" s="161">
        <f>+[2]data1cf!Z857</f>
        <v>0</v>
      </c>
      <c r="AB857" s="161"/>
      <c r="AC857" s="162">
        <f t="shared" si="104"/>
        <v>24100.389629648747</v>
      </c>
      <c r="AD857" s="162">
        <f t="shared" si="106"/>
        <v>56855.945509761208</v>
      </c>
      <c r="AE857" s="163">
        <f t="shared" si="107"/>
        <v>56174.32795305326</v>
      </c>
      <c r="AF857" s="164">
        <f t="shared" si="105"/>
        <v>0.1430997669696808</v>
      </c>
      <c r="AG857" s="165">
        <f t="shared" si="109"/>
        <v>0.98627888518493267</v>
      </c>
    </row>
    <row r="858" spans="1:33">
      <c r="A858" s="157"/>
      <c r="B858" s="161">
        <f>+[2]data1cf!A858</f>
        <v>-100935.59945237618</v>
      </c>
      <c r="C858" s="161">
        <f>+[2]data1cf!B858</f>
        <v>15266.615682122778</v>
      </c>
      <c r="D858" s="161">
        <f>+[2]data1cf!C858</f>
        <v>16850.302294747467</v>
      </c>
      <c r="E858" s="161">
        <f>+[2]data1cf!D858</f>
        <v>16396.213311305451</v>
      </c>
      <c r="F858" s="161">
        <f>+[2]data1cf!E858</f>
        <v>16083.448793052081</v>
      </c>
      <c r="G858" s="161">
        <f>+[2]data1cf!F858</f>
        <v>15908.533861873884</v>
      </c>
      <c r="H858" s="161">
        <f>+[2]data1cf!G858</f>
        <v>15545.511149223958</v>
      </c>
      <c r="I858" s="161">
        <f>+[2]data1cf!H858</f>
        <v>15286.168641125816</v>
      </c>
      <c r="J858" s="161">
        <f>+[2]data1cf!I858</f>
        <v>15443.615533297274</v>
      </c>
      <c r="K858" s="161">
        <f>+[2]data1cf!J858</f>
        <v>15499.5296521811</v>
      </c>
      <c r="L858" s="161">
        <f>+[2]data1cf!K858</f>
        <v>15465.024187421608</v>
      </c>
      <c r="M858" s="161">
        <f>+[2]data1cf!L858</f>
        <v>15303.315975589252</v>
      </c>
      <c r="N858" s="161">
        <f>+[2]data1cf!M858</f>
        <v>15406.974295729693</v>
      </c>
      <c r="O858" s="161">
        <f>+[2]data1cf!N858</f>
        <v>15554.411883890571</v>
      </c>
      <c r="P858" s="161">
        <f>+[2]data1cf!O858</f>
        <v>15295.439774322938</v>
      </c>
      <c r="Q858" s="161">
        <f>+[2]data1cf!P858</f>
        <v>15426.134210144068</v>
      </c>
      <c r="R858" s="161">
        <f>+[2]data1cf!Q858</f>
        <v>1157.6909514789736</v>
      </c>
      <c r="S858" s="161">
        <f>+[2]data1cf!R858</f>
        <v>0</v>
      </c>
      <c r="T858" s="161">
        <f>+[2]data1cf!S858</f>
        <v>0</v>
      </c>
      <c r="U858" s="161">
        <f>+[2]data1cf!T858</f>
        <v>0</v>
      </c>
      <c r="V858" s="161">
        <f>+[2]data1cf!U858</f>
        <v>0</v>
      </c>
      <c r="W858" s="161">
        <f>+[2]data1cf!V858</f>
        <v>0</v>
      </c>
      <c r="X858" s="161">
        <f>+[2]data1cf!W858</f>
        <v>0</v>
      </c>
      <c r="Y858" s="161">
        <f>+[2]data1cf!X858</f>
        <v>0</v>
      </c>
      <c r="Z858" s="161">
        <f>+[2]data1cf!Y858</f>
        <v>0</v>
      </c>
      <c r="AA858" s="161">
        <f>+[2]data1cf!Z858</f>
        <v>0</v>
      </c>
      <c r="AB858" s="161"/>
      <c r="AC858" s="162">
        <f t="shared" si="104"/>
        <v>19108.745973390007</v>
      </c>
      <c r="AD858" s="162">
        <f t="shared" si="106"/>
        <v>52295.074649890645</v>
      </c>
      <c r="AE858" s="163">
        <f t="shared" si="107"/>
        <v>51605.141363333249</v>
      </c>
      <c r="AF858" s="164">
        <f t="shared" si="105"/>
        <v>0.13227979540824886</v>
      </c>
      <c r="AG858" s="165">
        <f t="shared" si="109"/>
        <v>0.98064450350397459</v>
      </c>
    </row>
    <row r="859" spans="1:33">
      <c r="A859" s="157"/>
      <c r="B859" s="161">
        <f>+[2]data1cf!A859</f>
        <v>-104473.52484358172</v>
      </c>
      <c r="C859" s="161">
        <f>+[2]data1cf!B859</f>
        <v>15251.472025465062</v>
      </c>
      <c r="D859" s="161">
        <f>+[2]data1cf!C859</f>
        <v>16960.916313970021</v>
      </c>
      <c r="E859" s="161">
        <f>+[2]data1cf!D859</f>
        <v>16498.06864545749</v>
      </c>
      <c r="F859" s="161">
        <f>+[2]data1cf!E859</f>
        <v>16183.228239785587</v>
      </c>
      <c r="G859" s="161">
        <f>+[2]data1cf!F859</f>
        <v>15708.976946388155</v>
      </c>
      <c r="H859" s="161">
        <f>+[2]data1cf!G859</f>
        <v>15477.882074326173</v>
      </c>
      <c r="I859" s="161">
        <f>+[2]data1cf!H859</f>
        <v>15420.866355740176</v>
      </c>
      <c r="J859" s="161">
        <f>+[2]data1cf!I859</f>
        <v>15690.240449973313</v>
      </c>
      <c r="K859" s="161">
        <f>+[2]data1cf!J859</f>
        <v>15351.277205457507</v>
      </c>
      <c r="L859" s="161">
        <f>+[2]data1cf!K859</f>
        <v>15381.524464889288</v>
      </c>
      <c r="M859" s="161">
        <f>+[2]data1cf!L859</f>
        <v>15530.566498735348</v>
      </c>
      <c r="N859" s="161">
        <f>+[2]data1cf!M859</f>
        <v>15241.804817358428</v>
      </c>
      <c r="O859" s="161">
        <f>+[2]data1cf!N859</f>
        <v>15461.078993652784</v>
      </c>
      <c r="P859" s="161">
        <f>+[2]data1cf!O859</f>
        <v>15544.89866097453</v>
      </c>
      <c r="Q859" s="161">
        <f>+[2]data1cf!P859</f>
        <v>15769.042770671962</v>
      </c>
      <c r="R859" s="161">
        <f>+[2]data1cf!Q859</f>
        <v>1198.2695405459447</v>
      </c>
      <c r="S859" s="161">
        <f>+[2]data1cf!R859</f>
        <v>0</v>
      </c>
      <c r="T859" s="161">
        <f>+[2]data1cf!S859</f>
        <v>0</v>
      </c>
      <c r="U859" s="161">
        <f>+[2]data1cf!T859</f>
        <v>0</v>
      </c>
      <c r="V859" s="161">
        <f>+[2]data1cf!U859</f>
        <v>0</v>
      </c>
      <c r="W859" s="161">
        <f>+[2]data1cf!V859</f>
        <v>0</v>
      </c>
      <c r="X859" s="161">
        <f>+[2]data1cf!W859</f>
        <v>0</v>
      </c>
      <c r="Y859" s="161">
        <f>+[2]data1cf!X859</f>
        <v>0</v>
      </c>
      <c r="Z859" s="161">
        <f>+[2]data1cf!Y859</f>
        <v>0</v>
      </c>
      <c r="AA859" s="161">
        <f>+[2]data1cf!Z859</f>
        <v>0</v>
      </c>
      <c r="AB859" s="161"/>
      <c r="AC859" s="162">
        <f t="shared" si="104"/>
        <v>15876.5562448206</v>
      </c>
      <c r="AD859" s="162">
        <f t="shared" si="106"/>
        <v>49175.916059454656</v>
      </c>
      <c r="AE859" s="163">
        <f t="shared" si="107"/>
        <v>48483.41863436321</v>
      </c>
      <c r="AF859" s="164">
        <f t="shared" si="105"/>
        <v>0.12605172991752622</v>
      </c>
      <c r="AG859" s="165">
        <f t="shared" si="109"/>
        <v>0.97551001660886449</v>
      </c>
    </row>
    <row r="860" spans="1:33">
      <c r="A860" s="157"/>
      <c r="B860" s="161">
        <f>+[2]data1cf!A860</f>
        <v>-103061.64341277519</v>
      </c>
      <c r="C860" s="161">
        <f>+[2]data1cf!B860</f>
        <v>15188.837222486483</v>
      </c>
      <c r="D860" s="161">
        <f>+[2]data1cf!C860</f>
        <v>16856.088415969476</v>
      </c>
      <c r="E860" s="161">
        <f>+[2]data1cf!D860</f>
        <v>16606.927541585872</v>
      </c>
      <c r="F860" s="161">
        <f>+[2]data1cf!E860</f>
        <v>16278.080611517908</v>
      </c>
      <c r="G860" s="161">
        <f>+[2]data1cf!F860</f>
        <v>15776.763931427329</v>
      </c>
      <c r="H860" s="161">
        <f>+[2]data1cf!G860</f>
        <v>15483.044786869545</v>
      </c>
      <c r="I860" s="161">
        <f>+[2]data1cf!H860</f>
        <v>15384.483693985174</v>
      </c>
      <c r="J860" s="161">
        <f>+[2]data1cf!I860</f>
        <v>15351.309376493427</v>
      </c>
      <c r="K860" s="161">
        <f>+[2]data1cf!J860</f>
        <v>15464.638384093907</v>
      </c>
      <c r="L860" s="161">
        <f>+[2]data1cf!K860</f>
        <v>15288.180881390555</v>
      </c>
      <c r="M860" s="161">
        <f>+[2]data1cf!L860</f>
        <v>15355.722348615353</v>
      </c>
      <c r="N860" s="161">
        <f>+[2]data1cf!M860</f>
        <v>15488.385042441412</v>
      </c>
      <c r="O860" s="161">
        <f>+[2]data1cf!N860</f>
        <v>15528.480634031484</v>
      </c>
      <c r="P860" s="161">
        <f>+[2]data1cf!O860</f>
        <v>15517.522924214652</v>
      </c>
      <c r="Q860" s="161">
        <f>+[2]data1cf!P860</f>
        <v>15449.513076931213</v>
      </c>
      <c r="R860" s="161">
        <f>+[2]data1cf!Q860</f>
        <v>1182.075825287166</v>
      </c>
      <c r="S860" s="161">
        <f>+[2]data1cf!R860</f>
        <v>0</v>
      </c>
      <c r="T860" s="161">
        <f>+[2]data1cf!S860</f>
        <v>0</v>
      </c>
      <c r="U860" s="161">
        <f>+[2]data1cf!T860</f>
        <v>0</v>
      </c>
      <c r="V860" s="161">
        <f>+[2]data1cf!U860</f>
        <v>0</v>
      </c>
      <c r="W860" s="161">
        <f>+[2]data1cf!V860</f>
        <v>0</v>
      </c>
      <c r="X860" s="161">
        <f>+[2]data1cf!W860</f>
        <v>0</v>
      </c>
      <c r="Y860" s="161">
        <f>+[2]data1cf!X860</f>
        <v>0</v>
      </c>
      <c r="Z860" s="161">
        <f>+[2]data1cf!Y860</f>
        <v>0</v>
      </c>
      <c r="AA860" s="161">
        <f>+[2]data1cf!Z860</f>
        <v>0</v>
      </c>
      <c r="AB860" s="161"/>
      <c r="AC860" s="162">
        <f t="shared" si="104"/>
        <v>17121.457555483914</v>
      </c>
      <c r="AD860" s="162">
        <f t="shared" si="106"/>
        <v>50345.03601581449</v>
      </c>
      <c r="AE860" s="163">
        <f t="shared" si="107"/>
        <v>49654.217544992156</v>
      </c>
      <c r="AF860" s="164">
        <f t="shared" si="105"/>
        <v>0.12843280434608459</v>
      </c>
      <c r="AG860" s="165">
        <f t="shared" si="109"/>
        <v>0.97757729936247639</v>
      </c>
    </row>
    <row r="861" spans="1:33">
      <c r="A861" s="157"/>
      <c r="B861" s="161">
        <f>+[2]data1cf!A861</f>
        <v>-106822.52619865467</v>
      </c>
      <c r="C861" s="161">
        <f>+[2]data1cf!B861</f>
        <v>15572.485758213965</v>
      </c>
      <c r="D861" s="161">
        <f>+[2]data1cf!C861</f>
        <v>16989.858331763644</v>
      </c>
      <c r="E861" s="161">
        <f>+[2]data1cf!D861</f>
        <v>16416.876697493044</v>
      </c>
      <c r="F861" s="161">
        <f>+[2]data1cf!E861</f>
        <v>16275.603653212114</v>
      </c>
      <c r="G861" s="161">
        <f>+[2]data1cf!F861</f>
        <v>16102.221549971226</v>
      </c>
      <c r="H861" s="161">
        <f>+[2]data1cf!G861</f>
        <v>15737.810233869426</v>
      </c>
      <c r="I861" s="161">
        <f>+[2]data1cf!H861</f>
        <v>15437.146405860833</v>
      </c>
      <c r="J861" s="161">
        <f>+[2]data1cf!I861</f>
        <v>15530.541323897269</v>
      </c>
      <c r="K861" s="161">
        <f>+[2]data1cf!J861</f>
        <v>15319.759858920035</v>
      </c>
      <c r="L861" s="161">
        <f>+[2]data1cf!K861</f>
        <v>15505.545557953266</v>
      </c>
      <c r="M861" s="161">
        <f>+[2]data1cf!L861</f>
        <v>15636.800336018459</v>
      </c>
      <c r="N861" s="161">
        <f>+[2]data1cf!M861</f>
        <v>15601.701832768014</v>
      </c>
      <c r="O861" s="161">
        <f>+[2]data1cf!N861</f>
        <v>15541.665026784811</v>
      </c>
      <c r="P861" s="161">
        <f>+[2]data1cf!O861</f>
        <v>15416.27250754807</v>
      </c>
      <c r="Q861" s="161">
        <f>+[2]data1cf!P861</f>
        <v>15688.087667168213</v>
      </c>
      <c r="R861" s="161">
        <f>+[2]data1cf!Q861</f>
        <v>1225.2116464880894</v>
      </c>
      <c r="S861" s="161">
        <f>+[2]data1cf!R861</f>
        <v>0</v>
      </c>
      <c r="T861" s="161">
        <f>+[2]data1cf!S861</f>
        <v>0</v>
      </c>
      <c r="U861" s="161">
        <f>+[2]data1cf!T861</f>
        <v>0</v>
      </c>
      <c r="V861" s="161">
        <f>+[2]data1cf!U861</f>
        <v>0</v>
      </c>
      <c r="W861" s="161">
        <f>+[2]data1cf!V861</f>
        <v>0</v>
      </c>
      <c r="X861" s="161">
        <f>+[2]data1cf!W861</f>
        <v>0</v>
      </c>
      <c r="Y861" s="161">
        <f>+[2]data1cf!X861</f>
        <v>0</v>
      </c>
      <c r="Z861" s="161">
        <f>+[2]data1cf!Y861</f>
        <v>0</v>
      </c>
      <c r="AA861" s="161">
        <f>+[2]data1cf!Z861</f>
        <v>0</v>
      </c>
      <c r="AB861" s="161"/>
      <c r="AC861" s="162">
        <f t="shared" si="104"/>
        <v>14332.229383110691</v>
      </c>
      <c r="AD861" s="162">
        <f t="shared" si="106"/>
        <v>47796.006190543565</v>
      </c>
      <c r="AE861" s="163">
        <f t="shared" si="107"/>
        <v>47100.241376881364</v>
      </c>
      <c r="AF861" s="164">
        <f t="shared" si="105"/>
        <v>0.12311120629310607</v>
      </c>
      <c r="AG861" s="165">
        <f t="shared" si="109"/>
        <v>0.97282343415729666</v>
      </c>
    </row>
    <row r="862" spans="1:33">
      <c r="A862" s="157"/>
      <c r="B862" s="161">
        <f>+[2]data1cf!A862</f>
        <v>-105011.27554871667</v>
      </c>
      <c r="C862" s="161">
        <f>+[2]data1cf!B862</f>
        <v>15451.943856648079</v>
      </c>
      <c r="D862" s="161">
        <f>+[2]data1cf!C862</f>
        <v>16873.847857473083</v>
      </c>
      <c r="E862" s="161">
        <f>+[2]data1cf!D862</f>
        <v>16561.838779005921</v>
      </c>
      <c r="F862" s="161">
        <f>+[2]data1cf!E862</f>
        <v>16297.329913961661</v>
      </c>
      <c r="G862" s="161">
        <f>+[2]data1cf!F862</f>
        <v>16008.525799504001</v>
      </c>
      <c r="H862" s="161">
        <f>+[2]data1cf!G862</f>
        <v>15566.241552251919</v>
      </c>
      <c r="I862" s="161">
        <f>+[2]data1cf!H862</f>
        <v>15565.792010109082</v>
      </c>
      <c r="J862" s="161">
        <f>+[2]data1cf!I862</f>
        <v>15375.476938865049</v>
      </c>
      <c r="K862" s="161">
        <f>+[2]data1cf!J862</f>
        <v>15400.130042932764</v>
      </c>
      <c r="L862" s="161">
        <f>+[2]data1cf!K862</f>
        <v>15704.11308376484</v>
      </c>
      <c r="M862" s="161">
        <f>+[2]data1cf!L862</f>
        <v>15569.191080940185</v>
      </c>
      <c r="N862" s="161">
        <f>+[2]data1cf!M862</f>
        <v>15586.715466236525</v>
      </c>
      <c r="O862" s="161">
        <f>+[2]data1cf!N862</f>
        <v>15437.537692868164</v>
      </c>
      <c r="P862" s="161">
        <f>+[2]data1cf!O862</f>
        <v>15422.227880167875</v>
      </c>
      <c r="Q862" s="161">
        <f>+[2]data1cf!P862</f>
        <v>15442.129033145655</v>
      </c>
      <c r="R862" s="161">
        <f>+[2]data1cf!Q862</f>
        <v>1204.4373260335606</v>
      </c>
      <c r="S862" s="161">
        <f>+[2]data1cf!R862</f>
        <v>0</v>
      </c>
      <c r="T862" s="161">
        <f>+[2]data1cf!S862</f>
        <v>0</v>
      </c>
      <c r="U862" s="161">
        <f>+[2]data1cf!T862</f>
        <v>0</v>
      </c>
      <c r="V862" s="161">
        <f>+[2]data1cf!U862</f>
        <v>0</v>
      </c>
      <c r="W862" s="161">
        <f>+[2]data1cf!V862</f>
        <v>0</v>
      </c>
      <c r="X862" s="161">
        <f>+[2]data1cf!W862</f>
        <v>0</v>
      </c>
      <c r="Y862" s="161">
        <f>+[2]data1cf!X862</f>
        <v>0</v>
      </c>
      <c r="Z862" s="161">
        <f>+[2]data1cf!Y862</f>
        <v>0</v>
      </c>
      <c r="AA862" s="161">
        <f>+[2]data1cf!Z862</f>
        <v>0</v>
      </c>
      <c r="AB862" s="161"/>
      <c r="AC862" s="162">
        <f t="shared" si="104"/>
        <v>15890.693211939533</v>
      </c>
      <c r="AD862" s="162">
        <f t="shared" si="106"/>
        <v>49289.769713550726</v>
      </c>
      <c r="AE862" s="163">
        <f t="shared" si="107"/>
        <v>48595.486237466968</v>
      </c>
      <c r="AF862" s="164">
        <f t="shared" si="105"/>
        <v>0.12598461508750916</v>
      </c>
      <c r="AG862" s="165">
        <f t="shared" si="109"/>
        <v>0.97571944412376899</v>
      </c>
    </row>
    <row r="863" spans="1:33">
      <c r="A863" s="157"/>
      <c r="B863" s="161">
        <f>+[2]data1cf!A863</f>
        <v>-94911.612962741216</v>
      </c>
      <c r="C863" s="161">
        <f>+[2]data1cf!B863</f>
        <v>15164.7526595158</v>
      </c>
      <c r="D863" s="161">
        <f>+[2]data1cf!C863</f>
        <v>16558.177479347683</v>
      </c>
      <c r="E863" s="161">
        <f>+[2]data1cf!D863</f>
        <v>16220.559088155722</v>
      </c>
      <c r="F863" s="161">
        <f>+[2]data1cf!E863</f>
        <v>15781.801079069044</v>
      </c>
      <c r="G863" s="161">
        <f>+[2]data1cf!F863</f>
        <v>15479.253862268009</v>
      </c>
      <c r="H863" s="161">
        <f>+[2]data1cf!G863</f>
        <v>15408.287945503918</v>
      </c>
      <c r="I863" s="161">
        <f>+[2]data1cf!H863</f>
        <v>15234.009498194218</v>
      </c>
      <c r="J863" s="161">
        <f>+[2]data1cf!I863</f>
        <v>15267.550738742802</v>
      </c>
      <c r="K863" s="161">
        <f>+[2]data1cf!J863</f>
        <v>15154.661274900895</v>
      </c>
      <c r="L863" s="161">
        <f>+[2]data1cf!K863</f>
        <v>15244.509962968146</v>
      </c>
      <c r="M863" s="161">
        <f>+[2]data1cf!L863</f>
        <v>15203.361738866079</v>
      </c>
      <c r="N863" s="161">
        <f>+[2]data1cf!M863</f>
        <v>15274.323082424424</v>
      </c>
      <c r="O863" s="161">
        <f>+[2]data1cf!N863</f>
        <v>15299.08382266322</v>
      </c>
      <c r="P863" s="161">
        <f>+[2]data1cf!O863</f>
        <v>15250.548484072729</v>
      </c>
      <c r="Q863" s="161">
        <f>+[2]data1cf!P863</f>
        <v>15576.939239795181</v>
      </c>
      <c r="R863" s="161">
        <f>+[2]data1cf!Q863</f>
        <v>1088.5982360374564</v>
      </c>
      <c r="S863" s="161">
        <f>+[2]data1cf!R863</f>
        <v>0</v>
      </c>
      <c r="T863" s="161">
        <f>+[2]data1cf!S863</f>
        <v>0</v>
      </c>
      <c r="U863" s="161">
        <f>+[2]data1cf!T863</f>
        <v>0</v>
      </c>
      <c r="V863" s="161">
        <f>+[2]data1cf!U863</f>
        <v>0</v>
      </c>
      <c r="W863" s="161">
        <f>+[2]data1cf!V863</f>
        <v>0</v>
      </c>
      <c r="X863" s="161">
        <f>+[2]data1cf!W863</f>
        <v>0</v>
      </c>
      <c r="Y863" s="161">
        <f>+[2]data1cf!X863</f>
        <v>0</v>
      </c>
      <c r="Z863" s="161">
        <f>+[2]data1cf!Y863</f>
        <v>0</v>
      </c>
      <c r="AA863" s="161">
        <f>+[2]data1cf!Z863</f>
        <v>0</v>
      </c>
      <c r="AB863" s="161"/>
      <c r="AC863" s="162">
        <f t="shared" si="104"/>
        <v>23635.072113620314</v>
      </c>
      <c r="AD863" s="162">
        <f t="shared" si="106"/>
        <v>56449.320795908687</v>
      </c>
      <c r="AE863" s="163">
        <f t="shared" si="107"/>
        <v>55766.761675128924</v>
      </c>
      <c r="AF863" s="164">
        <f t="shared" si="105"/>
        <v>0.14200862050056462</v>
      </c>
      <c r="AG863" s="165">
        <f t="shared" si="109"/>
        <v>0.98585149689880858</v>
      </c>
    </row>
    <row r="864" spans="1:33">
      <c r="A864" s="157"/>
      <c r="B864" s="161">
        <f>+[2]data1cf!A864</f>
        <v>-107873.15287258156</v>
      </c>
      <c r="C864" s="161">
        <f>+[2]data1cf!B864</f>
        <v>15473.939264810911</v>
      </c>
      <c r="D864" s="161">
        <f>+[2]data1cf!C864</f>
        <v>17204.220946957728</v>
      </c>
      <c r="E864" s="161">
        <f>+[2]data1cf!D864</f>
        <v>16679.06325999945</v>
      </c>
      <c r="F864" s="161">
        <f>+[2]data1cf!E864</f>
        <v>16215.698768001546</v>
      </c>
      <c r="G864" s="161">
        <f>+[2]data1cf!F864</f>
        <v>16003.076121854276</v>
      </c>
      <c r="H864" s="161">
        <f>+[2]data1cf!G864</f>
        <v>15597.173557292856</v>
      </c>
      <c r="I864" s="161">
        <f>+[2]data1cf!H864</f>
        <v>15481.516071430349</v>
      </c>
      <c r="J864" s="161">
        <f>+[2]data1cf!I864</f>
        <v>15572.784221360642</v>
      </c>
      <c r="K864" s="161">
        <f>+[2]data1cf!J864</f>
        <v>15470.370434734617</v>
      </c>
      <c r="L864" s="161">
        <f>+[2]data1cf!K864</f>
        <v>15460.23142514503</v>
      </c>
      <c r="M864" s="161">
        <f>+[2]data1cf!L864</f>
        <v>15526.390022594329</v>
      </c>
      <c r="N864" s="161">
        <f>+[2]data1cf!M864</f>
        <v>15456.133922502588</v>
      </c>
      <c r="O864" s="161">
        <f>+[2]data1cf!N864</f>
        <v>15501.724740672129</v>
      </c>
      <c r="P864" s="161">
        <f>+[2]data1cf!O864</f>
        <v>15588.968412257935</v>
      </c>
      <c r="Q864" s="161">
        <f>+[2]data1cf!P864</f>
        <v>15417.028571558232</v>
      </c>
      <c r="R864" s="161">
        <f>+[2]data1cf!Q864</f>
        <v>1237.2619141873613</v>
      </c>
      <c r="S864" s="161">
        <f>+[2]data1cf!R864</f>
        <v>0</v>
      </c>
      <c r="T864" s="161">
        <f>+[2]data1cf!S864</f>
        <v>0</v>
      </c>
      <c r="U864" s="161">
        <f>+[2]data1cf!T864</f>
        <v>0</v>
      </c>
      <c r="V864" s="161">
        <f>+[2]data1cf!U864</f>
        <v>0</v>
      </c>
      <c r="W864" s="161">
        <f>+[2]data1cf!V864</f>
        <v>0</v>
      </c>
      <c r="X864" s="161">
        <f>+[2]data1cf!W864</f>
        <v>0</v>
      </c>
      <c r="Y864" s="161">
        <f>+[2]data1cf!X864</f>
        <v>0</v>
      </c>
      <c r="Z864" s="161">
        <f>+[2]data1cf!Y864</f>
        <v>0</v>
      </c>
      <c r="AA864" s="161">
        <f>+[2]data1cf!Z864</f>
        <v>0</v>
      </c>
      <c r="AB864" s="161"/>
      <c r="AC864" s="162">
        <f t="shared" si="104"/>
        <v>13359.755402218745</v>
      </c>
      <c r="AD864" s="162">
        <f t="shared" si="106"/>
        <v>46790.617846877758</v>
      </c>
      <c r="AE864" s="163">
        <f t="shared" si="107"/>
        <v>46095.798985008332</v>
      </c>
      <c r="AF864" s="164">
        <f t="shared" si="105"/>
        <v>0.12140907645225527</v>
      </c>
      <c r="AG864" s="165">
        <f t="shared" si="109"/>
        <v>0.97068220712542419</v>
      </c>
    </row>
    <row r="865" spans="1:33">
      <c r="A865" s="157"/>
      <c r="B865" s="161">
        <f>+[2]data1cf!A865</f>
        <v>-103407.79710848247</v>
      </c>
      <c r="C865" s="161">
        <f>+[2]data1cf!B865</f>
        <v>15091.962996240563</v>
      </c>
      <c r="D865" s="161">
        <f>+[2]data1cf!C865</f>
        <v>16873.930923100073</v>
      </c>
      <c r="E865" s="161">
        <f>+[2]data1cf!D865</f>
        <v>16526.253573457529</v>
      </c>
      <c r="F865" s="161">
        <f>+[2]data1cf!E865</f>
        <v>16045.478916067897</v>
      </c>
      <c r="G865" s="161">
        <f>+[2]data1cf!F865</f>
        <v>15774.224809584453</v>
      </c>
      <c r="H865" s="161">
        <f>+[2]data1cf!G865</f>
        <v>15390.965962170185</v>
      </c>
      <c r="I865" s="161">
        <f>+[2]data1cf!H865</f>
        <v>15505.030315483054</v>
      </c>
      <c r="J865" s="161">
        <f>+[2]data1cf!I865</f>
        <v>15558.740704887536</v>
      </c>
      <c r="K865" s="161">
        <f>+[2]data1cf!J865</f>
        <v>15412.265968837524</v>
      </c>
      <c r="L865" s="161">
        <f>+[2]data1cf!K865</f>
        <v>15395.930242501054</v>
      </c>
      <c r="M865" s="161">
        <f>+[2]data1cf!L865</f>
        <v>15560.377805292801</v>
      </c>
      <c r="N865" s="161">
        <f>+[2]data1cf!M865</f>
        <v>15321.329618617347</v>
      </c>
      <c r="O865" s="161">
        <f>+[2]data1cf!N865</f>
        <v>15642.664734508837</v>
      </c>
      <c r="P865" s="161">
        <f>+[2]data1cf!O865</f>
        <v>15681.929099208282</v>
      </c>
      <c r="Q865" s="161">
        <f>+[2]data1cf!P865</f>
        <v>15396.396710371984</v>
      </c>
      <c r="R865" s="161">
        <f>+[2]data1cf!Q865</f>
        <v>1186.0460697154504</v>
      </c>
      <c r="S865" s="161">
        <f>+[2]data1cf!R865</f>
        <v>0</v>
      </c>
      <c r="T865" s="161">
        <f>+[2]data1cf!S865</f>
        <v>0</v>
      </c>
      <c r="U865" s="161">
        <f>+[2]data1cf!T865</f>
        <v>0</v>
      </c>
      <c r="V865" s="161">
        <f>+[2]data1cf!U865</f>
        <v>0</v>
      </c>
      <c r="W865" s="161">
        <f>+[2]data1cf!V865</f>
        <v>0</v>
      </c>
      <c r="X865" s="161">
        <f>+[2]data1cf!W865</f>
        <v>0</v>
      </c>
      <c r="Y865" s="161">
        <f>+[2]data1cf!X865</f>
        <v>0</v>
      </c>
      <c r="Z865" s="161">
        <f>+[2]data1cf!Y865</f>
        <v>0</v>
      </c>
      <c r="AA865" s="161">
        <f>+[2]data1cf!Z865</f>
        <v>0</v>
      </c>
      <c r="AB865" s="161"/>
      <c r="AC865" s="162">
        <f t="shared" si="104"/>
        <v>16689.828955539731</v>
      </c>
      <c r="AD865" s="162">
        <f t="shared" si="106"/>
        <v>49969.974645958464</v>
      </c>
      <c r="AE865" s="163">
        <f t="shared" si="107"/>
        <v>49277.780861745421</v>
      </c>
      <c r="AF865" s="164">
        <f t="shared" si="105"/>
        <v>0.12757546305656431</v>
      </c>
      <c r="AG865" s="165">
        <f t="shared" si="109"/>
        <v>0.97693385626070506</v>
      </c>
    </row>
    <row r="866" spans="1:33">
      <c r="A866" s="157"/>
      <c r="B866" s="161">
        <f>+[2]data1cf!A866</f>
        <v>-95122.674580832332</v>
      </c>
      <c r="C866" s="161">
        <f>+[2]data1cf!B866</f>
        <v>15063.447598879986</v>
      </c>
      <c r="D866" s="161">
        <f>+[2]data1cf!C866</f>
        <v>16649.831315129428</v>
      </c>
      <c r="E866" s="161">
        <f>+[2]data1cf!D866</f>
        <v>16241.182535312142</v>
      </c>
      <c r="F866" s="161">
        <f>+[2]data1cf!E866</f>
        <v>15917.3957748047</v>
      </c>
      <c r="G866" s="161">
        <f>+[2]data1cf!F866</f>
        <v>15614.900414698914</v>
      </c>
      <c r="H866" s="161">
        <f>+[2]data1cf!G866</f>
        <v>15355.853628142388</v>
      </c>
      <c r="I866" s="161">
        <f>+[2]data1cf!H866</f>
        <v>15333.03209530164</v>
      </c>
      <c r="J866" s="161">
        <f>+[2]data1cf!I866</f>
        <v>15244.444521369909</v>
      </c>
      <c r="K866" s="161">
        <f>+[2]data1cf!J866</f>
        <v>15427.477407928018</v>
      </c>
      <c r="L866" s="161">
        <f>+[2]data1cf!K866</f>
        <v>15160.291591612178</v>
      </c>
      <c r="M866" s="161">
        <f>+[2]data1cf!L866</f>
        <v>15287.767275820595</v>
      </c>
      <c r="N866" s="161">
        <f>+[2]data1cf!M866</f>
        <v>15251.465818350698</v>
      </c>
      <c r="O866" s="161">
        <f>+[2]data1cf!N866</f>
        <v>15180.061289779893</v>
      </c>
      <c r="P866" s="161">
        <f>+[2]data1cf!O866</f>
        <v>15226.175882515123</v>
      </c>
      <c r="Q866" s="161">
        <f>+[2]data1cf!P866</f>
        <v>15189.268945267253</v>
      </c>
      <c r="R866" s="161">
        <f>+[2]data1cf!Q866</f>
        <v>1091.0190283723146</v>
      </c>
      <c r="S866" s="161">
        <f>+[2]data1cf!R866</f>
        <v>0</v>
      </c>
      <c r="T866" s="161">
        <f>+[2]data1cf!S866</f>
        <v>0</v>
      </c>
      <c r="U866" s="161">
        <f>+[2]data1cf!T866</f>
        <v>0</v>
      </c>
      <c r="V866" s="161">
        <f>+[2]data1cf!U866</f>
        <v>0</v>
      </c>
      <c r="W866" s="161">
        <f>+[2]data1cf!V866</f>
        <v>0</v>
      </c>
      <c r="X866" s="161">
        <f>+[2]data1cf!W866</f>
        <v>0</v>
      </c>
      <c r="Y866" s="161">
        <f>+[2]data1cf!X866</f>
        <v>0</v>
      </c>
      <c r="Z866" s="161">
        <f>+[2]data1cf!Y866</f>
        <v>0</v>
      </c>
      <c r="AA866" s="161">
        <f>+[2]data1cf!Z866</f>
        <v>0</v>
      </c>
      <c r="AB866" s="161"/>
      <c r="AC866" s="162">
        <f t="shared" si="104"/>
        <v>23582.793298360197</v>
      </c>
      <c r="AD866" s="162">
        <f t="shared" si="106"/>
        <v>56404.441949892978</v>
      </c>
      <c r="AE866" s="163">
        <f t="shared" si="107"/>
        <v>55722.223096888833</v>
      </c>
      <c r="AF866" s="164">
        <f t="shared" si="105"/>
        <v>0.1418783724308014</v>
      </c>
      <c r="AG866" s="165">
        <f t="shared" si="109"/>
        <v>0.98580351809949962</v>
      </c>
    </row>
    <row r="867" spans="1:33">
      <c r="A867" s="157"/>
      <c r="B867" s="161">
        <f>+[2]data1cf!A867</f>
        <v>-106374.64808472183</v>
      </c>
      <c r="C867" s="161">
        <f>+[2]data1cf!B867</f>
        <v>15399.487802005642</v>
      </c>
      <c r="D867" s="161">
        <f>+[2]data1cf!C867</f>
        <v>17053.87422878389</v>
      </c>
      <c r="E867" s="161">
        <f>+[2]data1cf!D867</f>
        <v>16706.551824521324</v>
      </c>
      <c r="F867" s="161">
        <f>+[2]data1cf!E867</f>
        <v>16110.22964675454</v>
      </c>
      <c r="G867" s="161">
        <f>+[2]data1cf!F867</f>
        <v>15733.749647531873</v>
      </c>
      <c r="H867" s="161">
        <f>+[2]data1cf!G867</f>
        <v>15631.863243713389</v>
      </c>
      <c r="I867" s="161">
        <f>+[2]data1cf!H867</f>
        <v>15551.4745489788</v>
      </c>
      <c r="J867" s="161">
        <f>+[2]data1cf!I867</f>
        <v>15527.162849744353</v>
      </c>
      <c r="K867" s="161">
        <f>+[2]data1cf!J867</f>
        <v>15354.521789496932</v>
      </c>
      <c r="L867" s="161">
        <f>+[2]data1cf!K867</f>
        <v>15558.615611400295</v>
      </c>
      <c r="M867" s="161">
        <f>+[2]data1cf!L867</f>
        <v>15602.600761645663</v>
      </c>
      <c r="N867" s="161">
        <f>+[2]data1cf!M867</f>
        <v>15395.424724241322</v>
      </c>
      <c r="O867" s="161">
        <f>+[2]data1cf!N867</f>
        <v>15240.700037575101</v>
      </c>
      <c r="P867" s="161">
        <f>+[2]data1cf!O867</f>
        <v>15499.527972142179</v>
      </c>
      <c r="Q867" s="161">
        <f>+[2]data1cf!P867</f>
        <v>15733.809073651646</v>
      </c>
      <c r="R867" s="161">
        <f>+[2]data1cf!Q867</f>
        <v>1220.0746636725255</v>
      </c>
      <c r="S867" s="161">
        <f>+[2]data1cf!R867</f>
        <v>0</v>
      </c>
      <c r="T867" s="161">
        <f>+[2]data1cf!S867</f>
        <v>0</v>
      </c>
      <c r="U867" s="161">
        <f>+[2]data1cf!T867</f>
        <v>0</v>
      </c>
      <c r="V867" s="161">
        <f>+[2]data1cf!U867</f>
        <v>0</v>
      </c>
      <c r="W867" s="161">
        <f>+[2]data1cf!V867</f>
        <v>0</v>
      </c>
      <c r="X867" s="161">
        <f>+[2]data1cf!W867</f>
        <v>0</v>
      </c>
      <c r="Y867" s="161">
        <f>+[2]data1cf!X867</f>
        <v>0</v>
      </c>
      <c r="Z867" s="161">
        <f>+[2]data1cf!Y867</f>
        <v>0</v>
      </c>
      <c r="AA867" s="161">
        <f>+[2]data1cf!Z867</f>
        <v>0</v>
      </c>
      <c r="AB867" s="161"/>
      <c r="AC867" s="162">
        <f t="shared" si="104"/>
        <v>14451.077666254037</v>
      </c>
      <c r="AD867" s="162">
        <f t="shared" si="106"/>
        <v>47819.00468547854</v>
      </c>
      <c r="AE867" s="163">
        <f t="shared" si="107"/>
        <v>47125.296430727773</v>
      </c>
      <c r="AF867" s="164">
        <f t="shared" si="105"/>
        <v>0.12339969277381896</v>
      </c>
      <c r="AG867" s="165">
        <f t="shared" ref="AG867:AG882" si="110">1-EXP(-(1/0.25)*(AD867/ABS($AD$1010)))</f>
        <v>0.97287054047995003</v>
      </c>
    </row>
    <row r="868" spans="1:33">
      <c r="A868" s="157"/>
      <c r="B868" s="161">
        <f>+[2]data1cf!A868</f>
        <v>-109025.9122837828</v>
      </c>
      <c r="C868" s="161">
        <f>+[2]data1cf!B868</f>
        <v>15497.280219117332</v>
      </c>
      <c r="D868" s="161">
        <f>+[2]data1cf!C868</f>
        <v>17263.833187508484</v>
      </c>
      <c r="E868" s="161">
        <f>+[2]data1cf!D868</f>
        <v>16642.670385552803</v>
      </c>
      <c r="F868" s="161">
        <f>+[2]data1cf!E868</f>
        <v>16251.381495722617</v>
      </c>
      <c r="G868" s="161">
        <f>+[2]data1cf!F868</f>
        <v>16279.892317610502</v>
      </c>
      <c r="H868" s="161">
        <f>+[2]data1cf!G868</f>
        <v>15727.94879943804</v>
      </c>
      <c r="I868" s="161">
        <f>+[2]data1cf!H868</f>
        <v>15472.081525164573</v>
      </c>
      <c r="J868" s="161">
        <f>+[2]data1cf!I868</f>
        <v>15444.814801795445</v>
      </c>
      <c r="K868" s="161">
        <f>+[2]data1cf!J868</f>
        <v>15601.035039616338</v>
      </c>
      <c r="L868" s="161">
        <f>+[2]data1cf!K868</f>
        <v>15706.210141036892</v>
      </c>
      <c r="M868" s="161">
        <f>+[2]data1cf!L868</f>
        <v>15521.39556243355</v>
      </c>
      <c r="N868" s="161">
        <f>+[2]data1cf!M868</f>
        <v>15668.555118519782</v>
      </c>
      <c r="O868" s="161">
        <f>+[2]data1cf!N868</f>
        <v>15534.960793609203</v>
      </c>
      <c r="P868" s="161">
        <f>+[2]data1cf!O868</f>
        <v>15530.767721089873</v>
      </c>
      <c r="Q868" s="161">
        <f>+[2]data1cf!P868</f>
        <v>15454.072012436329</v>
      </c>
      <c r="R868" s="161">
        <f>+[2]data1cf!Q868</f>
        <v>1250.4836035300752</v>
      </c>
      <c r="S868" s="161">
        <f>+[2]data1cf!R868</f>
        <v>0</v>
      </c>
      <c r="T868" s="161">
        <f>+[2]data1cf!S868</f>
        <v>0</v>
      </c>
      <c r="U868" s="161">
        <f>+[2]data1cf!T868</f>
        <v>0</v>
      </c>
      <c r="V868" s="161">
        <f>+[2]data1cf!U868</f>
        <v>0</v>
      </c>
      <c r="W868" s="161">
        <f>+[2]data1cf!V868</f>
        <v>0</v>
      </c>
      <c r="X868" s="161">
        <f>+[2]data1cf!W868</f>
        <v>0</v>
      </c>
      <c r="Y868" s="161">
        <f>+[2]data1cf!X868</f>
        <v>0</v>
      </c>
      <c r="Z868" s="161">
        <f>+[2]data1cf!Y868</f>
        <v>0</v>
      </c>
      <c r="AA868" s="161">
        <f>+[2]data1cf!Z868</f>
        <v>0</v>
      </c>
      <c r="AB868" s="161"/>
      <c r="AC868" s="162">
        <f t="shared" si="104"/>
        <v>12677.680371756915</v>
      </c>
      <c r="AD868" s="162">
        <f t="shared" si="106"/>
        <v>46249.564115435402</v>
      </c>
      <c r="AE868" s="163">
        <f t="shared" si="107"/>
        <v>45551.787308319392</v>
      </c>
      <c r="AF868" s="164">
        <f t="shared" si="105"/>
        <v>0.12011787295341489</v>
      </c>
      <c r="AG868" s="165">
        <f t="shared" si="110"/>
        <v>0.96946089634468635</v>
      </c>
    </row>
    <row r="869" spans="1:33">
      <c r="A869" s="157"/>
      <c r="B869" s="161">
        <f>+[2]data1cf!A869</f>
        <v>-89670.369219719592</v>
      </c>
      <c r="C869" s="161">
        <f>+[2]data1cf!B869</f>
        <v>15117.70092239003</v>
      </c>
      <c r="D869" s="161">
        <f>+[2]data1cf!C869</f>
        <v>16482.570126845007</v>
      </c>
      <c r="E869" s="161">
        <f>+[2]data1cf!D869</f>
        <v>16109.948067458139</v>
      </c>
      <c r="F869" s="161">
        <f>+[2]data1cf!E869</f>
        <v>15688.865464679442</v>
      </c>
      <c r="G869" s="161">
        <f>+[2]data1cf!F869</f>
        <v>15369.385239249354</v>
      </c>
      <c r="H869" s="161">
        <f>+[2]data1cf!G869</f>
        <v>15376.57617987473</v>
      </c>
      <c r="I869" s="161">
        <f>+[2]data1cf!H869</f>
        <v>15352.470152441969</v>
      </c>
      <c r="J869" s="161">
        <f>+[2]data1cf!I869</f>
        <v>15214.251665823478</v>
      </c>
      <c r="K869" s="161">
        <f>+[2]data1cf!J869</f>
        <v>15137.642607835902</v>
      </c>
      <c r="L869" s="161">
        <f>+[2]data1cf!K869</f>
        <v>14933.729793339986</v>
      </c>
      <c r="M869" s="161">
        <f>+[2]data1cf!L869</f>
        <v>15113.282317524798</v>
      </c>
      <c r="N869" s="161">
        <f>+[2]data1cf!M869</f>
        <v>15132.048860483163</v>
      </c>
      <c r="O869" s="161">
        <f>+[2]data1cf!N869</f>
        <v>15194.602868969976</v>
      </c>
      <c r="P869" s="161">
        <f>+[2]data1cf!O869</f>
        <v>15165.62958969522</v>
      </c>
      <c r="Q869" s="161">
        <f>+[2]data1cf!P869</f>
        <v>15194.728049182466</v>
      </c>
      <c r="R869" s="161">
        <f>+[2]data1cf!Q869</f>
        <v>1028.4832668024958</v>
      </c>
      <c r="S869" s="161">
        <f>+[2]data1cf!R869</f>
        <v>0</v>
      </c>
      <c r="T869" s="161">
        <f>+[2]data1cf!S869</f>
        <v>0</v>
      </c>
      <c r="U869" s="161">
        <f>+[2]data1cf!T869</f>
        <v>0</v>
      </c>
      <c r="V869" s="161">
        <f>+[2]data1cf!U869</f>
        <v>0</v>
      </c>
      <c r="W869" s="161">
        <f>+[2]data1cf!V869</f>
        <v>0</v>
      </c>
      <c r="X869" s="161">
        <f>+[2]data1cf!W869</f>
        <v>0</v>
      </c>
      <c r="Y869" s="161">
        <f>+[2]data1cf!X869</f>
        <v>0</v>
      </c>
      <c r="Z869" s="161">
        <f>+[2]data1cf!Y869</f>
        <v>0</v>
      </c>
      <c r="AA869" s="161">
        <f>+[2]data1cf!Z869</f>
        <v>0</v>
      </c>
      <c r="AB869" s="161"/>
      <c r="AC869" s="162">
        <f t="shared" si="104"/>
        <v>28213.508262550185</v>
      </c>
      <c r="AD869" s="162">
        <f t="shared" si="106"/>
        <v>60799.607234153787</v>
      </c>
      <c r="AE869" s="163">
        <f t="shared" si="107"/>
        <v>60122.237595282699</v>
      </c>
      <c r="AF869" s="164">
        <f t="shared" si="105"/>
        <v>0.15265492796897889</v>
      </c>
      <c r="AG869" s="165">
        <f t="shared" si="110"/>
        <v>0.98980952662254085</v>
      </c>
    </row>
    <row r="870" spans="1:33">
      <c r="A870" s="157"/>
      <c r="B870" s="161">
        <f>+[2]data1cf!A870</f>
        <v>-102797.8286228505</v>
      </c>
      <c r="C870" s="161">
        <f>+[2]data1cf!B870</f>
        <v>15372.873309009728</v>
      </c>
      <c r="D870" s="161">
        <f>+[2]data1cf!C870</f>
        <v>16856.104054527572</v>
      </c>
      <c r="E870" s="161">
        <f>+[2]data1cf!D870</f>
        <v>16339.054941724848</v>
      </c>
      <c r="F870" s="161">
        <f>+[2]data1cf!E870</f>
        <v>16104.33958246258</v>
      </c>
      <c r="G870" s="161">
        <f>+[2]data1cf!F870</f>
        <v>15791.810294246956</v>
      </c>
      <c r="H870" s="161">
        <f>+[2]data1cf!G870</f>
        <v>15561.794055358434</v>
      </c>
      <c r="I870" s="161">
        <f>+[2]data1cf!H870</f>
        <v>15233.278579567168</v>
      </c>
      <c r="J870" s="161">
        <f>+[2]data1cf!I870</f>
        <v>15410.791033920419</v>
      </c>
      <c r="K870" s="161">
        <f>+[2]data1cf!J870</f>
        <v>15425.774179822954</v>
      </c>
      <c r="L870" s="161">
        <f>+[2]data1cf!K870</f>
        <v>15163.637220104651</v>
      </c>
      <c r="M870" s="161">
        <f>+[2]data1cf!L870</f>
        <v>15482.083192484017</v>
      </c>
      <c r="N870" s="161">
        <f>+[2]data1cf!M870</f>
        <v>15747.426922280325</v>
      </c>
      <c r="O870" s="161">
        <f>+[2]data1cf!N870</f>
        <v>15464.582248052626</v>
      </c>
      <c r="P870" s="161">
        <f>+[2]data1cf!O870</f>
        <v>15479.48953934366</v>
      </c>
      <c r="Q870" s="161">
        <f>+[2]data1cf!P870</f>
        <v>15339.4663582803</v>
      </c>
      <c r="R870" s="161">
        <f>+[2]data1cf!Q870</f>
        <v>1179.0499751726459</v>
      </c>
      <c r="S870" s="161">
        <f>+[2]data1cf!R870</f>
        <v>0</v>
      </c>
      <c r="T870" s="161">
        <f>+[2]data1cf!S870</f>
        <v>0</v>
      </c>
      <c r="U870" s="161">
        <f>+[2]data1cf!T870</f>
        <v>0</v>
      </c>
      <c r="V870" s="161">
        <f>+[2]data1cf!U870</f>
        <v>0</v>
      </c>
      <c r="W870" s="161">
        <f>+[2]data1cf!V870</f>
        <v>0</v>
      </c>
      <c r="X870" s="161">
        <f>+[2]data1cf!W870</f>
        <v>0</v>
      </c>
      <c r="Y870" s="161">
        <f>+[2]data1cf!X870</f>
        <v>0</v>
      </c>
      <c r="Z870" s="161">
        <f>+[2]data1cf!Y870</f>
        <v>0</v>
      </c>
      <c r="AA870" s="161">
        <f>+[2]data1cf!Z870</f>
        <v>0</v>
      </c>
      <c r="AB870" s="161"/>
      <c r="AC870" s="162">
        <f t="shared" si="104"/>
        <v>17243.502595930444</v>
      </c>
      <c r="AD870" s="162">
        <f t="shared" si="106"/>
        <v>50427.905423909549</v>
      </c>
      <c r="AE870" s="163">
        <f t="shared" si="107"/>
        <v>49737.771730061846</v>
      </c>
      <c r="AF870" s="164">
        <f t="shared" si="105"/>
        <v>0.12870226502418522</v>
      </c>
      <c r="AG870" s="165">
        <f t="shared" si="110"/>
        <v>0.97771702861237997</v>
      </c>
    </row>
    <row r="871" spans="1:33">
      <c r="A871" s="157"/>
      <c r="B871" s="161">
        <f>+[2]data1cf!A871</f>
        <v>-90624.710256580598</v>
      </c>
      <c r="C871" s="161">
        <f>+[2]data1cf!B871</f>
        <v>15017.095704496413</v>
      </c>
      <c r="D871" s="161">
        <f>+[2]data1cf!C871</f>
        <v>16335.87491967027</v>
      </c>
      <c r="E871" s="161">
        <f>+[2]data1cf!D871</f>
        <v>16086.061599495268</v>
      </c>
      <c r="F871" s="161">
        <f>+[2]data1cf!E871</f>
        <v>15747.137029236501</v>
      </c>
      <c r="G871" s="161">
        <f>+[2]data1cf!F871</f>
        <v>15473.557868367525</v>
      </c>
      <c r="H871" s="161">
        <f>+[2]data1cf!G871</f>
        <v>15272.717774878623</v>
      </c>
      <c r="I871" s="161">
        <f>+[2]data1cf!H871</f>
        <v>15257.167527740614</v>
      </c>
      <c r="J871" s="161">
        <f>+[2]data1cf!I871</f>
        <v>15301.357964583585</v>
      </c>
      <c r="K871" s="161">
        <f>+[2]data1cf!J871</f>
        <v>14925.69076681152</v>
      </c>
      <c r="L871" s="161">
        <f>+[2]data1cf!K871</f>
        <v>15117.318217623368</v>
      </c>
      <c r="M871" s="161">
        <f>+[2]data1cf!L871</f>
        <v>15167.843264040472</v>
      </c>
      <c r="N871" s="161">
        <f>+[2]data1cf!M871</f>
        <v>14966.503489982517</v>
      </c>
      <c r="O871" s="161">
        <f>+[2]data1cf!N871</f>
        <v>15131.283313828984</v>
      </c>
      <c r="P871" s="161">
        <f>+[2]data1cf!O871</f>
        <v>15192.615669342649</v>
      </c>
      <c r="Q871" s="161">
        <f>+[2]data1cf!P871</f>
        <v>15186.57857084713</v>
      </c>
      <c r="R871" s="161">
        <f>+[2]data1cf!Q871</f>
        <v>1039.4291767588768</v>
      </c>
      <c r="S871" s="161">
        <f>+[2]data1cf!R871</f>
        <v>0</v>
      </c>
      <c r="T871" s="161">
        <f>+[2]data1cf!S871</f>
        <v>0</v>
      </c>
      <c r="U871" s="161">
        <f>+[2]data1cf!T871</f>
        <v>0</v>
      </c>
      <c r="V871" s="161">
        <f>+[2]data1cf!U871</f>
        <v>0</v>
      </c>
      <c r="W871" s="161">
        <f>+[2]data1cf!V871</f>
        <v>0</v>
      </c>
      <c r="X871" s="161">
        <f>+[2]data1cf!W871</f>
        <v>0</v>
      </c>
      <c r="Y871" s="161">
        <f>+[2]data1cf!X871</f>
        <v>0</v>
      </c>
      <c r="Z871" s="161">
        <f>+[2]data1cf!Y871</f>
        <v>0</v>
      </c>
      <c r="AA871" s="161">
        <f>+[2]data1cf!Z871</f>
        <v>0</v>
      </c>
      <c r="AB871" s="161"/>
      <c r="AC871" s="162">
        <f t="shared" si="104"/>
        <v>27002.647133032548</v>
      </c>
      <c r="AD871" s="162">
        <f t="shared" si="106"/>
        <v>59548.531616241067</v>
      </c>
      <c r="AE871" s="163">
        <f t="shared" si="107"/>
        <v>58871.986335142188</v>
      </c>
      <c r="AF871" s="164">
        <f t="shared" si="105"/>
        <v>0.14992839694023136</v>
      </c>
      <c r="AG871" s="165">
        <f t="shared" si="110"/>
        <v>0.98880098536459538</v>
      </c>
    </row>
    <row r="872" spans="1:33">
      <c r="A872" s="157"/>
      <c r="B872" s="161">
        <f>+[2]data1cf!A872</f>
        <v>-92942.723675269037</v>
      </c>
      <c r="C872" s="161">
        <f>+[2]data1cf!B872</f>
        <v>14983.709451460541</v>
      </c>
      <c r="D872" s="161">
        <f>+[2]data1cf!C872</f>
        <v>16637.862077403479</v>
      </c>
      <c r="E872" s="161">
        <f>+[2]data1cf!D872</f>
        <v>15997.188346483688</v>
      </c>
      <c r="F872" s="161">
        <f>+[2]data1cf!E872</f>
        <v>15589.811303259479</v>
      </c>
      <c r="G872" s="161">
        <f>+[2]data1cf!F872</f>
        <v>15527.424547294027</v>
      </c>
      <c r="H872" s="161">
        <f>+[2]data1cf!G872</f>
        <v>15173.156554727051</v>
      </c>
      <c r="I872" s="161">
        <f>+[2]data1cf!H872</f>
        <v>15082.367819192015</v>
      </c>
      <c r="J872" s="161">
        <f>+[2]data1cf!I872</f>
        <v>15343.049679333399</v>
      </c>
      <c r="K872" s="161">
        <f>+[2]data1cf!J872</f>
        <v>15078.063753488801</v>
      </c>
      <c r="L872" s="161">
        <f>+[2]data1cf!K872</f>
        <v>15455.074100528724</v>
      </c>
      <c r="M872" s="161">
        <f>+[2]data1cf!L872</f>
        <v>15295.613365123805</v>
      </c>
      <c r="N872" s="161">
        <f>+[2]data1cf!M872</f>
        <v>15360.948339703566</v>
      </c>
      <c r="O872" s="161">
        <f>+[2]data1cf!N872</f>
        <v>15361.349933424211</v>
      </c>
      <c r="P872" s="161">
        <f>+[2]data1cf!O872</f>
        <v>15389.592658114336</v>
      </c>
      <c r="Q872" s="161">
        <f>+[2]data1cf!P872</f>
        <v>15246.921669266278</v>
      </c>
      <c r="R872" s="161">
        <f>+[2]data1cf!Q872</f>
        <v>1066.0158634658658</v>
      </c>
      <c r="S872" s="161">
        <f>+[2]data1cf!R872</f>
        <v>0</v>
      </c>
      <c r="T872" s="161">
        <f>+[2]data1cf!S872</f>
        <v>0</v>
      </c>
      <c r="U872" s="161">
        <f>+[2]data1cf!T872</f>
        <v>0</v>
      </c>
      <c r="V872" s="161">
        <f>+[2]data1cf!U872</f>
        <v>0</v>
      </c>
      <c r="W872" s="161">
        <f>+[2]data1cf!V872</f>
        <v>0</v>
      </c>
      <c r="X872" s="161">
        <f>+[2]data1cf!W872</f>
        <v>0</v>
      </c>
      <c r="Y872" s="161">
        <f>+[2]data1cf!X872</f>
        <v>0</v>
      </c>
      <c r="Z872" s="161">
        <f>+[2]data1cf!Y872</f>
        <v>0</v>
      </c>
      <c r="AA872" s="161">
        <f>+[2]data1cf!Z872</f>
        <v>0</v>
      </c>
      <c r="AB872" s="161"/>
      <c r="AC872" s="162">
        <f t="shared" si="104"/>
        <v>25140.318643697941</v>
      </c>
      <c r="AD872" s="162">
        <f t="shared" si="106"/>
        <v>57894.0262527671</v>
      </c>
      <c r="AE872" s="163">
        <f t="shared" si="107"/>
        <v>57212.469299343051</v>
      </c>
      <c r="AF872" s="164">
        <f t="shared" si="105"/>
        <v>0.14537350535392762</v>
      </c>
      <c r="AG872" s="165">
        <f t="shared" si="110"/>
        <v>0.98731233527233564</v>
      </c>
    </row>
    <row r="873" spans="1:33">
      <c r="A873" s="157"/>
      <c r="B873" s="161">
        <f>+[2]data1cf!A873</f>
        <v>-105156.25047042793</v>
      </c>
      <c r="C873" s="161">
        <f>+[2]data1cf!B873</f>
        <v>15293.586904530202</v>
      </c>
      <c r="D873" s="161">
        <f>+[2]data1cf!C873</f>
        <v>17047.952274532607</v>
      </c>
      <c r="E873" s="161">
        <f>+[2]data1cf!D873</f>
        <v>16450.344726910855</v>
      </c>
      <c r="F873" s="161">
        <f>+[2]data1cf!E873</f>
        <v>16042.090387553404</v>
      </c>
      <c r="G873" s="161">
        <f>+[2]data1cf!F873</f>
        <v>15948.509955766291</v>
      </c>
      <c r="H873" s="161">
        <f>+[2]data1cf!G873</f>
        <v>15471.025514998015</v>
      </c>
      <c r="I873" s="161">
        <f>+[2]data1cf!H873</f>
        <v>15341.612747077674</v>
      </c>
      <c r="J873" s="161">
        <f>+[2]data1cf!I873</f>
        <v>15362.730678058819</v>
      </c>
      <c r="K873" s="161">
        <f>+[2]data1cf!J873</f>
        <v>15673.980374920102</v>
      </c>
      <c r="L873" s="161">
        <f>+[2]data1cf!K873</f>
        <v>15533.732172061995</v>
      </c>
      <c r="M873" s="161">
        <f>+[2]data1cf!L873</f>
        <v>15577.270385928396</v>
      </c>
      <c r="N873" s="161">
        <f>+[2]data1cf!M873</f>
        <v>15499.997529555254</v>
      </c>
      <c r="O873" s="161">
        <f>+[2]data1cf!N873</f>
        <v>15518.958110905282</v>
      </c>
      <c r="P873" s="161">
        <f>+[2]data1cf!O873</f>
        <v>15452.959753239978</v>
      </c>
      <c r="Q873" s="161">
        <f>+[2]data1cf!P873</f>
        <v>15446.928434699948</v>
      </c>
      <c r="R873" s="161">
        <f>+[2]data1cf!Q873</f>
        <v>1206.10013039562</v>
      </c>
      <c r="S873" s="161">
        <f>+[2]data1cf!R873</f>
        <v>0</v>
      </c>
      <c r="T873" s="161">
        <f>+[2]data1cf!S873</f>
        <v>0</v>
      </c>
      <c r="U873" s="161">
        <f>+[2]data1cf!T873</f>
        <v>0</v>
      </c>
      <c r="V873" s="161">
        <f>+[2]data1cf!U873</f>
        <v>0</v>
      </c>
      <c r="W873" s="161">
        <f>+[2]data1cf!V873</f>
        <v>0</v>
      </c>
      <c r="X873" s="161">
        <f>+[2]data1cf!W873</f>
        <v>0</v>
      </c>
      <c r="Y873" s="161">
        <f>+[2]data1cf!X873</f>
        <v>0</v>
      </c>
      <c r="Z873" s="161">
        <f>+[2]data1cf!Y873</f>
        <v>0</v>
      </c>
      <c r="AA873" s="161">
        <f>+[2]data1cf!Z873</f>
        <v>0</v>
      </c>
      <c r="AB873" s="161"/>
      <c r="AC873" s="162">
        <f t="shared" si="104"/>
        <v>15334.499861816754</v>
      </c>
      <c r="AD873" s="162">
        <f t="shared" si="106"/>
        <v>48655.237906334958</v>
      </c>
      <c r="AE873" s="163">
        <f t="shared" si="107"/>
        <v>47962.279212328838</v>
      </c>
      <c r="AF873" s="164">
        <f t="shared" si="105"/>
        <v>0.12503251433372498</v>
      </c>
      <c r="AG873" s="165">
        <f t="shared" si="110"/>
        <v>0.97452899993943232</v>
      </c>
    </row>
    <row r="874" spans="1:33">
      <c r="A874" s="157"/>
      <c r="B874" s="161">
        <f>+[2]data1cf!A874</f>
        <v>-106455.00725672347</v>
      </c>
      <c r="C874" s="161">
        <f>+[2]data1cf!B874</f>
        <v>15396.363130755555</v>
      </c>
      <c r="D874" s="161">
        <f>+[2]data1cf!C874</f>
        <v>16920.516146647038</v>
      </c>
      <c r="E874" s="161">
        <f>+[2]data1cf!D874</f>
        <v>16505.846995760141</v>
      </c>
      <c r="F874" s="161">
        <f>+[2]data1cf!E874</f>
        <v>16267.698334820918</v>
      </c>
      <c r="G874" s="161">
        <f>+[2]data1cf!F874</f>
        <v>15750.31749087559</v>
      </c>
      <c r="H874" s="161">
        <f>+[2]data1cf!G874</f>
        <v>15640.949134857266</v>
      </c>
      <c r="I874" s="161">
        <f>+[2]data1cf!H874</f>
        <v>15456.297598387348</v>
      </c>
      <c r="J874" s="161">
        <f>+[2]data1cf!I874</f>
        <v>15313.305346459125</v>
      </c>
      <c r="K874" s="161">
        <f>+[2]data1cf!J874</f>
        <v>15455.826595963703</v>
      </c>
      <c r="L874" s="161">
        <f>+[2]data1cf!K874</f>
        <v>15481.600675684236</v>
      </c>
      <c r="M874" s="161">
        <f>+[2]data1cf!L874</f>
        <v>15652.908014373925</v>
      </c>
      <c r="N874" s="161">
        <f>+[2]data1cf!M874</f>
        <v>15413.394673031056</v>
      </c>
      <c r="O874" s="161">
        <f>+[2]data1cf!N874</f>
        <v>15760.418982275638</v>
      </c>
      <c r="P874" s="161">
        <f>+[2]data1cf!O874</f>
        <v>15483.128879553115</v>
      </c>
      <c r="Q874" s="161">
        <f>+[2]data1cf!P874</f>
        <v>15536.727133407647</v>
      </c>
      <c r="R874" s="161">
        <f>+[2]data1cf!Q874</f>
        <v>1220.9963512317154</v>
      </c>
      <c r="S874" s="161">
        <f>+[2]data1cf!R874</f>
        <v>0</v>
      </c>
      <c r="T874" s="161">
        <f>+[2]data1cf!S874</f>
        <v>0</v>
      </c>
      <c r="U874" s="161">
        <f>+[2]data1cf!T874</f>
        <v>0</v>
      </c>
      <c r="V874" s="161">
        <f>+[2]data1cf!U874</f>
        <v>0</v>
      </c>
      <c r="W874" s="161">
        <f>+[2]data1cf!V874</f>
        <v>0</v>
      </c>
      <c r="X874" s="161">
        <f>+[2]data1cf!W874</f>
        <v>0</v>
      </c>
      <c r="Y874" s="161">
        <f>+[2]data1cf!X874</f>
        <v>0</v>
      </c>
      <c r="Z874" s="161">
        <f>+[2]data1cf!Y874</f>
        <v>0</v>
      </c>
      <c r="AA874" s="161">
        <f>+[2]data1cf!Z874</f>
        <v>0</v>
      </c>
      <c r="AB874" s="161"/>
      <c r="AC874" s="162">
        <f t="shared" si="104"/>
        <v>14217.14005923504</v>
      </c>
      <c r="AD874" s="162">
        <f t="shared" si="106"/>
        <v>47587.124478107507</v>
      </c>
      <c r="AE874" s="163">
        <f t="shared" si="107"/>
        <v>46893.054848149761</v>
      </c>
      <c r="AF874" s="164">
        <f t="shared" si="105"/>
        <v>0.12297442555427554</v>
      </c>
      <c r="AG874" s="165">
        <f t="shared" si="110"/>
        <v>0.97239183274041796</v>
      </c>
    </row>
    <row r="875" spans="1:33">
      <c r="A875" s="157"/>
      <c r="B875" s="161">
        <f>+[2]data1cf!A875</f>
        <v>-91870.092046926773</v>
      </c>
      <c r="C875" s="161">
        <f>+[2]data1cf!B875</f>
        <v>15122.637493423426</v>
      </c>
      <c r="D875" s="161">
        <f>+[2]data1cf!C875</f>
        <v>16561.54589491761</v>
      </c>
      <c r="E875" s="161">
        <f>+[2]data1cf!D875</f>
        <v>16126.562762709666</v>
      </c>
      <c r="F875" s="161">
        <f>+[2]data1cf!E875</f>
        <v>15845.326399216996</v>
      </c>
      <c r="G875" s="161">
        <f>+[2]data1cf!F875</f>
        <v>15403.652384328152</v>
      </c>
      <c r="H875" s="161">
        <f>+[2]data1cf!G875</f>
        <v>15414.189033356277</v>
      </c>
      <c r="I875" s="161">
        <f>+[2]data1cf!H875</f>
        <v>15176.055731588851</v>
      </c>
      <c r="J875" s="161">
        <f>+[2]data1cf!I875</f>
        <v>15122.33580765986</v>
      </c>
      <c r="K875" s="161">
        <f>+[2]data1cf!J875</f>
        <v>14958.209777026643</v>
      </c>
      <c r="L875" s="161">
        <f>+[2]data1cf!K875</f>
        <v>15163.695226994561</v>
      </c>
      <c r="M875" s="161">
        <f>+[2]data1cf!L875</f>
        <v>15129.391174406373</v>
      </c>
      <c r="N875" s="161">
        <f>+[2]data1cf!M875</f>
        <v>15200.896107942419</v>
      </c>
      <c r="O875" s="161">
        <f>+[2]data1cf!N875</f>
        <v>15134.00782470661</v>
      </c>
      <c r="P875" s="161">
        <f>+[2]data1cf!O875</f>
        <v>15264.880503477889</v>
      </c>
      <c r="Q875" s="161">
        <f>+[2]data1cf!P875</f>
        <v>15405.187412657117</v>
      </c>
      <c r="R875" s="161">
        <f>+[2]data1cf!Q875</f>
        <v>1053.7132077414312</v>
      </c>
      <c r="S875" s="161">
        <f>+[2]data1cf!R875</f>
        <v>0</v>
      </c>
      <c r="T875" s="161">
        <f>+[2]data1cf!S875</f>
        <v>0</v>
      </c>
      <c r="U875" s="161">
        <f>+[2]data1cf!T875</f>
        <v>0</v>
      </c>
      <c r="V875" s="161">
        <f>+[2]data1cf!U875</f>
        <v>0</v>
      </c>
      <c r="W875" s="161">
        <f>+[2]data1cf!V875</f>
        <v>0</v>
      </c>
      <c r="X875" s="161">
        <f>+[2]data1cf!W875</f>
        <v>0</v>
      </c>
      <c r="Y875" s="161">
        <f>+[2]data1cf!X875</f>
        <v>0</v>
      </c>
      <c r="Z875" s="161">
        <f>+[2]data1cf!Y875</f>
        <v>0</v>
      </c>
      <c r="AA875" s="161">
        <f>+[2]data1cf!Z875</f>
        <v>0</v>
      </c>
      <c r="AB875" s="161"/>
      <c r="AC875" s="162">
        <f t="shared" si="104"/>
        <v>26216.476866652913</v>
      </c>
      <c r="AD875" s="162">
        <f t="shared" si="106"/>
        <v>58855.627571913261</v>
      </c>
      <c r="AE875" s="163">
        <f t="shared" si="107"/>
        <v>58176.899781124295</v>
      </c>
      <c r="AF875" s="164">
        <f t="shared" si="105"/>
        <v>0.14795756936073309</v>
      </c>
      <c r="AG875" s="165">
        <f t="shared" si="110"/>
        <v>0.98820006898171742</v>
      </c>
    </row>
    <row r="876" spans="1:33">
      <c r="A876" s="157"/>
      <c r="B876" s="161">
        <f>+[2]data1cf!A876</f>
        <v>-99406.910352039573</v>
      </c>
      <c r="C876" s="161">
        <f>+[2]data1cf!B876</f>
        <v>15278.965733137542</v>
      </c>
      <c r="D876" s="161">
        <f>+[2]data1cf!C876</f>
        <v>16668.254689015826</v>
      </c>
      <c r="E876" s="161">
        <f>+[2]data1cf!D876</f>
        <v>16160.038755979158</v>
      </c>
      <c r="F876" s="161">
        <f>+[2]data1cf!E876</f>
        <v>15872.243035027292</v>
      </c>
      <c r="G876" s="161">
        <f>+[2]data1cf!F876</f>
        <v>15841.78455840941</v>
      </c>
      <c r="H876" s="161">
        <f>+[2]data1cf!G876</f>
        <v>15319.560196825518</v>
      </c>
      <c r="I876" s="161">
        <f>+[2]data1cf!H876</f>
        <v>15198.856310571386</v>
      </c>
      <c r="J876" s="161">
        <f>+[2]data1cf!I876</f>
        <v>15435.065550221221</v>
      </c>
      <c r="K876" s="161">
        <f>+[2]data1cf!J876</f>
        <v>15287.489784448077</v>
      </c>
      <c r="L876" s="161">
        <f>+[2]data1cf!K876</f>
        <v>15266.975342906961</v>
      </c>
      <c r="M876" s="161">
        <f>+[2]data1cf!L876</f>
        <v>15211.262919769375</v>
      </c>
      <c r="N876" s="161">
        <f>+[2]data1cf!M876</f>
        <v>15496.229476410899</v>
      </c>
      <c r="O876" s="161">
        <f>+[2]data1cf!N876</f>
        <v>15358.813899420027</v>
      </c>
      <c r="P876" s="161">
        <f>+[2]data1cf!O876</f>
        <v>15445.514586029964</v>
      </c>
      <c r="Q876" s="161">
        <f>+[2]data1cf!P876</f>
        <v>15165.455619511176</v>
      </c>
      <c r="R876" s="161">
        <f>+[2]data1cf!Q876</f>
        <v>1140.157498973753</v>
      </c>
      <c r="S876" s="161">
        <f>+[2]data1cf!R876</f>
        <v>0</v>
      </c>
      <c r="T876" s="161">
        <f>+[2]data1cf!S876</f>
        <v>0</v>
      </c>
      <c r="U876" s="161">
        <f>+[2]data1cf!T876</f>
        <v>0</v>
      </c>
      <c r="V876" s="161">
        <f>+[2]data1cf!U876</f>
        <v>0</v>
      </c>
      <c r="W876" s="161">
        <f>+[2]data1cf!V876</f>
        <v>0</v>
      </c>
      <c r="X876" s="161">
        <f>+[2]data1cf!W876</f>
        <v>0</v>
      </c>
      <c r="Y876" s="161">
        <f>+[2]data1cf!X876</f>
        <v>0</v>
      </c>
      <c r="Z876" s="161">
        <f>+[2]data1cf!Y876</f>
        <v>0</v>
      </c>
      <c r="AA876" s="161">
        <f>+[2]data1cf!Z876</f>
        <v>0</v>
      </c>
      <c r="AB876" s="161"/>
      <c r="AC876" s="162">
        <f t="shared" si="104"/>
        <v>19705.671862704679</v>
      </c>
      <c r="AD876" s="162">
        <f t="shared" si="106"/>
        <v>52648.055646132758</v>
      </c>
      <c r="AE876" s="163">
        <f t="shared" si="107"/>
        <v>51963.048431729709</v>
      </c>
      <c r="AF876" s="164">
        <f t="shared" si="105"/>
        <v>0.13373822569847105</v>
      </c>
      <c r="AG876" s="165">
        <f t="shared" si="110"/>
        <v>0.98115307086387604</v>
      </c>
    </row>
    <row r="877" spans="1:33">
      <c r="A877" s="157"/>
      <c r="B877" s="161">
        <f>+[2]data1cf!A877</f>
        <v>-99809.953181077712</v>
      </c>
      <c r="C877" s="161">
        <f>+[2]data1cf!B877</f>
        <v>15336.223132497329</v>
      </c>
      <c r="D877" s="161">
        <f>+[2]data1cf!C877</f>
        <v>16614.773680148464</v>
      </c>
      <c r="E877" s="161">
        <f>+[2]data1cf!D877</f>
        <v>16453.047336493961</v>
      </c>
      <c r="F877" s="161">
        <f>+[2]data1cf!E877</f>
        <v>15934.757078813658</v>
      </c>
      <c r="G877" s="161">
        <f>+[2]data1cf!F877</f>
        <v>15673.387347682314</v>
      </c>
      <c r="H877" s="161">
        <f>+[2]data1cf!G877</f>
        <v>15422.332003351537</v>
      </c>
      <c r="I877" s="161">
        <f>+[2]data1cf!H877</f>
        <v>15357.533831869148</v>
      </c>
      <c r="J877" s="161">
        <f>+[2]data1cf!I877</f>
        <v>15372.368060096602</v>
      </c>
      <c r="K877" s="161">
        <f>+[2]data1cf!J877</f>
        <v>15291.997876753201</v>
      </c>
      <c r="L877" s="161">
        <f>+[2]data1cf!K877</f>
        <v>15233.00154340472</v>
      </c>
      <c r="M877" s="161">
        <f>+[2]data1cf!L877</f>
        <v>15574.984317588336</v>
      </c>
      <c r="N877" s="161">
        <f>+[2]data1cf!M877</f>
        <v>15424.720780168847</v>
      </c>
      <c r="O877" s="161">
        <f>+[2]data1cf!N877</f>
        <v>15388.45639433583</v>
      </c>
      <c r="P877" s="161">
        <f>+[2]data1cf!O877</f>
        <v>15434.625784642176</v>
      </c>
      <c r="Q877" s="161">
        <f>+[2]data1cf!P877</f>
        <v>15458.168968449812</v>
      </c>
      <c r="R877" s="161">
        <f>+[2]data1cf!Q877</f>
        <v>1144.7802390056888</v>
      </c>
      <c r="S877" s="161">
        <f>+[2]data1cf!R877</f>
        <v>0</v>
      </c>
      <c r="T877" s="161">
        <f>+[2]data1cf!S877</f>
        <v>0</v>
      </c>
      <c r="U877" s="161">
        <f>+[2]data1cf!T877</f>
        <v>0</v>
      </c>
      <c r="V877" s="161">
        <f>+[2]data1cf!U877</f>
        <v>0</v>
      </c>
      <c r="W877" s="161">
        <f>+[2]data1cf!V877</f>
        <v>0</v>
      </c>
      <c r="X877" s="161">
        <f>+[2]data1cf!W877</f>
        <v>0</v>
      </c>
      <c r="Y877" s="161">
        <f>+[2]data1cf!X877</f>
        <v>0</v>
      </c>
      <c r="Z877" s="161">
        <f>+[2]data1cf!Y877</f>
        <v>0</v>
      </c>
      <c r="AA877" s="161">
        <f>+[2]data1cf!Z877</f>
        <v>0</v>
      </c>
      <c r="AB877" s="161"/>
      <c r="AC877" s="162">
        <f t="shared" si="104"/>
        <v>19749.021139714328</v>
      </c>
      <c r="AD877" s="162">
        <f t="shared" si="106"/>
        <v>52826.772200139872</v>
      </c>
      <c r="AE877" s="163">
        <f t="shared" si="107"/>
        <v>52138.798528248328</v>
      </c>
      <c r="AF877" s="164">
        <f t="shared" si="105"/>
        <v>0.13366383910179136</v>
      </c>
      <c r="AG877" s="165">
        <f t="shared" si="110"/>
        <v>0.98140544401398744</v>
      </c>
    </row>
    <row r="878" spans="1:33">
      <c r="A878" s="157"/>
      <c r="B878" s="161">
        <f>+[2]data1cf!A878</f>
        <v>-96892.794333460173</v>
      </c>
      <c r="C878" s="161">
        <f>+[2]data1cf!B878</f>
        <v>15028.549877256321</v>
      </c>
      <c r="D878" s="161">
        <f>+[2]data1cf!C878</f>
        <v>16747.286353603249</v>
      </c>
      <c r="E878" s="161">
        <f>+[2]data1cf!D878</f>
        <v>16299.994989465744</v>
      </c>
      <c r="F878" s="161">
        <f>+[2]data1cf!E878</f>
        <v>15877.80786319519</v>
      </c>
      <c r="G878" s="161">
        <f>+[2]data1cf!F878</f>
        <v>15487.478401629029</v>
      </c>
      <c r="H878" s="161">
        <f>+[2]data1cf!G878</f>
        <v>15446.123940050034</v>
      </c>
      <c r="I878" s="161">
        <f>+[2]data1cf!H878</f>
        <v>15205.376464834566</v>
      </c>
      <c r="J878" s="161">
        <f>+[2]data1cf!I878</f>
        <v>15343.200120505349</v>
      </c>
      <c r="K878" s="161">
        <f>+[2]data1cf!J878</f>
        <v>15103.287996289841</v>
      </c>
      <c r="L878" s="161">
        <f>+[2]data1cf!K878</f>
        <v>15295.056695069907</v>
      </c>
      <c r="M878" s="161">
        <f>+[2]data1cf!L878</f>
        <v>15365.415545022177</v>
      </c>
      <c r="N878" s="161">
        <f>+[2]data1cf!M878</f>
        <v>15285.273981085875</v>
      </c>
      <c r="O878" s="161">
        <f>+[2]data1cf!N878</f>
        <v>15302.933675025914</v>
      </c>
      <c r="P878" s="161">
        <f>+[2]data1cf!O878</f>
        <v>15259.946204161177</v>
      </c>
      <c r="Q878" s="161">
        <f>+[2]data1cf!P878</f>
        <v>15319.142099395543</v>
      </c>
      <c r="R878" s="161">
        <f>+[2]data1cf!Q878</f>
        <v>1111.3215938870546</v>
      </c>
      <c r="S878" s="161">
        <f>+[2]data1cf!R878</f>
        <v>0</v>
      </c>
      <c r="T878" s="161">
        <f>+[2]data1cf!S878</f>
        <v>0</v>
      </c>
      <c r="U878" s="161">
        <f>+[2]data1cf!T878</f>
        <v>0</v>
      </c>
      <c r="V878" s="161">
        <f>+[2]data1cf!U878</f>
        <v>0</v>
      </c>
      <c r="W878" s="161">
        <f>+[2]data1cf!V878</f>
        <v>0</v>
      </c>
      <c r="X878" s="161">
        <f>+[2]data1cf!W878</f>
        <v>0</v>
      </c>
      <c r="Y878" s="161">
        <f>+[2]data1cf!X878</f>
        <v>0</v>
      </c>
      <c r="Z878" s="161">
        <f>+[2]data1cf!Y878</f>
        <v>0</v>
      </c>
      <c r="AA878" s="161">
        <f>+[2]data1cf!Z878</f>
        <v>0</v>
      </c>
      <c r="AB878" s="161"/>
      <c r="AC878" s="162">
        <f t="shared" si="104"/>
        <v>21863.392953504434</v>
      </c>
      <c r="AD878" s="162">
        <f t="shared" si="106"/>
        <v>54717.389582900672</v>
      </c>
      <c r="AE878" s="163">
        <f t="shared" si="107"/>
        <v>54034.244662995472</v>
      </c>
      <c r="AF878" s="164">
        <f t="shared" si="105"/>
        <v>0.13822404742240907</v>
      </c>
      <c r="AG878" s="165">
        <f t="shared" si="110"/>
        <v>0.98387688839497256</v>
      </c>
    </row>
    <row r="879" spans="1:33">
      <c r="A879" s="157"/>
      <c r="B879" s="161">
        <f>+[2]data1cf!A879</f>
        <v>-105925.79384161429</v>
      </c>
      <c r="C879" s="161">
        <f>+[2]data1cf!B879</f>
        <v>15310.24485117503</v>
      </c>
      <c r="D879" s="161">
        <f>+[2]data1cf!C879</f>
        <v>16928.2551764044</v>
      </c>
      <c r="E879" s="161">
        <f>+[2]data1cf!D879</f>
        <v>16734.126068477486</v>
      </c>
      <c r="F879" s="161">
        <f>+[2]data1cf!E879</f>
        <v>16225.653987851212</v>
      </c>
      <c r="G879" s="161">
        <f>+[2]data1cf!F879</f>
        <v>15838.394853824448</v>
      </c>
      <c r="H879" s="161">
        <f>+[2]data1cf!G879</f>
        <v>15452.054915579616</v>
      </c>
      <c r="I879" s="161">
        <f>+[2]data1cf!H879</f>
        <v>15415.263473132254</v>
      </c>
      <c r="J879" s="161">
        <f>+[2]data1cf!I879</f>
        <v>15658.150319852963</v>
      </c>
      <c r="K879" s="161">
        <f>+[2]data1cf!J879</f>
        <v>15493.635191483563</v>
      </c>
      <c r="L879" s="161">
        <f>+[2]data1cf!K879</f>
        <v>15604.530751394086</v>
      </c>
      <c r="M879" s="161">
        <f>+[2]data1cf!L879</f>
        <v>15456.114504917607</v>
      </c>
      <c r="N879" s="161">
        <f>+[2]data1cf!M879</f>
        <v>15442.949947482655</v>
      </c>
      <c r="O879" s="161">
        <f>+[2]data1cf!N879</f>
        <v>15456.046015290955</v>
      </c>
      <c r="P879" s="161">
        <f>+[2]data1cf!O879</f>
        <v>15680.355861190899</v>
      </c>
      <c r="Q879" s="161">
        <f>+[2]data1cf!P879</f>
        <v>15552.32100049725</v>
      </c>
      <c r="R879" s="161">
        <f>+[2]data1cf!Q879</f>
        <v>1214.9264850457791</v>
      </c>
      <c r="S879" s="161">
        <f>+[2]data1cf!R879</f>
        <v>0</v>
      </c>
      <c r="T879" s="161">
        <f>+[2]data1cf!S879</f>
        <v>0</v>
      </c>
      <c r="U879" s="161">
        <f>+[2]data1cf!T879</f>
        <v>0</v>
      </c>
      <c r="V879" s="161">
        <f>+[2]data1cf!U879</f>
        <v>0</v>
      </c>
      <c r="W879" s="161">
        <f>+[2]data1cf!V879</f>
        <v>0</v>
      </c>
      <c r="X879" s="161">
        <f>+[2]data1cf!W879</f>
        <v>0</v>
      </c>
      <c r="Y879" s="161">
        <f>+[2]data1cf!X879</f>
        <v>0</v>
      </c>
      <c r="Z879" s="161">
        <f>+[2]data1cf!Y879</f>
        <v>0</v>
      </c>
      <c r="AA879" s="161">
        <f>+[2]data1cf!Z879</f>
        <v>0</v>
      </c>
      <c r="AB879" s="161"/>
      <c r="AC879" s="162">
        <f t="shared" si="104"/>
        <v>14875.128278009379</v>
      </c>
      <c r="AD879" s="162">
        <f t="shared" si="106"/>
        <v>48282.003942625815</v>
      </c>
      <c r="AE879" s="163">
        <f t="shared" si="107"/>
        <v>47587.353247389401</v>
      </c>
      <c r="AF879" s="164">
        <f t="shared" si="105"/>
        <v>0.12413184046745301</v>
      </c>
      <c r="AG879" s="165">
        <f t="shared" si="110"/>
        <v>0.97380169426656205</v>
      </c>
    </row>
    <row r="880" spans="1:33">
      <c r="A880" s="157"/>
      <c r="B880" s="161">
        <f>+[2]data1cf!A880</f>
        <v>-109347.21114938484</v>
      </c>
      <c r="C880" s="161">
        <f>+[2]data1cf!B880</f>
        <v>15283.560680501294</v>
      </c>
      <c r="D880" s="161">
        <f>+[2]data1cf!C880</f>
        <v>17156.055766635604</v>
      </c>
      <c r="E880" s="161">
        <f>+[2]data1cf!D880</f>
        <v>16808.503066675315</v>
      </c>
      <c r="F880" s="161">
        <f>+[2]data1cf!E880</f>
        <v>16286.575651572668</v>
      </c>
      <c r="G880" s="161">
        <f>+[2]data1cf!F880</f>
        <v>15864.298120873907</v>
      </c>
      <c r="H880" s="161">
        <f>+[2]data1cf!G880</f>
        <v>15599.485421821591</v>
      </c>
      <c r="I880" s="161">
        <f>+[2]data1cf!H880</f>
        <v>15379.598074319412</v>
      </c>
      <c r="J880" s="161">
        <f>+[2]data1cf!I880</f>
        <v>15388.287646022993</v>
      </c>
      <c r="K880" s="161">
        <f>+[2]data1cf!J880</f>
        <v>15593.447592997611</v>
      </c>
      <c r="L880" s="161">
        <f>+[2]data1cf!K880</f>
        <v>15424.50461589724</v>
      </c>
      <c r="M880" s="161">
        <f>+[2]data1cf!L880</f>
        <v>15458.95431753921</v>
      </c>
      <c r="N880" s="161">
        <f>+[2]data1cf!M880</f>
        <v>15586.66239023233</v>
      </c>
      <c r="O880" s="161">
        <f>+[2]data1cf!N880</f>
        <v>15519.019834590854</v>
      </c>
      <c r="P880" s="161">
        <f>+[2]data1cf!O880</f>
        <v>15573.873742163329</v>
      </c>
      <c r="Q880" s="161">
        <f>+[2]data1cf!P880</f>
        <v>15650.946560743738</v>
      </c>
      <c r="R880" s="161">
        <f>+[2]data1cf!Q880</f>
        <v>1254.1687729989842</v>
      </c>
      <c r="S880" s="161">
        <f>+[2]data1cf!R880</f>
        <v>0</v>
      </c>
      <c r="T880" s="161">
        <f>+[2]data1cf!S880</f>
        <v>0</v>
      </c>
      <c r="U880" s="161">
        <f>+[2]data1cf!T880</f>
        <v>0</v>
      </c>
      <c r="V880" s="161">
        <f>+[2]data1cf!U880</f>
        <v>0</v>
      </c>
      <c r="W880" s="161">
        <f>+[2]data1cf!V880</f>
        <v>0</v>
      </c>
      <c r="X880" s="161">
        <f>+[2]data1cf!W880</f>
        <v>0</v>
      </c>
      <c r="Y880" s="161">
        <f>+[2]data1cf!X880</f>
        <v>0</v>
      </c>
      <c r="Z880" s="161">
        <f>+[2]data1cf!Y880</f>
        <v>0</v>
      </c>
      <c r="AA880" s="161">
        <f>+[2]data1cf!Z880</f>
        <v>0</v>
      </c>
      <c r="AB880" s="161"/>
      <c r="AC880" s="162">
        <f t="shared" si="104"/>
        <v>11712.308681557697</v>
      </c>
      <c r="AD880" s="162">
        <f t="shared" si="106"/>
        <v>45145.15969271036</v>
      </c>
      <c r="AE880" s="163">
        <f t="shared" si="107"/>
        <v>44449.939561781372</v>
      </c>
      <c r="AF880" s="164">
        <f t="shared" si="105"/>
        <v>0.11853697896003723</v>
      </c>
      <c r="AG880" s="165">
        <f t="shared" si="110"/>
        <v>0.96680774442588746</v>
      </c>
    </row>
    <row r="881" spans="1:33">
      <c r="A881" s="157"/>
      <c r="B881" s="161">
        <f>+[2]data1cf!A881</f>
        <v>-97691.711510443929</v>
      </c>
      <c r="C881" s="161">
        <f>+[2]data1cf!B881</f>
        <v>15337.805683766939</v>
      </c>
      <c r="D881" s="161">
        <f>+[2]data1cf!C881</f>
        <v>16883.812965444184</v>
      </c>
      <c r="E881" s="161">
        <f>+[2]data1cf!D881</f>
        <v>16305.059481962806</v>
      </c>
      <c r="F881" s="161">
        <f>+[2]data1cf!E881</f>
        <v>15894.214775186185</v>
      </c>
      <c r="G881" s="161">
        <f>+[2]data1cf!F881</f>
        <v>15656.702525676803</v>
      </c>
      <c r="H881" s="161">
        <f>+[2]data1cf!G881</f>
        <v>15379.308215047671</v>
      </c>
      <c r="I881" s="161">
        <f>+[2]data1cf!H881</f>
        <v>15281.490301625539</v>
      </c>
      <c r="J881" s="161">
        <f>+[2]data1cf!I881</f>
        <v>15167.953816829278</v>
      </c>
      <c r="K881" s="161">
        <f>+[2]data1cf!J881</f>
        <v>15386.737398225621</v>
      </c>
      <c r="L881" s="161">
        <f>+[2]data1cf!K881</f>
        <v>15149.708595677104</v>
      </c>
      <c r="M881" s="161">
        <f>+[2]data1cf!L881</f>
        <v>15299.290907693499</v>
      </c>
      <c r="N881" s="161">
        <f>+[2]data1cf!M881</f>
        <v>15237.872114182832</v>
      </c>
      <c r="O881" s="161">
        <f>+[2]data1cf!N881</f>
        <v>15374.3962212232</v>
      </c>
      <c r="P881" s="161">
        <f>+[2]data1cf!O881</f>
        <v>15174.221589295445</v>
      </c>
      <c r="Q881" s="161">
        <f>+[2]data1cf!P881</f>
        <v>15339.809950880532</v>
      </c>
      <c r="R881" s="161">
        <f>+[2]data1cf!Q881</f>
        <v>1120.4848543401877</v>
      </c>
      <c r="S881" s="161">
        <f>+[2]data1cf!R881</f>
        <v>0</v>
      </c>
      <c r="T881" s="161">
        <f>+[2]data1cf!S881</f>
        <v>0</v>
      </c>
      <c r="U881" s="161">
        <f>+[2]data1cf!T881</f>
        <v>0</v>
      </c>
      <c r="V881" s="161">
        <f>+[2]data1cf!U881</f>
        <v>0</v>
      </c>
      <c r="W881" s="161">
        <f>+[2]data1cf!V881</f>
        <v>0</v>
      </c>
      <c r="X881" s="161">
        <f>+[2]data1cf!W881</f>
        <v>0</v>
      </c>
      <c r="Y881" s="161">
        <f>+[2]data1cf!X881</f>
        <v>0</v>
      </c>
      <c r="Z881" s="161">
        <f>+[2]data1cf!Y881</f>
        <v>0</v>
      </c>
      <c r="AA881" s="161">
        <f>+[2]data1cf!Z881</f>
        <v>0</v>
      </c>
      <c r="AB881" s="161"/>
      <c r="AC881" s="162">
        <f t="shared" si="104"/>
        <v>21529.077094956647</v>
      </c>
      <c r="AD881" s="162">
        <f t="shared" si="106"/>
        <v>54409.678412602734</v>
      </c>
      <c r="AE881" s="163">
        <f t="shared" si="107"/>
        <v>53726.155515872255</v>
      </c>
      <c r="AF881" s="164">
        <f t="shared" si="105"/>
        <v>0.13749069571495057</v>
      </c>
      <c r="AG881" s="165">
        <f t="shared" si="110"/>
        <v>0.98349826793371609</v>
      </c>
    </row>
    <row r="882" spans="1:33">
      <c r="A882" s="157"/>
      <c r="B882" s="161">
        <f>+[2]data1cf!A882</f>
        <v>-94876.51950860233</v>
      </c>
      <c r="C882" s="161">
        <f>+[2]data1cf!B882</f>
        <v>15166.25004330479</v>
      </c>
      <c r="D882" s="161">
        <f>+[2]data1cf!C882</f>
        <v>16481.821677627391</v>
      </c>
      <c r="E882" s="161">
        <f>+[2]data1cf!D882</f>
        <v>16291.894736926995</v>
      </c>
      <c r="F882" s="161">
        <f>+[2]data1cf!E882</f>
        <v>15893.537333842691</v>
      </c>
      <c r="G882" s="161">
        <f>+[2]data1cf!F882</f>
        <v>15624.235879152351</v>
      </c>
      <c r="H882" s="161">
        <f>+[2]data1cf!G882</f>
        <v>15214.145823048713</v>
      </c>
      <c r="I882" s="161">
        <f>+[2]data1cf!H882</f>
        <v>15244.095640765219</v>
      </c>
      <c r="J882" s="161">
        <f>+[2]data1cf!I882</f>
        <v>15126.827803278164</v>
      </c>
      <c r="K882" s="161">
        <f>+[2]data1cf!J882</f>
        <v>15276.280680399044</v>
      </c>
      <c r="L882" s="161">
        <f>+[2]data1cf!K882</f>
        <v>15308.190045158557</v>
      </c>
      <c r="M882" s="161">
        <f>+[2]data1cf!L882</f>
        <v>15295.716622305241</v>
      </c>
      <c r="N882" s="161">
        <f>+[2]data1cf!M882</f>
        <v>15319.25487179821</v>
      </c>
      <c r="O882" s="161">
        <f>+[2]data1cf!N882</f>
        <v>15296.968371044575</v>
      </c>
      <c r="P882" s="161">
        <f>+[2]data1cf!O882</f>
        <v>15220.13390852289</v>
      </c>
      <c r="Q882" s="161">
        <f>+[2]data1cf!P882</f>
        <v>15168.936331895318</v>
      </c>
      <c r="R882" s="161">
        <f>+[2]data1cf!Q882</f>
        <v>1088.1957281558653</v>
      </c>
      <c r="S882" s="161">
        <f>+[2]data1cf!R882</f>
        <v>0</v>
      </c>
      <c r="T882" s="161">
        <f>+[2]data1cf!S882</f>
        <v>0</v>
      </c>
      <c r="U882" s="161">
        <f>+[2]data1cf!T882</f>
        <v>0</v>
      </c>
      <c r="V882" s="161">
        <f>+[2]data1cf!U882</f>
        <v>0</v>
      </c>
      <c r="W882" s="161">
        <f>+[2]data1cf!V882</f>
        <v>0</v>
      </c>
      <c r="X882" s="161">
        <f>+[2]data1cf!W882</f>
        <v>0</v>
      </c>
      <c r="Y882" s="161">
        <f>+[2]data1cf!X882</f>
        <v>0</v>
      </c>
      <c r="Z882" s="161">
        <f>+[2]data1cf!Y882</f>
        <v>0</v>
      </c>
      <c r="AA882" s="161">
        <f>+[2]data1cf!Z882</f>
        <v>0</v>
      </c>
      <c r="AB882" s="161"/>
      <c r="AC882" s="162">
        <f t="shared" si="104"/>
        <v>23674.807811736428</v>
      </c>
      <c r="AD882" s="162">
        <f t="shared" si="106"/>
        <v>56457.826261552131</v>
      </c>
      <c r="AE882" s="163">
        <f t="shared" si="107"/>
        <v>55776.156774955249</v>
      </c>
      <c r="AF882" s="164">
        <f t="shared" si="105"/>
        <v>0.14213133454322815</v>
      </c>
      <c r="AG882" s="165">
        <f t="shared" si="110"/>
        <v>0.98586057157525053</v>
      </c>
    </row>
    <row r="883" spans="1:33">
      <c r="A883" s="157"/>
      <c r="B883" s="161">
        <f>+[2]data1cf!A883</f>
        <v>-104061.90064509487</v>
      </c>
      <c r="C883" s="161">
        <f>+[2]data1cf!B883</f>
        <v>15405.34414443991</v>
      </c>
      <c r="D883" s="161">
        <f>+[2]data1cf!C883</f>
        <v>17108.817906450266</v>
      </c>
      <c r="E883" s="161">
        <f>+[2]data1cf!D883</f>
        <v>16292.027167173312</v>
      </c>
      <c r="F883" s="161">
        <f>+[2]data1cf!E883</f>
        <v>16227.468776019019</v>
      </c>
      <c r="G883" s="161">
        <f>+[2]data1cf!F883</f>
        <v>15897.353847367338</v>
      </c>
      <c r="H883" s="161">
        <f>+[2]data1cf!G883</f>
        <v>15585.640340471293</v>
      </c>
      <c r="I883" s="161">
        <f>+[2]data1cf!H883</f>
        <v>15401.278059581247</v>
      </c>
      <c r="J883" s="161">
        <f>+[2]data1cf!I883</f>
        <v>15493.858917458518</v>
      </c>
      <c r="K883" s="161">
        <f>+[2]data1cf!J883</f>
        <v>15417.709948926469</v>
      </c>
      <c r="L883" s="161">
        <f>+[2]data1cf!K883</f>
        <v>15348.341882516539</v>
      </c>
      <c r="M883" s="161">
        <f>+[2]data1cf!L883</f>
        <v>15450.736139262714</v>
      </c>
      <c r="N883" s="161">
        <f>+[2]data1cf!M883</f>
        <v>15245.652627148902</v>
      </c>
      <c r="O883" s="161">
        <f>+[2]data1cf!N883</f>
        <v>15333.306498064969</v>
      </c>
      <c r="P883" s="161">
        <f>+[2]data1cf!O883</f>
        <v>15475.244408066264</v>
      </c>
      <c r="Q883" s="161">
        <f>+[2]data1cf!P883</f>
        <v>15542.247085953941</v>
      </c>
      <c r="R883" s="161">
        <f>+[2]data1cf!Q883</f>
        <v>1193.5483756389799</v>
      </c>
      <c r="S883" s="161">
        <f>+[2]data1cf!R883</f>
        <v>0</v>
      </c>
      <c r="T883" s="161">
        <f>+[2]data1cf!S883</f>
        <v>0</v>
      </c>
      <c r="U883" s="161">
        <f>+[2]data1cf!T883</f>
        <v>0</v>
      </c>
      <c r="V883" s="161">
        <f>+[2]data1cf!U883</f>
        <v>0</v>
      </c>
      <c r="W883" s="161">
        <f>+[2]data1cf!V883</f>
        <v>0</v>
      </c>
      <c r="X883" s="161">
        <f>+[2]data1cf!W883</f>
        <v>0</v>
      </c>
      <c r="Y883" s="161">
        <f>+[2]data1cf!X883</f>
        <v>0</v>
      </c>
      <c r="Z883" s="161">
        <f>+[2]data1cf!Y883</f>
        <v>0</v>
      </c>
      <c r="AA883" s="161">
        <f>+[2]data1cf!Z883</f>
        <v>0</v>
      </c>
      <c r="AB883" s="161"/>
      <c r="AC883" s="162">
        <f t="shared" si="104"/>
        <v>16379.906749142792</v>
      </c>
      <c r="AD883" s="162">
        <f t="shared" si="106"/>
        <v>49612.584481122074</v>
      </c>
      <c r="AE883" s="163">
        <f t="shared" si="107"/>
        <v>48921.841075129931</v>
      </c>
      <c r="AF883" s="164">
        <f t="shared" si="105"/>
        <v>0.12703953385353087</v>
      </c>
      <c r="AG883" s="165">
        <f t="shared" ref="AG883:AG898" si="111">1-EXP(-(1/0.25)*(AD883/ABS($AD$1010)))</f>
        <v>0.97630355714575734</v>
      </c>
    </row>
    <row r="884" spans="1:33">
      <c r="A884" s="157"/>
      <c r="B884" s="161">
        <f>+[2]data1cf!A884</f>
        <v>-108260.87454943958</v>
      </c>
      <c r="C884" s="161">
        <f>+[2]data1cf!B884</f>
        <v>15430.105171624804</v>
      </c>
      <c r="D884" s="161">
        <f>+[2]data1cf!C884</f>
        <v>17167.919046277413</v>
      </c>
      <c r="E884" s="161">
        <f>+[2]data1cf!D884</f>
        <v>16660.638932447098</v>
      </c>
      <c r="F884" s="161">
        <f>+[2]data1cf!E884</f>
        <v>16239.707842949872</v>
      </c>
      <c r="G884" s="161">
        <f>+[2]data1cf!F884</f>
        <v>15947.833533430785</v>
      </c>
      <c r="H884" s="161">
        <f>+[2]data1cf!G884</f>
        <v>15696.384191976213</v>
      </c>
      <c r="I884" s="161">
        <f>+[2]data1cf!H884</f>
        <v>15389.569746927711</v>
      </c>
      <c r="J884" s="161">
        <f>+[2]data1cf!I884</f>
        <v>15601.914183246206</v>
      </c>
      <c r="K884" s="161">
        <f>+[2]data1cf!J884</f>
        <v>15569.330359695006</v>
      </c>
      <c r="L884" s="161">
        <f>+[2]data1cf!K884</f>
        <v>15415.896670144793</v>
      </c>
      <c r="M884" s="161">
        <f>+[2]data1cf!L884</f>
        <v>15567.007887253834</v>
      </c>
      <c r="N884" s="161">
        <f>+[2]data1cf!M884</f>
        <v>15904.429100542246</v>
      </c>
      <c r="O884" s="161">
        <f>+[2]data1cf!N884</f>
        <v>15693.913432800091</v>
      </c>
      <c r="P884" s="161">
        <f>+[2]data1cf!O884</f>
        <v>15520.961873305834</v>
      </c>
      <c r="Q884" s="161">
        <f>+[2]data1cf!P884</f>
        <v>15339.751708031939</v>
      </c>
      <c r="R884" s="161">
        <f>+[2]data1cf!Q884</f>
        <v>1241.7089267322522</v>
      </c>
      <c r="S884" s="161">
        <f>+[2]data1cf!R884</f>
        <v>0</v>
      </c>
      <c r="T884" s="161">
        <f>+[2]data1cf!S884</f>
        <v>0</v>
      </c>
      <c r="U884" s="161">
        <f>+[2]data1cf!T884</f>
        <v>0</v>
      </c>
      <c r="V884" s="161">
        <f>+[2]data1cf!U884</f>
        <v>0</v>
      </c>
      <c r="W884" s="161">
        <f>+[2]data1cf!V884</f>
        <v>0</v>
      </c>
      <c r="X884" s="161">
        <f>+[2]data1cf!W884</f>
        <v>0</v>
      </c>
      <c r="Y884" s="161">
        <f>+[2]data1cf!X884</f>
        <v>0</v>
      </c>
      <c r="Z884" s="161">
        <f>+[2]data1cf!Y884</f>
        <v>0</v>
      </c>
      <c r="AA884" s="161">
        <f>+[2]data1cf!Z884</f>
        <v>0</v>
      </c>
      <c r="AB884" s="161"/>
      <c r="AC884" s="162">
        <f t="shared" si="104"/>
        <v>13094.895160491837</v>
      </c>
      <c r="AD884" s="162">
        <f t="shared" si="106"/>
        <v>46617.119707084341</v>
      </c>
      <c r="AE884" s="163">
        <f t="shared" si="107"/>
        <v>45920.156192646376</v>
      </c>
      <c r="AF884" s="164">
        <f t="shared" si="105"/>
        <v>0.12087952494621276</v>
      </c>
      <c r="AG884" s="165">
        <f t="shared" si="111"/>
        <v>0.97029598870612521</v>
      </c>
    </row>
    <row r="885" spans="1:33">
      <c r="A885" s="157"/>
      <c r="B885" s="161">
        <f>+[2]data1cf!A885</f>
        <v>-96837.161148300933</v>
      </c>
      <c r="C885" s="161">
        <f>+[2]data1cf!B885</f>
        <v>15171.010858929998</v>
      </c>
      <c r="D885" s="161">
        <f>+[2]data1cf!C885</f>
        <v>16741.370959867963</v>
      </c>
      <c r="E885" s="161">
        <f>+[2]data1cf!D885</f>
        <v>16201.708018781228</v>
      </c>
      <c r="F885" s="161">
        <f>+[2]data1cf!E885</f>
        <v>16106.41652058356</v>
      </c>
      <c r="G885" s="161">
        <f>+[2]data1cf!F885</f>
        <v>15573.724602600047</v>
      </c>
      <c r="H885" s="161">
        <f>+[2]data1cf!G885</f>
        <v>15351.392521456964</v>
      </c>
      <c r="I885" s="161">
        <f>+[2]data1cf!H885</f>
        <v>15278.720518572653</v>
      </c>
      <c r="J885" s="161">
        <f>+[2]data1cf!I885</f>
        <v>15192.818053086961</v>
      </c>
      <c r="K885" s="161">
        <f>+[2]data1cf!J885</f>
        <v>15274.687565095515</v>
      </c>
      <c r="L885" s="161">
        <f>+[2]data1cf!K885</f>
        <v>15205.957236103861</v>
      </c>
      <c r="M885" s="161">
        <f>+[2]data1cf!L885</f>
        <v>15261.894182386057</v>
      </c>
      <c r="N885" s="161">
        <f>+[2]data1cf!M885</f>
        <v>15184.998446928284</v>
      </c>
      <c r="O885" s="161">
        <f>+[2]data1cf!N885</f>
        <v>15297.995631077705</v>
      </c>
      <c r="P885" s="161">
        <f>+[2]data1cf!O885</f>
        <v>15404.368289898412</v>
      </c>
      <c r="Q885" s="161">
        <f>+[2]data1cf!P885</f>
        <v>15551.764082193115</v>
      </c>
      <c r="R885" s="161">
        <f>+[2]data1cf!Q885</f>
        <v>1110.6835035065524</v>
      </c>
      <c r="S885" s="161">
        <f>+[2]data1cf!R885</f>
        <v>0</v>
      </c>
      <c r="T885" s="161">
        <f>+[2]data1cf!S885</f>
        <v>0</v>
      </c>
      <c r="U885" s="161">
        <f>+[2]data1cf!T885</f>
        <v>0</v>
      </c>
      <c r="V885" s="161">
        <f>+[2]data1cf!U885</f>
        <v>0</v>
      </c>
      <c r="W885" s="161">
        <f>+[2]data1cf!V885</f>
        <v>0</v>
      </c>
      <c r="X885" s="161">
        <f>+[2]data1cf!W885</f>
        <v>0</v>
      </c>
      <c r="Y885" s="161">
        <f>+[2]data1cf!X885</f>
        <v>0</v>
      </c>
      <c r="Z885" s="161">
        <f>+[2]data1cf!Y885</f>
        <v>0</v>
      </c>
      <c r="AA885" s="161">
        <f>+[2]data1cf!Z885</f>
        <v>0</v>
      </c>
      <c r="AB885" s="161"/>
      <c r="AC885" s="162">
        <f t="shared" si="104"/>
        <v>22155.717080631013</v>
      </c>
      <c r="AD885" s="162">
        <f t="shared" si="106"/>
        <v>55052.014316463014</v>
      </c>
      <c r="AE885" s="163">
        <f t="shared" si="107"/>
        <v>54367.86945933447</v>
      </c>
      <c r="AF885" s="164">
        <f t="shared" si="105"/>
        <v>0.13876710534095762</v>
      </c>
      <c r="AG885" s="165">
        <f t="shared" si="111"/>
        <v>0.98427877091704685</v>
      </c>
    </row>
    <row r="886" spans="1:33">
      <c r="A886" s="157"/>
      <c r="B886" s="161">
        <f>+[2]data1cf!A886</f>
        <v>-96616.823436774692</v>
      </c>
      <c r="C886" s="161">
        <f>+[2]data1cf!B886</f>
        <v>15167.172520564851</v>
      </c>
      <c r="D886" s="161">
        <f>+[2]data1cf!C886</f>
        <v>16989.939854293436</v>
      </c>
      <c r="E886" s="161">
        <f>+[2]data1cf!D886</f>
        <v>16181.752097863102</v>
      </c>
      <c r="F886" s="161">
        <f>+[2]data1cf!E886</f>
        <v>15813.850844844041</v>
      </c>
      <c r="G886" s="161">
        <f>+[2]data1cf!F886</f>
        <v>15525.975952343786</v>
      </c>
      <c r="H886" s="161">
        <f>+[2]data1cf!G886</f>
        <v>15347.297329463328</v>
      </c>
      <c r="I886" s="161">
        <f>+[2]data1cf!H886</f>
        <v>15053.209517146988</v>
      </c>
      <c r="J886" s="161">
        <f>+[2]data1cf!I886</f>
        <v>15135.873505573614</v>
      </c>
      <c r="K886" s="161">
        <f>+[2]data1cf!J886</f>
        <v>15204.767584680827</v>
      </c>
      <c r="L886" s="161">
        <f>+[2]data1cf!K886</f>
        <v>15331.501855068978</v>
      </c>
      <c r="M886" s="161">
        <f>+[2]data1cf!L886</f>
        <v>15336.142350984248</v>
      </c>
      <c r="N886" s="161">
        <f>+[2]data1cf!M886</f>
        <v>15164.836499585981</v>
      </c>
      <c r="O886" s="161">
        <f>+[2]data1cf!N886</f>
        <v>15150.250232239989</v>
      </c>
      <c r="P886" s="161">
        <f>+[2]data1cf!O886</f>
        <v>15251.965307159768</v>
      </c>
      <c r="Q886" s="161">
        <f>+[2]data1cf!P886</f>
        <v>15528.859284749822</v>
      </c>
      <c r="R886" s="161">
        <f>+[2]data1cf!Q886</f>
        <v>1108.1563180904309</v>
      </c>
      <c r="S886" s="161">
        <f>+[2]data1cf!R886</f>
        <v>0</v>
      </c>
      <c r="T886" s="161">
        <f>+[2]data1cf!S886</f>
        <v>0</v>
      </c>
      <c r="U886" s="161">
        <f>+[2]data1cf!T886</f>
        <v>0</v>
      </c>
      <c r="V886" s="161">
        <f>+[2]data1cf!U886</f>
        <v>0</v>
      </c>
      <c r="W886" s="161">
        <f>+[2]data1cf!V886</f>
        <v>0</v>
      </c>
      <c r="X886" s="161">
        <f>+[2]data1cf!W886</f>
        <v>0</v>
      </c>
      <c r="Y886" s="161">
        <f>+[2]data1cf!X886</f>
        <v>0</v>
      </c>
      <c r="Z886" s="161">
        <f>+[2]data1cf!Y886</f>
        <v>0</v>
      </c>
      <c r="AA886" s="161">
        <f>+[2]data1cf!Z886</f>
        <v>0</v>
      </c>
      <c r="AB886" s="161"/>
      <c r="AC886" s="162">
        <f t="shared" si="104"/>
        <v>22138.443788981498</v>
      </c>
      <c r="AD886" s="162">
        <f t="shared" si="106"/>
        <v>54925.59986336658</v>
      </c>
      <c r="AE886" s="163">
        <f t="shared" si="107"/>
        <v>54243.708610730704</v>
      </c>
      <c r="AF886" s="164">
        <f t="shared" si="105"/>
        <v>0.13887954354286194</v>
      </c>
      <c r="AG886" s="165">
        <f t="shared" si="111"/>
        <v>0.98412813885393691</v>
      </c>
    </row>
    <row r="887" spans="1:33">
      <c r="A887" s="157"/>
      <c r="B887" s="161">
        <f>+[2]data1cf!A887</f>
        <v>-93466.309598826949</v>
      </c>
      <c r="C887" s="161">
        <f>+[2]data1cf!B887</f>
        <v>15201.089340320175</v>
      </c>
      <c r="D887" s="161">
        <f>+[2]data1cf!C887</f>
        <v>16662.507233081393</v>
      </c>
      <c r="E887" s="161">
        <f>+[2]data1cf!D887</f>
        <v>16245.828247183954</v>
      </c>
      <c r="F887" s="161">
        <f>+[2]data1cf!E887</f>
        <v>15681.748460941228</v>
      </c>
      <c r="G887" s="161">
        <f>+[2]data1cf!F887</f>
        <v>15602.445866957492</v>
      </c>
      <c r="H887" s="161">
        <f>+[2]data1cf!G887</f>
        <v>15233.611775870992</v>
      </c>
      <c r="I887" s="161">
        <f>+[2]data1cf!H887</f>
        <v>15076.600589364545</v>
      </c>
      <c r="J887" s="161">
        <f>+[2]data1cf!I887</f>
        <v>15437.510409615199</v>
      </c>
      <c r="K887" s="161">
        <f>+[2]data1cf!J887</f>
        <v>15310.989456971594</v>
      </c>
      <c r="L887" s="161">
        <f>+[2]data1cf!K887</f>
        <v>15245.05010905422</v>
      </c>
      <c r="M887" s="161">
        <f>+[2]data1cf!L887</f>
        <v>15329.041022630065</v>
      </c>
      <c r="N887" s="161">
        <f>+[2]data1cf!M887</f>
        <v>15312.318901558701</v>
      </c>
      <c r="O887" s="161">
        <f>+[2]data1cf!N887</f>
        <v>15302.413357406433</v>
      </c>
      <c r="P887" s="161">
        <f>+[2]data1cf!O887</f>
        <v>15162.049225785304</v>
      </c>
      <c r="Q887" s="161">
        <f>+[2]data1cf!P887</f>
        <v>15296.04217267752</v>
      </c>
      <c r="R887" s="161">
        <f>+[2]data1cf!Q887</f>
        <v>1072.0211845747053</v>
      </c>
      <c r="S887" s="161">
        <f>+[2]data1cf!R887</f>
        <v>0</v>
      </c>
      <c r="T887" s="161">
        <f>+[2]data1cf!S887</f>
        <v>0</v>
      </c>
      <c r="U887" s="161">
        <f>+[2]data1cf!T887</f>
        <v>0</v>
      </c>
      <c r="V887" s="161">
        <f>+[2]data1cf!U887</f>
        <v>0</v>
      </c>
      <c r="W887" s="161">
        <f>+[2]data1cf!V887</f>
        <v>0</v>
      </c>
      <c r="X887" s="161">
        <f>+[2]data1cf!W887</f>
        <v>0</v>
      </c>
      <c r="Y887" s="161">
        <f>+[2]data1cf!X887</f>
        <v>0</v>
      </c>
      <c r="Z887" s="161">
        <f>+[2]data1cf!Y887</f>
        <v>0</v>
      </c>
      <c r="AA887" s="161">
        <f>+[2]data1cf!Z887</f>
        <v>0</v>
      </c>
      <c r="AB887" s="161"/>
      <c r="AC887" s="162">
        <f t="shared" si="104"/>
        <v>25156.195969600438</v>
      </c>
      <c r="AD887" s="162">
        <f t="shared" si="106"/>
        <v>57959.663883803929</v>
      </c>
      <c r="AE887" s="163">
        <f t="shared" si="107"/>
        <v>57277.531777069526</v>
      </c>
      <c r="AF887" s="164">
        <f t="shared" si="105"/>
        <v>0.14531610608100892</v>
      </c>
      <c r="AG887" s="165">
        <f t="shared" si="111"/>
        <v>0.98737499979830179</v>
      </c>
    </row>
    <row r="888" spans="1:33">
      <c r="A888" s="157"/>
      <c r="B888" s="161">
        <f>+[2]data1cf!A888</f>
        <v>-99850.831141160248</v>
      </c>
      <c r="C888" s="161">
        <f>+[2]data1cf!B888</f>
        <v>15257.623109303131</v>
      </c>
      <c r="D888" s="161">
        <f>+[2]data1cf!C888</f>
        <v>16772.958570738032</v>
      </c>
      <c r="E888" s="161">
        <f>+[2]data1cf!D888</f>
        <v>16296.51247742757</v>
      </c>
      <c r="F888" s="161">
        <f>+[2]data1cf!E888</f>
        <v>16143.357159570478</v>
      </c>
      <c r="G888" s="161">
        <f>+[2]data1cf!F888</f>
        <v>15807.85326319281</v>
      </c>
      <c r="H888" s="161">
        <f>+[2]data1cf!G888</f>
        <v>15541.528193964637</v>
      </c>
      <c r="I888" s="161">
        <f>+[2]data1cf!H888</f>
        <v>15396.307279242141</v>
      </c>
      <c r="J888" s="161">
        <f>+[2]data1cf!I888</f>
        <v>15446.765177048477</v>
      </c>
      <c r="K888" s="161">
        <f>+[2]data1cf!J888</f>
        <v>15408.308735462226</v>
      </c>
      <c r="L888" s="161">
        <f>+[2]data1cf!K888</f>
        <v>15442.376052716805</v>
      </c>
      <c r="M888" s="161">
        <f>+[2]data1cf!L888</f>
        <v>15415.260855115121</v>
      </c>
      <c r="N888" s="161">
        <f>+[2]data1cf!M888</f>
        <v>15561.439388352184</v>
      </c>
      <c r="O888" s="161">
        <f>+[2]data1cf!N888</f>
        <v>15298.645694477742</v>
      </c>
      <c r="P888" s="161">
        <f>+[2]data1cf!O888</f>
        <v>15399.314878922889</v>
      </c>
      <c r="Q888" s="161">
        <f>+[2]data1cf!P888</f>
        <v>15359.206532155029</v>
      </c>
      <c r="R888" s="161">
        <f>+[2]data1cf!Q888</f>
        <v>1145.2490928566515</v>
      </c>
      <c r="S888" s="161">
        <f>+[2]data1cf!R888</f>
        <v>0</v>
      </c>
      <c r="T888" s="161">
        <f>+[2]data1cf!S888</f>
        <v>0</v>
      </c>
      <c r="U888" s="161">
        <f>+[2]data1cf!T888</f>
        <v>0</v>
      </c>
      <c r="V888" s="161">
        <f>+[2]data1cf!U888</f>
        <v>0</v>
      </c>
      <c r="W888" s="161">
        <f>+[2]data1cf!V888</f>
        <v>0</v>
      </c>
      <c r="X888" s="161">
        <f>+[2]data1cf!W888</f>
        <v>0</v>
      </c>
      <c r="Y888" s="161">
        <f>+[2]data1cf!X888</f>
        <v>0</v>
      </c>
      <c r="Z888" s="161">
        <f>+[2]data1cf!Y888</f>
        <v>0</v>
      </c>
      <c r="AA888" s="161">
        <f>+[2]data1cf!Z888</f>
        <v>0</v>
      </c>
      <c r="AB888" s="161"/>
      <c r="AC888" s="162">
        <f t="shared" si="104"/>
        <v>20056.247191066523</v>
      </c>
      <c r="AD888" s="162">
        <f t="shared" si="106"/>
        <v>53227.080420277314</v>
      </c>
      <c r="AE888" s="163">
        <f t="shared" si="107"/>
        <v>52537.473888127293</v>
      </c>
      <c r="AF888" s="164">
        <f t="shared" si="105"/>
        <v>0.13416101336479189</v>
      </c>
      <c r="AG888" s="165">
        <f t="shared" si="111"/>
        <v>0.98195854140563599</v>
      </c>
    </row>
    <row r="889" spans="1:33">
      <c r="A889" s="157"/>
      <c r="B889" s="161">
        <f>+[2]data1cf!A889</f>
        <v>-101020.46793450623</v>
      </c>
      <c r="C889" s="161">
        <f>+[2]data1cf!B889</f>
        <v>15421.89216697166</v>
      </c>
      <c r="D889" s="161">
        <f>+[2]data1cf!C889</f>
        <v>16872.735477436003</v>
      </c>
      <c r="E889" s="161">
        <f>+[2]data1cf!D889</f>
        <v>16381.775784761767</v>
      </c>
      <c r="F889" s="161">
        <f>+[2]data1cf!E889</f>
        <v>15974.447367220855</v>
      </c>
      <c r="G889" s="161">
        <f>+[2]data1cf!F889</f>
        <v>15561.842531273089</v>
      </c>
      <c r="H889" s="161">
        <f>+[2]data1cf!G889</f>
        <v>15450.468656982084</v>
      </c>
      <c r="I889" s="161">
        <f>+[2]data1cf!H889</f>
        <v>15230.283025806249</v>
      </c>
      <c r="J889" s="161">
        <f>+[2]data1cf!I889</f>
        <v>15154.433967300945</v>
      </c>
      <c r="K889" s="161">
        <f>+[2]data1cf!J889</f>
        <v>15520.838113842419</v>
      </c>
      <c r="L889" s="161">
        <f>+[2]data1cf!K889</f>
        <v>15365.318758023106</v>
      </c>
      <c r="M889" s="161">
        <f>+[2]data1cf!L889</f>
        <v>15521.439075747245</v>
      </c>
      <c r="N889" s="161">
        <f>+[2]data1cf!M889</f>
        <v>15412.790666923462</v>
      </c>
      <c r="O889" s="161">
        <f>+[2]data1cf!N889</f>
        <v>15453.274712955917</v>
      </c>
      <c r="P889" s="161">
        <f>+[2]data1cf!O889</f>
        <v>15401.140619013751</v>
      </c>
      <c r="Q889" s="161">
        <f>+[2]data1cf!P889</f>
        <v>15281.531090768294</v>
      </c>
      <c r="R889" s="161">
        <f>+[2]data1cf!Q889</f>
        <v>1158.6643590216127</v>
      </c>
      <c r="S889" s="161">
        <f>+[2]data1cf!R889</f>
        <v>0</v>
      </c>
      <c r="T889" s="161">
        <f>+[2]data1cf!S889</f>
        <v>0</v>
      </c>
      <c r="U889" s="161">
        <f>+[2]data1cf!T889</f>
        <v>0</v>
      </c>
      <c r="V889" s="161">
        <f>+[2]data1cf!U889</f>
        <v>0</v>
      </c>
      <c r="W889" s="161">
        <f>+[2]data1cf!V889</f>
        <v>0</v>
      </c>
      <c r="X889" s="161">
        <f>+[2]data1cf!W889</f>
        <v>0</v>
      </c>
      <c r="Y889" s="161">
        <f>+[2]data1cf!X889</f>
        <v>0</v>
      </c>
      <c r="Z889" s="161">
        <f>+[2]data1cf!Y889</f>
        <v>0</v>
      </c>
      <c r="AA889" s="161">
        <f>+[2]data1cf!Z889</f>
        <v>0</v>
      </c>
      <c r="AB889" s="161"/>
      <c r="AC889" s="162">
        <f t="shared" si="104"/>
        <v>18678.995267789302</v>
      </c>
      <c r="AD889" s="162">
        <f t="shared" si="106"/>
        <v>51733.725338786673</v>
      </c>
      <c r="AE889" s="163">
        <f t="shared" si="107"/>
        <v>51046.248682609512</v>
      </c>
      <c r="AF889" s="164">
        <f t="shared" si="105"/>
        <v>0.13158408999443053</v>
      </c>
      <c r="AG889" s="165">
        <f t="shared" si="111"/>
        <v>0.97980730820889794</v>
      </c>
    </row>
    <row r="890" spans="1:33">
      <c r="A890" s="157"/>
      <c r="B890" s="161">
        <f>+[2]data1cf!A890</f>
        <v>-98353.824014772574</v>
      </c>
      <c r="C890" s="161">
        <f>+[2]data1cf!B890</f>
        <v>15259.868715589644</v>
      </c>
      <c r="D890" s="161">
        <f>+[2]data1cf!C890</f>
        <v>16809.189565402681</v>
      </c>
      <c r="E890" s="161">
        <f>+[2]data1cf!D890</f>
        <v>16401.495680949512</v>
      </c>
      <c r="F890" s="161">
        <f>+[2]data1cf!E890</f>
        <v>15900.82502128297</v>
      </c>
      <c r="G890" s="161">
        <f>+[2]data1cf!F890</f>
        <v>15582.648163798056</v>
      </c>
      <c r="H890" s="161">
        <f>+[2]data1cf!G890</f>
        <v>15256.998828610351</v>
      </c>
      <c r="I890" s="161">
        <f>+[2]data1cf!H890</f>
        <v>15228.964514878366</v>
      </c>
      <c r="J890" s="161">
        <f>+[2]data1cf!I890</f>
        <v>15413.85131783814</v>
      </c>
      <c r="K890" s="161">
        <f>+[2]data1cf!J890</f>
        <v>15391.009774533712</v>
      </c>
      <c r="L890" s="161">
        <f>+[2]data1cf!K890</f>
        <v>15362.253195399237</v>
      </c>
      <c r="M890" s="161">
        <f>+[2]data1cf!L890</f>
        <v>15362.243481898709</v>
      </c>
      <c r="N890" s="161">
        <f>+[2]data1cf!M890</f>
        <v>15173.690085030346</v>
      </c>
      <c r="O890" s="161">
        <f>+[2]data1cf!N890</f>
        <v>15357.815668973699</v>
      </c>
      <c r="P890" s="161">
        <f>+[2]data1cf!O890</f>
        <v>15472.422717278336</v>
      </c>
      <c r="Q890" s="161">
        <f>+[2]data1cf!P890</f>
        <v>15368.782025889686</v>
      </c>
      <c r="R890" s="161">
        <f>+[2]data1cf!Q890</f>
        <v>1128.0790199198354</v>
      </c>
      <c r="S890" s="161">
        <f>+[2]data1cf!R890</f>
        <v>0</v>
      </c>
      <c r="T890" s="161">
        <f>+[2]data1cf!S890</f>
        <v>0</v>
      </c>
      <c r="U890" s="161">
        <f>+[2]data1cf!T890</f>
        <v>0</v>
      </c>
      <c r="V890" s="161">
        <f>+[2]data1cf!U890</f>
        <v>0</v>
      </c>
      <c r="W890" s="161">
        <f>+[2]data1cf!V890</f>
        <v>0</v>
      </c>
      <c r="X890" s="161">
        <f>+[2]data1cf!W890</f>
        <v>0</v>
      </c>
      <c r="Y890" s="161">
        <f>+[2]data1cf!X890</f>
        <v>0</v>
      </c>
      <c r="Z890" s="161">
        <f>+[2]data1cf!Y890</f>
        <v>0</v>
      </c>
      <c r="AA890" s="161">
        <f>+[2]data1cf!Z890</f>
        <v>0</v>
      </c>
      <c r="AB890" s="161"/>
      <c r="AC890" s="162">
        <f t="shared" si="104"/>
        <v>20951.673098974017</v>
      </c>
      <c r="AD890" s="162">
        <f t="shared" si="106"/>
        <v>53925.245560728115</v>
      </c>
      <c r="AE890" s="163">
        <f t="shared" si="107"/>
        <v>53239.535509827831</v>
      </c>
      <c r="AF890" s="164">
        <f t="shared" si="105"/>
        <v>0.13619716763496403</v>
      </c>
      <c r="AG890" s="165">
        <f t="shared" si="111"/>
        <v>0.98288410414462157</v>
      </c>
    </row>
    <row r="891" spans="1:33">
      <c r="A891" s="157"/>
      <c r="B891" s="161">
        <f>+[2]data1cf!A891</f>
        <v>-99881.580583006871</v>
      </c>
      <c r="C891" s="161">
        <f>+[2]data1cf!B891</f>
        <v>15343.696732440259</v>
      </c>
      <c r="D891" s="161">
        <f>+[2]data1cf!C891</f>
        <v>17111.828837104054</v>
      </c>
      <c r="E891" s="161">
        <f>+[2]data1cf!D891</f>
        <v>16386.051791740876</v>
      </c>
      <c r="F891" s="161">
        <f>+[2]data1cf!E891</f>
        <v>16133.700741089404</v>
      </c>
      <c r="G891" s="161">
        <f>+[2]data1cf!F891</f>
        <v>15907.78059924905</v>
      </c>
      <c r="H891" s="161">
        <f>+[2]data1cf!G891</f>
        <v>15370.844692812778</v>
      </c>
      <c r="I891" s="161">
        <f>+[2]data1cf!H891</f>
        <v>15233.14354859559</v>
      </c>
      <c r="J891" s="161">
        <f>+[2]data1cf!I891</f>
        <v>15217.467053904065</v>
      </c>
      <c r="K891" s="161">
        <f>+[2]data1cf!J891</f>
        <v>15390.070154127596</v>
      </c>
      <c r="L891" s="161">
        <f>+[2]data1cf!K891</f>
        <v>15227.812868485318</v>
      </c>
      <c r="M891" s="161">
        <f>+[2]data1cf!L891</f>
        <v>15506.255401359724</v>
      </c>
      <c r="N891" s="161">
        <f>+[2]data1cf!M891</f>
        <v>15474.790713485807</v>
      </c>
      <c r="O891" s="161">
        <f>+[2]data1cf!N891</f>
        <v>15261.867519626012</v>
      </c>
      <c r="P891" s="161">
        <f>+[2]data1cf!O891</f>
        <v>15308.828317568657</v>
      </c>
      <c r="Q891" s="161">
        <f>+[2]data1cf!P891</f>
        <v>15534.577084702134</v>
      </c>
      <c r="R891" s="161">
        <f>+[2]data1cf!Q891</f>
        <v>1145.6017766548555</v>
      </c>
      <c r="S891" s="161">
        <f>+[2]data1cf!R891</f>
        <v>0</v>
      </c>
      <c r="T891" s="161">
        <f>+[2]data1cf!S891</f>
        <v>0</v>
      </c>
      <c r="U891" s="161">
        <f>+[2]data1cf!T891</f>
        <v>0</v>
      </c>
      <c r="V891" s="161">
        <f>+[2]data1cf!U891</f>
        <v>0</v>
      </c>
      <c r="W891" s="161">
        <f>+[2]data1cf!V891</f>
        <v>0</v>
      </c>
      <c r="X891" s="161">
        <f>+[2]data1cf!W891</f>
        <v>0</v>
      </c>
      <c r="Y891" s="161">
        <f>+[2]data1cf!X891</f>
        <v>0</v>
      </c>
      <c r="Z891" s="161">
        <f>+[2]data1cf!Y891</f>
        <v>0</v>
      </c>
      <c r="AA891" s="161">
        <f>+[2]data1cf!Z891</f>
        <v>0</v>
      </c>
      <c r="AB891" s="161"/>
      <c r="AC891" s="162">
        <f t="shared" si="104"/>
        <v>20140.986926727637</v>
      </c>
      <c r="AD891" s="162">
        <f t="shared" si="106"/>
        <v>53233.216119198813</v>
      </c>
      <c r="AE891" s="163">
        <f t="shared" si="107"/>
        <v>52545.224555506371</v>
      </c>
      <c r="AF891" s="164">
        <f t="shared" si="105"/>
        <v>0.13441250920295719</v>
      </c>
      <c r="AG891" s="165">
        <f t="shared" si="111"/>
        <v>0.98196688968666279</v>
      </c>
    </row>
    <row r="892" spans="1:33">
      <c r="A892" s="157"/>
      <c r="B892" s="161">
        <f>+[2]data1cf!A892</f>
        <v>-108201.81433755987</v>
      </c>
      <c r="C892" s="161">
        <f>+[2]data1cf!B892</f>
        <v>15638.343180366817</v>
      </c>
      <c r="D892" s="161">
        <f>+[2]data1cf!C892</f>
        <v>17125.385577557769</v>
      </c>
      <c r="E892" s="161">
        <f>+[2]data1cf!D892</f>
        <v>16625.170339417426</v>
      </c>
      <c r="F892" s="161">
        <f>+[2]data1cf!E892</f>
        <v>16307.557188659644</v>
      </c>
      <c r="G892" s="161">
        <f>+[2]data1cf!F892</f>
        <v>15845.459489482524</v>
      </c>
      <c r="H892" s="161">
        <f>+[2]data1cf!G892</f>
        <v>15682.863297712844</v>
      </c>
      <c r="I892" s="161">
        <f>+[2]data1cf!H892</f>
        <v>15571.231713436642</v>
      </c>
      <c r="J892" s="161">
        <f>+[2]data1cf!I892</f>
        <v>15469.994322719605</v>
      </c>
      <c r="K892" s="161">
        <f>+[2]data1cf!J892</f>
        <v>15637.373602354561</v>
      </c>
      <c r="L892" s="161">
        <f>+[2]data1cf!K892</f>
        <v>15471.911186958328</v>
      </c>
      <c r="M892" s="161">
        <f>+[2]data1cf!L892</f>
        <v>15478.189983918559</v>
      </c>
      <c r="N892" s="161">
        <f>+[2]data1cf!M892</f>
        <v>15434.156502647165</v>
      </c>
      <c r="O892" s="161">
        <f>+[2]data1cf!N892</f>
        <v>15438.725937054052</v>
      </c>
      <c r="P892" s="161">
        <f>+[2]data1cf!O892</f>
        <v>15573.332780613286</v>
      </c>
      <c r="Q892" s="161">
        <f>+[2]data1cf!P892</f>
        <v>15539.802230564814</v>
      </c>
      <c r="R892" s="161">
        <f>+[2]data1cf!Q892</f>
        <v>1241.0315297260765</v>
      </c>
      <c r="S892" s="161">
        <f>+[2]data1cf!R892</f>
        <v>0</v>
      </c>
      <c r="T892" s="161">
        <f>+[2]data1cf!S892</f>
        <v>0</v>
      </c>
      <c r="U892" s="161">
        <f>+[2]data1cf!T892</f>
        <v>0</v>
      </c>
      <c r="V892" s="161">
        <f>+[2]data1cf!U892</f>
        <v>0</v>
      </c>
      <c r="W892" s="161">
        <f>+[2]data1cf!V892</f>
        <v>0</v>
      </c>
      <c r="X892" s="161">
        <f>+[2]data1cf!W892</f>
        <v>0</v>
      </c>
      <c r="Y892" s="161">
        <f>+[2]data1cf!X892</f>
        <v>0</v>
      </c>
      <c r="Z892" s="161">
        <f>+[2]data1cf!Y892</f>
        <v>0</v>
      </c>
      <c r="AA892" s="161">
        <f>+[2]data1cf!Z892</f>
        <v>0</v>
      </c>
      <c r="AB892" s="161"/>
      <c r="AC892" s="162">
        <f t="shared" si="104"/>
        <v>13145.492501061903</v>
      </c>
      <c r="AD892" s="162">
        <f t="shared" si="106"/>
        <v>46596.246190842059</v>
      </c>
      <c r="AE892" s="163">
        <f t="shared" si="107"/>
        <v>45900.980461460895</v>
      </c>
      <c r="AF892" s="164">
        <f t="shared" si="105"/>
        <v>0.121018260717392</v>
      </c>
      <c r="AG892" s="165">
        <f t="shared" si="111"/>
        <v>0.97024918130340143</v>
      </c>
    </row>
    <row r="893" spans="1:33">
      <c r="A893" s="157"/>
      <c r="B893" s="161">
        <f>+[2]data1cf!A893</f>
        <v>-109057.56764496563</v>
      </c>
      <c r="C893" s="161">
        <f>+[2]data1cf!B893</f>
        <v>15498.657019061049</v>
      </c>
      <c r="D893" s="161">
        <f>+[2]data1cf!C893</f>
        <v>16826.5025744751</v>
      </c>
      <c r="E893" s="161">
        <f>+[2]data1cf!D893</f>
        <v>16530.727743977764</v>
      </c>
      <c r="F893" s="161">
        <f>+[2]data1cf!E893</f>
        <v>16295.088603638531</v>
      </c>
      <c r="G893" s="161">
        <f>+[2]data1cf!F893</f>
        <v>16079.529610491689</v>
      </c>
      <c r="H893" s="161">
        <f>+[2]data1cf!G893</f>
        <v>15600.71014399259</v>
      </c>
      <c r="I893" s="161">
        <f>+[2]data1cf!H893</f>
        <v>15525.425277401757</v>
      </c>
      <c r="J893" s="161">
        <f>+[2]data1cf!I893</f>
        <v>15519.569571245274</v>
      </c>
      <c r="K893" s="161">
        <f>+[2]data1cf!J893</f>
        <v>15585.493992808493</v>
      </c>
      <c r="L893" s="161">
        <f>+[2]data1cf!K893</f>
        <v>15532.64294505245</v>
      </c>
      <c r="M893" s="161">
        <f>+[2]data1cf!L893</f>
        <v>15577.230320284154</v>
      </c>
      <c r="N893" s="161">
        <f>+[2]data1cf!M893</f>
        <v>15656.831959054136</v>
      </c>
      <c r="O893" s="161">
        <f>+[2]data1cf!N893</f>
        <v>15648.248575957987</v>
      </c>
      <c r="P893" s="161">
        <f>+[2]data1cf!O893</f>
        <v>15571.075501988376</v>
      </c>
      <c r="Q893" s="161">
        <f>+[2]data1cf!P893</f>
        <v>15568.679844120385</v>
      </c>
      <c r="R893" s="161">
        <f>+[2]data1cf!Q893</f>
        <v>1250.8466778606978</v>
      </c>
      <c r="S893" s="161">
        <f>+[2]data1cf!R893</f>
        <v>0</v>
      </c>
      <c r="T893" s="161">
        <f>+[2]data1cf!S893</f>
        <v>0</v>
      </c>
      <c r="U893" s="161">
        <f>+[2]data1cf!T893</f>
        <v>0</v>
      </c>
      <c r="V893" s="161">
        <f>+[2]data1cf!U893</f>
        <v>0</v>
      </c>
      <c r="W893" s="161">
        <f>+[2]data1cf!V893</f>
        <v>0</v>
      </c>
      <c r="X893" s="161">
        <f>+[2]data1cf!W893</f>
        <v>0</v>
      </c>
      <c r="Y893" s="161">
        <f>+[2]data1cf!X893</f>
        <v>0</v>
      </c>
      <c r="Z893" s="161">
        <f>+[2]data1cf!Y893</f>
        <v>0</v>
      </c>
      <c r="AA893" s="161">
        <f>+[2]data1cf!Z893</f>
        <v>0</v>
      </c>
      <c r="AB893" s="161"/>
      <c r="AC893" s="162">
        <f t="shared" si="104"/>
        <v>12111.004516606305</v>
      </c>
      <c r="AD893" s="162">
        <f t="shared" si="106"/>
        <v>45636.549776037056</v>
      </c>
      <c r="AE893" s="163">
        <f t="shared" si="107"/>
        <v>44939.33591991516</v>
      </c>
      <c r="AF893" s="164">
        <f t="shared" si="105"/>
        <v>0.11916961073875426</v>
      </c>
      <c r="AG893" s="165">
        <f t="shared" si="111"/>
        <v>0.9680155607003007</v>
      </c>
    </row>
    <row r="894" spans="1:33">
      <c r="A894" s="157"/>
      <c r="B894" s="161">
        <f>+[2]data1cf!A894</f>
        <v>-97265.759022806655</v>
      </c>
      <c r="C894" s="161">
        <f>+[2]data1cf!B894</f>
        <v>15178.151226464599</v>
      </c>
      <c r="D894" s="161">
        <f>+[2]data1cf!C894</f>
        <v>16772.093432474034</v>
      </c>
      <c r="E894" s="161">
        <f>+[2]data1cf!D894</f>
        <v>16271.165418895216</v>
      </c>
      <c r="F894" s="161">
        <f>+[2]data1cf!E894</f>
        <v>16002.077179292441</v>
      </c>
      <c r="G894" s="161">
        <f>+[2]data1cf!F894</f>
        <v>15636.354746142844</v>
      </c>
      <c r="H894" s="161">
        <f>+[2]data1cf!G894</f>
        <v>15351.778156589089</v>
      </c>
      <c r="I894" s="161">
        <f>+[2]data1cf!H894</f>
        <v>15446.464972232701</v>
      </c>
      <c r="J894" s="161">
        <f>+[2]data1cf!I894</f>
        <v>15220.280940281747</v>
      </c>
      <c r="K894" s="161">
        <f>+[2]data1cf!J894</f>
        <v>15357.607346083671</v>
      </c>
      <c r="L894" s="161">
        <f>+[2]data1cf!K894</f>
        <v>15323.51255636823</v>
      </c>
      <c r="M894" s="161">
        <f>+[2]data1cf!L894</f>
        <v>15372.238473423511</v>
      </c>
      <c r="N894" s="161">
        <f>+[2]data1cf!M894</f>
        <v>15335.907639008414</v>
      </c>
      <c r="O894" s="161">
        <f>+[2]data1cf!N894</f>
        <v>15306.532754915019</v>
      </c>
      <c r="P894" s="161">
        <f>+[2]data1cf!O894</f>
        <v>15168.440582059091</v>
      </c>
      <c r="Q894" s="161">
        <f>+[2]data1cf!P894</f>
        <v>15336.951176688319</v>
      </c>
      <c r="R894" s="161">
        <f>+[2]data1cf!Q894</f>
        <v>1115.5993496879832</v>
      </c>
      <c r="S894" s="161">
        <f>+[2]data1cf!R894</f>
        <v>0</v>
      </c>
      <c r="T894" s="161">
        <f>+[2]data1cf!S894</f>
        <v>0</v>
      </c>
      <c r="U894" s="161">
        <f>+[2]data1cf!T894</f>
        <v>0</v>
      </c>
      <c r="V894" s="161">
        <f>+[2]data1cf!U894</f>
        <v>0</v>
      </c>
      <c r="W894" s="161">
        <f>+[2]data1cf!V894</f>
        <v>0</v>
      </c>
      <c r="X894" s="161">
        <f>+[2]data1cf!W894</f>
        <v>0</v>
      </c>
      <c r="Y894" s="161">
        <f>+[2]data1cf!X894</f>
        <v>0</v>
      </c>
      <c r="Z894" s="161">
        <f>+[2]data1cf!Y894</f>
        <v>0</v>
      </c>
      <c r="AA894" s="161">
        <f>+[2]data1cf!Z894</f>
        <v>0</v>
      </c>
      <c r="AB894" s="161"/>
      <c r="AC894" s="162">
        <f t="shared" si="104"/>
        <v>21935.086572396158</v>
      </c>
      <c r="AD894" s="162">
        <f t="shared" si="106"/>
        <v>54881.875439497206</v>
      </c>
      <c r="AE894" s="163">
        <f t="shared" si="107"/>
        <v>54196.964023376073</v>
      </c>
      <c r="AF894" s="164">
        <f t="shared" si="105"/>
        <v>0.13824173808097839</v>
      </c>
      <c r="AG894" s="165">
        <f t="shared" si="111"/>
        <v>0.98407570277230461</v>
      </c>
    </row>
    <row r="895" spans="1:33">
      <c r="A895" s="157"/>
      <c r="B895" s="161">
        <f>+[2]data1cf!A895</f>
        <v>-96075.315795669012</v>
      </c>
      <c r="C895" s="161">
        <f>+[2]data1cf!B895</f>
        <v>15190.553181640385</v>
      </c>
      <c r="D895" s="161">
        <f>+[2]data1cf!C895</f>
        <v>16490.395729278236</v>
      </c>
      <c r="E895" s="161">
        <f>+[2]data1cf!D895</f>
        <v>16388.683947442729</v>
      </c>
      <c r="F895" s="161">
        <f>+[2]data1cf!E895</f>
        <v>15806.747841175893</v>
      </c>
      <c r="G895" s="161">
        <f>+[2]data1cf!F895</f>
        <v>15621.63015233336</v>
      </c>
      <c r="H895" s="161">
        <f>+[2]data1cf!G895</f>
        <v>15114.941748684809</v>
      </c>
      <c r="I895" s="161">
        <f>+[2]data1cf!H895</f>
        <v>15047.474762480446</v>
      </c>
      <c r="J895" s="161">
        <f>+[2]data1cf!I895</f>
        <v>15279.746978767052</v>
      </c>
      <c r="K895" s="161">
        <f>+[2]data1cf!J895</f>
        <v>15184.140661879232</v>
      </c>
      <c r="L895" s="161">
        <f>+[2]data1cf!K895</f>
        <v>15307.06982139596</v>
      </c>
      <c r="M895" s="161">
        <f>+[2]data1cf!L895</f>
        <v>15042.483943205254</v>
      </c>
      <c r="N895" s="161">
        <f>+[2]data1cf!M895</f>
        <v>15142.613876130945</v>
      </c>
      <c r="O895" s="161">
        <f>+[2]data1cf!N895</f>
        <v>15213.451144805029</v>
      </c>
      <c r="P895" s="161">
        <f>+[2]data1cf!O895</f>
        <v>15377.759947724942</v>
      </c>
      <c r="Q895" s="161">
        <f>+[2]data1cf!P895</f>
        <v>15261.871450327861</v>
      </c>
      <c r="R895" s="161">
        <f>+[2]data1cf!Q895</f>
        <v>1101.9454420500051</v>
      </c>
      <c r="S895" s="161">
        <f>+[2]data1cf!R895</f>
        <v>0</v>
      </c>
      <c r="T895" s="161">
        <f>+[2]data1cf!S895</f>
        <v>0</v>
      </c>
      <c r="U895" s="161">
        <f>+[2]data1cf!T895</f>
        <v>0</v>
      </c>
      <c r="V895" s="161">
        <f>+[2]data1cf!U895</f>
        <v>0</v>
      </c>
      <c r="W895" s="161">
        <f>+[2]data1cf!V895</f>
        <v>0</v>
      </c>
      <c r="X895" s="161">
        <f>+[2]data1cf!W895</f>
        <v>0</v>
      </c>
      <c r="Y895" s="161">
        <f>+[2]data1cf!X895</f>
        <v>0</v>
      </c>
      <c r="Z895" s="161">
        <f>+[2]data1cf!Y895</f>
        <v>0</v>
      </c>
      <c r="AA895" s="161">
        <f>+[2]data1cf!Z895</f>
        <v>0</v>
      </c>
      <c r="AB895" s="161"/>
      <c r="AC895" s="162">
        <f t="shared" si="104"/>
        <v>22289.587758540525</v>
      </c>
      <c r="AD895" s="162">
        <f t="shared" si="106"/>
        <v>54991.615387172882</v>
      </c>
      <c r="AE895" s="163">
        <f t="shared" si="107"/>
        <v>54311.595380883176</v>
      </c>
      <c r="AF895" s="164">
        <f t="shared" si="105"/>
        <v>0.13931940197944642</v>
      </c>
      <c r="AG895" s="165">
        <f t="shared" si="111"/>
        <v>0.98420698035982324</v>
      </c>
    </row>
    <row r="896" spans="1:33">
      <c r="A896" s="157"/>
      <c r="B896" s="161">
        <f>+[2]data1cf!A896</f>
        <v>-108676.32901046253</v>
      </c>
      <c r="C896" s="161">
        <f>+[2]data1cf!B896</f>
        <v>15645.570818651246</v>
      </c>
      <c r="D896" s="161">
        <f>+[2]data1cf!C896</f>
        <v>17144.205600940149</v>
      </c>
      <c r="E896" s="161">
        <f>+[2]data1cf!D896</f>
        <v>16665.862285204097</v>
      </c>
      <c r="F896" s="161">
        <f>+[2]data1cf!E896</f>
        <v>16140.117507806277</v>
      </c>
      <c r="G896" s="161">
        <f>+[2]data1cf!F896</f>
        <v>15866.366572170677</v>
      </c>
      <c r="H896" s="161">
        <f>+[2]data1cf!G896</f>
        <v>15641.780811378594</v>
      </c>
      <c r="I896" s="161">
        <f>+[2]data1cf!H896</f>
        <v>15479.474053032915</v>
      </c>
      <c r="J896" s="161">
        <f>+[2]data1cf!I896</f>
        <v>15587.630797630849</v>
      </c>
      <c r="K896" s="161">
        <f>+[2]data1cf!J896</f>
        <v>15538.563167824461</v>
      </c>
      <c r="L896" s="161">
        <f>+[2]data1cf!K896</f>
        <v>15534.159290840917</v>
      </c>
      <c r="M896" s="161">
        <f>+[2]data1cf!L896</f>
        <v>15560.044995638331</v>
      </c>
      <c r="N896" s="161">
        <f>+[2]data1cf!M896</f>
        <v>15707.354459785005</v>
      </c>
      <c r="O896" s="161">
        <f>+[2]data1cf!N896</f>
        <v>15494.974214061465</v>
      </c>
      <c r="P896" s="161">
        <f>+[2]data1cf!O896</f>
        <v>15616.304061001836</v>
      </c>
      <c r="Q896" s="161">
        <f>+[2]data1cf!P896</f>
        <v>15713.711535431103</v>
      </c>
      <c r="R896" s="161">
        <f>+[2]data1cf!Q896</f>
        <v>1246.4740232184008</v>
      </c>
      <c r="S896" s="161">
        <f>+[2]data1cf!R896</f>
        <v>0</v>
      </c>
      <c r="T896" s="161">
        <f>+[2]data1cf!S896</f>
        <v>0</v>
      </c>
      <c r="U896" s="161">
        <f>+[2]data1cf!T896</f>
        <v>0</v>
      </c>
      <c r="V896" s="161">
        <f>+[2]data1cf!U896</f>
        <v>0</v>
      </c>
      <c r="W896" s="161">
        <f>+[2]data1cf!V896</f>
        <v>0</v>
      </c>
      <c r="X896" s="161">
        <f>+[2]data1cf!W896</f>
        <v>0</v>
      </c>
      <c r="Y896" s="161">
        <f>+[2]data1cf!X896</f>
        <v>0</v>
      </c>
      <c r="Z896" s="161">
        <f>+[2]data1cf!Y896</f>
        <v>0</v>
      </c>
      <c r="AA896" s="161">
        <f>+[2]data1cf!Z896</f>
        <v>0</v>
      </c>
      <c r="AB896" s="161"/>
      <c r="AC896" s="162">
        <f t="shared" si="104"/>
        <v>12775.019253094373</v>
      </c>
      <c r="AD896" s="162">
        <f t="shared" si="106"/>
        <v>46306.835399065254</v>
      </c>
      <c r="AE896" s="163">
        <f t="shared" si="107"/>
        <v>45609.488972555097</v>
      </c>
      <c r="AF896" s="164">
        <f t="shared" si="105"/>
        <v>0.12031543850898743</v>
      </c>
      <c r="AG896" s="165">
        <f t="shared" si="111"/>
        <v>0.96959254526611105</v>
      </c>
    </row>
    <row r="897" spans="1:33">
      <c r="A897" s="157"/>
      <c r="B897" s="161">
        <f>+[2]data1cf!A897</f>
        <v>-106728.10777781908</v>
      </c>
      <c r="C897" s="161">
        <f>+[2]data1cf!B897</f>
        <v>15357.718099403566</v>
      </c>
      <c r="D897" s="161">
        <f>+[2]data1cf!C897</f>
        <v>17056.395339674105</v>
      </c>
      <c r="E897" s="161">
        <f>+[2]data1cf!D897</f>
        <v>16700.126630967854</v>
      </c>
      <c r="F897" s="161">
        <f>+[2]data1cf!E897</f>
        <v>16317.498806368081</v>
      </c>
      <c r="G897" s="161">
        <f>+[2]data1cf!F897</f>
        <v>15848.226575404376</v>
      </c>
      <c r="H897" s="161">
        <f>+[2]data1cf!G897</f>
        <v>15443.793952424719</v>
      </c>
      <c r="I897" s="161">
        <f>+[2]data1cf!H897</f>
        <v>15474.080899940131</v>
      </c>
      <c r="J897" s="161">
        <f>+[2]data1cf!I897</f>
        <v>15511.18565289682</v>
      </c>
      <c r="K897" s="161">
        <f>+[2]data1cf!J897</f>
        <v>15399.407655834359</v>
      </c>
      <c r="L897" s="161">
        <f>+[2]data1cf!K897</f>
        <v>15493.098399241113</v>
      </c>
      <c r="M897" s="161">
        <f>+[2]data1cf!L897</f>
        <v>15349.663486522344</v>
      </c>
      <c r="N897" s="161">
        <f>+[2]data1cf!M897</f>
        <v>15440.465753780871</v>
      </c>
      <c r="O897" s="161">
        <f>+[2]data1cf!N897</f>
        <v>15530.293104271035</v>
      </c>
      <c r="P897" s="161">
        <f>+[2]data1cf!O897</f>
        <v>15515.57109592139</v>
      </c>
      <c r="Q897" s="161">
        <f>+[2]data1cf!P897</f>
        <v>15493.988776726683</v>
      </c>
      <c r="R897" s="161">
        <f>+[2]data1cf!Q897</f>
        <v>1224.1287049684736</v>
      </c>
      <c r="S897" s="161">
        <f>+[2]data1cf!R897</f>
        <v>0</v>
      </c>
      <c r="T897" s="161">
        <f>+[2]data1cf!S897</f>
        <v>0</v>
      </c>
      <c r="U897" s="161">
        <f>+[2]data1cf!T897</f>
        <v>0</v>
      </c>
      <c r="V897" s="161">
        <f>+[2]data1cf!U897</f>
        <v>0</v>
      </c>
      <c r="W897" s="161">
        <f>+[2]data1cf!V897</f>
        <v>0</v>
      </c>
      <c r="X897" s="161">
        <f>+[2]data1cf!W897</f>
        <v>0</v>
      </c>
      <c r="Y897" s="161">
        <f>+[2]data1cf!X897</f>
        <v>0</v>
      </c>
      <c r="Z897" s="161">
        <f>+[2]data1cf!Y897</f>
        <v>0</v>
      </c>
      <c r="AA897" s="161">
        <f>+[2]data1cf!Z897</f>
        <v>0</v>
      </c>
      <c r="AB897" s="161"/>
      <c r="AC897" s="162">
        <f t="shared" si="104"/>
        <v>14067.359257986727</v>
      </c>
      <c r="AD897" s="162">
        <f t="shared" si="106"/>
        <v>47403.539272312628</v>
      </c>
      <c r="AE897" s="163">
        <f t="shared" si="107"/>
        <v>46710.569668014083</v>
      </c>
      <c r="AF897" s="164">
        <f t="shared" si="105"/>
        <v>0.12273402810096737</v>
      </c>
      <c r="AG897" s="165">
        <f t="shared" si="111"/>
        <v>0.97200684425275474</v>
      </c>
    </row>
    <row r="898" spans="1:33">
      <c r="A898" s="157"/>
      <c r="B898" s="161">
        <f>+[2]data1cf!A898</f>
        <v>-92952.216947056455</v>
      </c>
      <c r="C898" s="161">
        <f>+[2]data1cf!B898</f>
        <v>14892.911495175205</v>
      </c>
      <c r="D898" s="161">
        <f>+[2]data1cf!C898</f>
        <v>16625.828081643594</v>
      </c>
      <c r="E898" s="161">
        <f>+[2]data1cf!D898</f>
        <v>16136.673630522402</v>
      </c>
      <c r="F898" s="161">
        <f>+[2]data1cf!E898</f>
        <v>16065.564857658143</v>
      </c>
      <c r="G898" s="161">
        <f>+[2]data1cf!F898</f>
        <v>15805.952291814256</v>
      </c>
      <c r="H898" s="161">
        <f>+[2]data1cf!G898</f>
        <v>15369.080982502437</v>
      </c>
      <c r="I898" s="161">
        <f>+[2]data1cf!H898</f>
        <v>15256.70285562497</v>
      </c>
      <c r="J898" s="161">
        <f>+[2]data1cf!I898</f>
        <v>15265.411465746511</v>
      </c>
      <c r="K898" s="161">
        <f>+[2]data1cf!J898</f>
        <v>15208.690076788125</v>
      </c>
      <c r="L898" s="161">
        <f>+[2]data1cf!K898</f>
        <v>15270.234987722313</v>
      </c>
      <c r="M898" s="161">
        <f>+[2]data1cf!L898</f>
        <v>15164.171809938873</v>
      </c>
      <c r="N898" s="161">
        <f>+[2]data1cf!M898</f>
        <v>15201.980764333272</v>
      </c>
      <c r="O898" s="161">
        <f>+[2]data1cf!N898</f>
        <v>15261.050902686178</v>
      </c>
      <c r="P898" s="161">
        <f>+[2]data1cf!O898</f>
        <v>15500.827244907377</v>
      </c>
      <c r="Q898" s="161">
        <f>+[2]data1cf!P898</f>
        <v>15251.402500181001</v>
      </c>
      <c r="R898" s="161">
        <f>+[2]data1cf!Q898</f>
        <v>1066.1247474959587</v>
      </c>
      <c r="S898" s="161">
        <f>+[2]data1cf!R898</f>
        <v>0</v>
      </c>
      <c r="T898" s="161">
        <f>+[2]data1cf!S898</f>
        <v>0</v>
      </c>
      <c r="U898" s="161">
        <f>+[2]data1cf!T898</f>
        <v>0</v>
      </c>
      <c r="V898" s="161">
        <f>+[2]data1cf!U898</f>
        <v>0</v>
      </c>
      <c r="W898" s="161">
        <f>+[2]data1cf!V898</f>
        <v>0</v>
      </c>
      <c r="X898" s="161">
        <f>+[2]data1cf!W898</f>
        <v>0</v>
      </c>
      <c r="Y898" s="161">
        <f>+[2]data1cf!X898</f>
        <v>0</v>
      </c>
      <c r="Z898" s="161">
        <f>+[2]data1cf!Y898</f>
        <v>0</v>
      </c>
      <c r="AA898" s="161">
        <f>+[2]data1cf!Z898</f>
        <v>0</v>
      </c>
      <c r="AB898" s="161"/>
      <c r="AC898" s="162">
        <f t="shared" ref="AC898:AC961" si="112">XNPV(0.1,B898:AA898,$B$1:$AA$1)</f>
        <v>25693.46205445789</v>
      </c>
      <c r="AD898" s="162">
        <f t="shared" si="106"/>
        <v>58546.897531773255</v>
      </c>
      <c r="AE898" s="163">
        <f t="shared" si="107"/>
        <v>57863.844004063554</v>
      </c>
      <c r="AF898" s="164">
        <f t="shared" ref="AF898:AF961" si="113">XIRR(B898:AA898,$B$1:$AA$1)</f>
        <v>0.14640966057777408</v>
      </c>
      <c r="AG898" s="165">
        <f t="shared" si="111"/>
        <v>0.987922041920132</v>
      </c>
    </row>
    <row r="899" spans="1:33">
      <c r="A899" s="157"/>
      <c r="B899" s="161">
        <f>+[2]data1cf!A899</f>
        <v>-99898.430925690758</v>
      </c>
      <c r="C899" s="161">
        <f>+[2]data1cf!B899</f>
        <v>15260.667657961762</v>
      </c>
      <c r="D899" s="161">
        <f>+[2]data1cf!C899</f>
        <v>16749.54006630776</v>
      </c>
      <c r="E899" s="161">
        <f>+[2]data1cf!D899</f>
        <v>16268.927750064297</v>
      </c>
      <c r="F899" s="161">
        <f>+[2]data1cf!E899</f>
        <v>15757.015371264586</v>
      </c>
      <c r="G899" s="161">
        <f>+[2]data1cf!F899</f>
        <v>15706.474999925807</v>
      </c>
      <c r="H899" s="161">
        <f>+[2]data1cf!G899</f>
        <v>15370.976400975982</v>
      </c>
      <c r="I899" s="161">
        <f>+[2]data1cf!H899</f>
        <v>15358.882908023304</v>
      </c>
      <c r="J899" s="161">
        <f>+[2]data1cf!I899</f>
        <v>15370.139561476464</v>
      </c>
      <c r="K899" s="161">
        <f>+[2]data1cf!J899</f>
        <v>15275.200940749299</v>
      </c>
      <c r="L899" s="161">
        <f>+[2]data1cf!K899</f>
        <v>15297.243883570427</v>
      </c>
      <c r="M899" s="161">
        <f>+[2]data1cf!L899</f>
        <v>15300.959249112095</v>
      </c>
      <c r="N899" s="161">
        <f>+[2]data1cf!M899</f>
        <v>15289.275463340928</v>
      </c>
      <c r="O899" s="161">
        <f>+[2]data1cf!N899</f>
        <v>15462.703918933355</v>
      </c>
      <c r="P899" s="161">
        <f>+[2]data1cf!O899</f>
        <v>15468.109276157382</v>
      </c>
      <c r="Q899" s="161">
        <f>+[2]data1cf!P899</f>
        <v>15310.519476385467</v>
      </c>
      <c r="R899" s="161">
        <f>+[2]data1cf!Q899</f>
        <v>1145.7950433453027</v>
      </c>
      <c r="S899" s="161">
        <f>+[2]data1cf!R899</f>
        <v>0</v>
      </c>
      <c r="T899" s="161">
        <f>+[2]data1cf!S899</f>
        <v>0</v>
      </c>
      <c r="U899" s="161">
        <f>+[2]data1cf!T899</f>
        <v>0</v>
      </c>
      <c r="V899" s="161">
        <f>+[2]data1cf!U899</f>
        <v>0</v>
      </c>
      <c r="W899" s="161">
        <f>+[2]data1cf!V899</f>
        <v>0</v>
      </c>
      <c r="X899" s="161">
        <f>+[2]data1cf!W899</f>
        <v>0</v>
      </c>
      <c r="Y899" s="161">
        <f>+[2]data1cf!X899</f>
        <v>0</v>
      </c>
      <c r="Z899" s="161">
        <f>+[2]data1cf!Y899</f>
        <v>0</v>
      </c>
      <c r="AA899" s="161">
        <f>+[2]data1cf!Z899</f>
        <v>0</v>
      </c>
      <c r="AB899" s="161"/>
      <c r="AC899" s="162">
        <f t="shared" si="112"/>
        <v>19308.505621337328</v>
      </c>
      <c r="AD899" s="162">
        <f t="shared" ref="AD899:AD962" si="114">SUMPRODUCT(B899:AA899,$B$1010:$AA$1010)</f>
        <v>52284.301252668076</v>
      </c>
      <c r="AE899" s="163">
        <f t="shared" ref="AE899:AE962" si="115">SUMPRODUCT(B899:AA899,$B$1012:$AA$1012)</f>
        <v>51598.498339972335</v>
      </c>
      <c r="AF899" s="164">
        <f t="shared" si="113"/>
        <v>0.13291451334953308</v>
      </c>
      <c r="AG899" s="165">
        <f t="shared" ref="AG899:AG914" si="116">1-EXP(-(1/0.25)*(AD899/ABS($AD$1010)))</f>
        <v>0.98062876746787919</v>
      </c>
    </row>
    <row r="900" spans="1:33">
      <c r="A900" s="157"/>
      <c r="B900" s="161">
        <f>+[2]data1cf!A900</f>
        <v>-92233.233230576501</v>
      </c>
      <c r="C900" s="161">
        <f>+[2]data1cf!B900</f>
        <v>15030.103818250022</v>
      </c>
      <c r="D900" s="161">
        <f>+[2]data1cf!C900</f>
        <v>16509.21881093879</v>
      </c>
      <c r="E900" s="161">
        <f>+[2]data1cf!D900</f>
        <v>16076.498433284698</v>
      </c>
      <c r="F900" s="161">
        <f>+[2]data1cf!E900</f>
        <v>15692.583999063103</v>
      </c>
      <c r="G900" s="161">
        <f>+[2]data1cf!F900</f>
        <v>15460.911927527466</v>
      </c>
      <c r="H900" s="161">
        <f>+[2]data1cf!G900</f>
        <v>15210.09584782011</v>
      </c>
      <c r="I900" s="161">
        <f>+[2]data1cf!H900</f>
        <v>15197.824401215719</v>
      </c>
      <c r="J900" s="161">
        <f>+[2]data1cf!I900</f>
        <v>15001.604798715272</v>
      </c>
      <c r="K900" s="161">
        <f>+[2]data1cf!J900</f>
        <v>15157.851015576902</v>
      </c>
      <c r="L900" s="161">
        <f>+[2]data1cf!K900</f>
        <v>15189.186160960395</v>
      </c>
      <c r="M900" s="161">
        <f>+[2]data1cf!L900</f>
        <v>15414.47844899445</v>
      </c>
      <c r="N900" s="161">
        <f>+[2]data1cf!M900</f>
        <v>15256.02534293176</v>
      </c>
      <c r="O900" s="161">
        <f>+[2]data1cf!N900</f>
        <v>14991.100205250877</v>
      </c>
      <c r="P900" s="161">
        <f>+[2]data1cf!O900</f>
        <v>15025.363683683052</v>
      </c>
      <c r="Q900" s="161">
        <f>+[2]data1cf!P900</f>
        <v>15394.878551278045</v>
      </c>
      <c r="R900" s="161">
        <f>+[2]data1cf!Q900</f>
        <v>1057.8782918614202</v>
      </c>
      <c r="S900" s="161">
        <f>+[2]data1cf!R900</f>
        <v>0</v>
      </c>
      <c r="T900" s="161">
        <f>+[2]data1cf!S900</f>
        <v>0</v>
      </c>
      <c r="U900" s="161">
        <f>+[2]data1cf!T900</f>
        <v>0</v>
      </c>
      <c r="V900" s="161">
        <f>+[2]data1cf!U900</f>
        <v>0</v>
      </c>
      <c r="W900" s="161">
        <f>+[2]data1cf!V900</f>
        <v>0</v>
      </c>
      <c r="X900" s="161">
        <f>+[2]data1cf!W900</f>
        <v>0</v>
      </c>
      <c r="Y900" s="161">
        <f>+[2]data1cf!X900</f>
        <v>0</v>
      </c>
      <c r="Z900" s="161">
        <f>+[2]data1cf!Y900</f>
        <v>0</v>
      </c>
      <c r="AA900" s="161">
        <f>+[2]data1cf!Z900</f>
        <v>0</v>
      </c>
      <c r="AB900" s="161"/>
      <c r="AC900" s="162">
        <f t="shared" si="112"/>
        <v>25565.259009147889</v>
      </c>
      <c r="AD900" s="162">
        <f t="shared" si="114"/>
        <v>58164.686079881722</v>
      </c>
      <c r="AE900" s="163">
        <f t="shared" si="115"/>
        <v>57486.694417314313</v>
      </c>
      <c r="AF900" s="164">
        <f t="shared" si="113"/>
        <v>0.14656894803047185</v>
      </c>
      <c r="AG900" s="165">
        <f t="shared" si="116"/>
        <v>0.98756874912175596</v>
      </c>
    </row>
    <row r="901" spans="1:33">
      <c r="A901" s="157"/>
      <c r="B901" s="161">
        <f>+[2]data1cf!A901</f>
        <v>-103260.68413068572</v>
      </c>
      <c r="C901" s="161">
        <f>+[2]data1cf!B901</f>
        <v>15378.318189867046</v>
      </c>
      <c r="D901" s="161">
        <f>+[2]data1cf!C901</f>
        <v>17057.944682322945</v>
      </c>
      <c r="E901" s="161">
        <f>+[2]data1cf!D901</f>
        <v>16316.734626482594</v>
      </c>
      <c r="F901" s="161">
        <f>+[2]data1cf!E901</f>
        <v>16285.335598589092</v>
      </c>
      <c r="G901" s="161">
        <f>+[2]data1cf!F901</f>
        <v>15981.590272011137</v>
      </c>
      <c r="H901" s="161">
        <f>+[2]data1cf!G901</f>
        <v>15557.51970013939</v>
      </c>
      <c r="I901" s="161">
        <f>+[2]data1cf!H901</f>
        <v>15229.281504997343</v>
      </c>
      <c r="J901" s="161">
        <f>+[2]data1cf!I901</f>
        <v>15323.769854426333</v>
      </c>
      <c r="K901" s="161">
        <f>+[2]data1cf!J901</f>
        <v>15462.629939822702</v>
      </c>
      <c r="L901" s="161">
        <f>+[2]data1cf!K901</f>
        <v>15493.034494986458</v>
      </c>
      <c r="M901" s="161">
        <f>+[2]data1cf!L901</f>
        <v>15317.192378461154</v>
      </c>
      <c r="N901" s="161">
        <f>+[2]data1cf!M901</f>
        <v>15599.768000847775</v>
      </c>
      <c r="O901" s="161">
        <f>+[2]data1cf!N901</f>
        <v>15438.210385435905</v>
      </c>
      <c r="P901" s="161">
        <f>+[2]data1cf!O901</f>
        <v>15433.828787200207</v>
      </c>
      <c r="Q901" s="161">
        <f>+[2]data1cf!P901</f>
        <v>15428.031543814435</v>
      </c>
      <c r="R901" s="161">
        <f>+[2]data1cf!Q901</f>
        <v>1184.3587427053128</v>
      </c>
      <c r="S901" s="161">
        <f>+[2]data1cf!R901</f>
        <v>0</v>
      </c>
      <c r="T901" s="161">
        <f>+[2]data1cf!S901</f>
        <v>0</v>
      </c>
      <c r="U901" s="161">
        <f>+[2]data1cf!T901</f>
        <v>0</v>
      </c>
      <c r="V901" s="161">
        <f>+[2]data1cf!U901</f>
        <v>0</v>
      </c>
      <c r="W901" s="161">
        <f>+[2]data1cf!V901</f>
        <v>0</v>
      </c>
      <c r="X901" s="161">
        <f>+[2]data1cf!W901</f>
        <v>0</v>
      </c>
      <c r="Y901" s="161">
        <f>+[2]data1cf!X901</f>
        <v>0</v>
      </c>
      <c r="Z901" s="161">
        <f>+[2]data1cf!Y901</f>
        <v>0</v>
      </c>
      <c r="AA901" s="161">
        <f>+[2]data1cf!Z901</f>
        <v>0</v>
      </c>
      <c r="AB901" s="161"/>
      <c r="AC901" s="162">
        <f t="shared" si="112"/>
        <v>17172.409753230433</v>
      </c>
      <c r="AD901" s="162">
        <f t="shared" si="114"/>
        <v>50414.658103531336</v>
      </c>
      <c r="AE901" s="163">
        <f t="shared" si="115"/>
        <v>49723.53087067468</v>
      </c>
      <c r="AF901" s="164">
        <f t="shared" si="113"/>
        <v>0.12850790619850158</v>
      </c>
      <c r="AG901" s="165">
        <f t="shared" si="116"/>
        <v>0.97769475041611975</v>
      </c>
    </row>
    <row r="902" spans="1:33">
      <c r="A902" s="157"/>
      <c r="B902" s="161">
        <f>+[2]data1cf!A902</f>
        <v>-108556.19744447815</v>
      </c>
      <c r="C902" s="161">
        <f>+[2]data1cf!B902</f>
        <v>15391.458393911718</v>
      </c>
      <c r="D902" s="161">
        <f>+[2]data1cf!C902</f>
        <v>16884.363575591575</v>
      </c>
      <c r="E902" s="161">
        <f>+[2]data1cf!D902</f>
        <v>16639.888825510305</v>
      </c>
      <c r="F902" s="161">
        <f>+[2]data1cf!E902</f>
        <v>16220.849863928059</v>
      </c>
      <c r="G902" s="161">
        <f>+[2]data1cf!F902</f>
        <v>16061.622901629269</v>
      </c>
      <c r="H902" s="161">
        <f>+[2]data1cf!G902</f>
        <v>15708.878864820337</v>
      </c>
      <c r="I902" s="161">
        <f>+[2]data1cf!H902</f>
        <v>15352.707684517547</v>
      </c>
      <c r="J902" s="161">
        <f>+[2]data1cf!I902</f>
        <v>15578.095933023855</v>
      </c>
      <c r="K902" s="161">
        <f>+[2]data1cf!J902</f>
        <v>15592.892191555991</v>
      </c>
      <c r="L902" s="161">
        <f>+[2]data1cf!K902</f>
        <v>15581.300348547957</v>
      </c>
      <c r="M902" s="161">
        <f>+[2]data1cf!L902</f>
        <v>15419.469359757128</v>
      </c>
      <c r="N902" s="161">
        <f>+[2]data1cf!M902</f>
        <v>15787.1094158129</v>
      </c>
      <c r="O902" s="161">
        <f>+[2]data1cf!N902</f>
        <v>15483.628370205173</v>
      </c>
      <c r="P902" s="161">
        <f>+[2]data1cf!O902</f>
        <v>15328.385757306038</v>
      </c>
      <c r="Q902" s="161">
        <f>+[2]data1cf!P902</f>
        <v>15701.481613783084</v>
      </c>
      <c r="R902" s="161">
        <f>+[2]data1cf!Q902</f>
        <v>1245.0961622091866</v>
      </c>
      <c r="S902" s="161">
        <f>+[2]data1cf!R902</f>
        <v>0</v>
      </c>
      <c r="T902" s="161">
        <f>+[2]data1cf!S902</f>
        <v>0</v>
      </c>
      <c r="U902" s="161">
        <f>+[2]data1cf!T902</f>
        <v>0</v>
      </c>
      <c r="V902" s="161">
        <f>+[2]data1cf!U902</f>
        <v>0</v>
      </c>
      <c r="W902" s="161">
        <f>+[2]data1cf!V902</f>
        <v>0</v>
      </c>
      <c r="X902" s="161">
        <f>+[2]data1cf!W902</f>
        <v>0</v>
      </c>
      <c r="Y902" s="161">
        <f>+[2]data1cf!X902</f>
        <v>0</v>
      </c>
      <c r="Z902" s="161">
        <f>+[2]data1cf!Y902</f>
        <v>0</v>
      </c>
      <c r="AA902" s="161">
        <f>+[2]data1cf!Z902</f>
        <v>0</v>
      </c>
      <c r="AB902" s="161"/>
      <c r="AC902" s="162">
        <f t="shared" si="112"/>
        <v>12509.77009914098</v>
      </c>
      <c r="AD902" s="162">
        <f t="shared" si="114"/>
        <v>45993.023759877688</v>
      </c>
      <c r="AE902" s="163">
        <f t="shared" si="115"/>
        <v>45296.82800793666</v>
      </c>
      <c r="AF902" s="164">
        <f t="shared" si="113"/>
        <v>0.11988691687583922</v>
      </c>
      <c r="AG902" s="165">
        <f t="shared" si="116"/>
        <v>0.9688641595995704</v>
      </c>
    </row>
    <row r="903" spans="1:33">
      <c r="A903" s="157"/>
      <c r="B903" s="161">
        <f>+[2]data1cf!A903</f>
        <v>-98158.292870464866</v>
      </c>
      <c r="C903" s="161">
        <f>+[2]data1cf!B903</f>
        <v>15082.647223038657</v>
      </c>
      <c r="D903" s="161">
        <f>+[2]data1cf!C903</f>
        <v>16674.208324633295</v>
      </c>
      <c r="E903" s="161">
        <f>+[2]data1cf!D903</f>
        <v>16418.238481105531</v>
      </c>
      <c r="F903" s="161">
        <f>+[2]data1cf!E903</f>
        <v>16090.162209422955</v>
      </c>
      <c r="G903" s="161">
        <f>+[2]data1cf!F903</f>
        <v>15658.671534218423</v>
      </c>
      <c r="H903" s="161">
        <f>+[2]data1cf!G903</f>
        <v>15695.944516887623</v>
      </c>
      <c r="I903" s="161">
        <f>+[2]data1cf!H903</f>
        <v>15231.377338434953</v>
      </c>
      <c r="J903" s="161">
        <f>+[2]data1cf!I903</f>
        <v>15301.128700523392</v>
      </c>
      <c r="K903" s="161">
        <f>+[2]data1cf!J903</f>
        <v>15395.179993581674</v>
      </c>
      <c r="L903" s="161">
        <f>+[2]data1cf!K903</f>
        <v>15200.162600240723</v>
      </c>
      <c r="M903" s="161">
        <f>+[2]data1cf!L903</f>
        <v>15302.774120935959</v>
      </c>
      <c r="N903" s="161">
        <f>+[2]data1cf!M903</f>
        <v>15463.661025421123</v>
      </c>
      <c r="O903" s="161">
        <f>+[2]data1cf!N903</f>
        <v>15574.054145936809</v>
      </c>
      <c r="P903" s="161">
        <f>+[2]data1cf!O903</f>
        <v>15386.938128803164</v>
      </c>
      <c r="Q903" s="161">
        <f>+[2]data1cf!P903</f>
        <v>15289.722490455459</v>
      </c>
      <c r="R903" s="161">
        <f>+[2]data1cf!Q903</f>
        <v>1125.8363559070838</v>
      </c>
      <c r="S903" s="161">
        <f>+[2]data1cf!R903</f>
        <v>0</v>
      </c>
      <c r="T903" s="161">
        <f>+[2]data1cf!S903</f>
        <v>0</v>
      </c>
      <c r="U903" s="161">
        <f>+[2]data1cf!T903</f>
        <v>0</v>
      </c>
      <c r="V903" s="161">
        <f>+[2]data1cf!U903</f>
        <v>0</v>
      </c>
      <c r="W903" s="161">
        <f>+[2]data1cf!V903</f>
        <v>0</v>
      </c>
      <c r="X903" s="161">
        <f>+[2]data1cf!W903</f>
        <v>0</v>
      </c>
      <c r="Y903" s="161">
        <f>+[2]data1cf!X903</f>
        <v>0</v>
      </c>
      <c r="Z903" s="161">
        <f>+[2]data1cf!Y903</f>
        <v>0</v>
      </c>
      <c r="AA903" s="161">
        <f>+[2]data1cf!Z903</f>
        <v>0</v>
      </c>
      <c r="AB903" s="161"/>
      <c r="AC903" s="162">
        <f t="shared" si="112"/>
        <v>21291.469264116331</v>
      </c>
      <c r="AD903" s="162">
        <f t="shared" si="114"/>
        <v>54351.73123034554</v>
      </c>
      <c r="AE903" s="163">
        <f t="shared" si="115"/>
        <v>53664.293636390481</v>
      </c>
      <c r="AF903" s="164">
        <f t="shared" si="113"/>
        <v>0.13677118420600892</v>
      </c>
      <c r="AG903" s="165">
        <f t="shared" si="116"/>
        <v>0.98342597876132121</v>
      </c>
    </row>
    <row r="904" spans="1:33">
      <c r="A904" s="157"/>
      <c r="B904" s="161">
        <f>+[2]data1cf!A904</f>
        <v>-95587.753687774646</v>
      </c>
      <c r="C904" s="161">
        <f>+[2]data1cf!B904</f>
        <v>15121.598611645066</v>
      </c>
      <c r="D904" s="161">
        <f>+[2]data1cf!C904</f>
        <v>16821.165600723361</v>
      </c>
      <c r="E904" s="161">
        <f>+[2]data1cf!D904</f>
        <v>16151.569008850194</v>
      </c>
      <c r="F904" s="161">
        <f>+[2]data1cf!E904</f>
        <v>15955.78574178529</v>
      </c>
      <c r="G904" s="161">
        <f>+[2]data1cf!F904</f>
        <v>15542.814526011007</v>
      </c>
      <c r="H904" s="161">
        <f>+[2]data1cf!G904</f>
        <v>15389.104638681136</v>
      </c>
      <c r="I904" s="161">
        <f>+[2]data1cf!H904</f>
        <v>15237.469168646339</v>
      </c>
      <c r="J904" s="161">
        <f>+[2]data1cf!I904</f>
        <v>15117.754891180188</v>
      </c>
      <c r="K904" s="161">
        <f>+[2]data1cf!J904</f>
        <v>15287.611313567144</v>
      </c>
      <c r="L904" s="161">
        <f>+[2]data1cf!K904</f>
        <v>15297.511367808493</v>
      </c>
      <c r="M904" s="161">
        <f>+[2]data1cf!L904</f>
        <v>15067.647409869505</v>
      </c>
      <c r="N904" s="161">
        <f>+[2]data1cf!M904</f>
        <v>15364.404612499995</v>
      </c>
      <c r="O904" s="161">
        <f>+[2]data1cf!N904</f>
        <v>15417.480052907464</v>
      </c>
      <c r="P904" s="161">
        <f>+[2]data1cf!O904</f>
        <v>15334.833553851109</v>
      </c>
      <c r="Q904" s="161">
        <f>+[2]data1cf!P904</f>
        <v>15461.831060318269</v>
      </c>
      <c r="R904" s="161">
        <f>+[2]data1cf!Q904</f>
        <v>1096.3532996972999</v>
      </c>
      <c r="S904" s="161">
        <f>+[2]data1cf!R904</f>
        <v>0</v>
      </c>
      <c r="T904" s="161">
        <f>+[2]data1cf!S904</f>
        <v>0</v>
      </c>
      <c r="U904" s="161">
        <f>+[2]data1cf!T904</f>
        <v>0</v>
      </c>
      <c r="V904" s="161">
        <f>+[2]data1cf!U904</f>
        <v>0</v>
      </c>
      <c r="W904" s="161">
        <f>+[2]data1cf!V904</f>
        <v>0</v>
      </c>
      <c r="X904" s="161">
        <f>+[2]data1cf!W904</f>
        <v>0</v>
      </c>
      <c r="Y904" s="161">
        <f>+[2]data1cf!X904</f>
        <v>0</v>
      </c>
      <c r="Z904" s="161">
        <f>+[2]data1cf!Y904</f>
        <v>0</v>
      </c>
      <c r="AA904" s="161">
        <f>+[2]data1cf!Z904</f>
        <v>0</v>
      </c>
      <c r="AB904" s="161"/>
      <c r="AC904" s="162">
        <f t="shared" si="112"/>
        <v>23253.057399361252</v>
      </c>
      <c r="AD904" s="162">
        <f t="shared" si="114"/>
        <v>56117.008176010313</v>
      </c>
      <c r="AE904" s="163">
        <f t="shared" si="115"/>
        <v>55433.445571275115</v>
      </c>
      <c r="AF904" s="164">
        <f t="shared" si="113"/>
        <v>0.14111160635948181</v>
      </c>
      <c r="AG904" s="165">
        <f t="shared" si="116"/>
        <v>0.9854923485435777</v>
      </c>
    </row>
    <row r="905" spans="1:33">
      <c r="A905" s="157"/>
      <c r="B905" s="161">
        <f>+[2]data1cf!A905</f>
        <v>-99200.771474186695</v>
      </c>
      <c r="C905" s="161">
        <f>+[2]data1cf!B905</f>
        <v>15078.377123215312</v>
      </c>
      <c r="D905" s="161">
        <f>+[2]data1cf!C905</f>
        <v>16671.563627985775</v>
      </c>
      <c r="E905" s="161">
        <f>+[2]data1cf!D905</f>
        <v>16360.277388410494</v>
      </c>
      <c r="F905" s="161">
        <f>+[2]data1cf!E905</f>
        <v>16177.262399838637</v>
      </c>
      <c r="G905" s="161">
        <f>+[2]data1cf!F905</f>
        <v>15622.865620600471</v>
      </c>
      <c r="H905" s="161">
        <f>+[2]data1cf!G905</f>
        <v>15561.617950907246</v>
      </c>
      <c r="I905" s="161">
        <f>+[2]data1cf!H905</f>
        <v>15352.450341094129</v>
      </c>
      <c r="J905" s="161">
        <f>+[2]data1cf!I905</f>
        <v>15397.21885245301</v>
      </c>
      <c r="K905" s="161">
        <f>+[2]data1cf!J905</f>
        <v>15204.63273429238</v>
      </c>
      <c r="L905" s="161">
        <f>+[2]data1cf!K905</f>
        <v>15235.502887792281</v>
      </c>
      <c r="M905" s="161">
        <f>+[2]data1cf!L905</f>
        <v>15300.827973128722</v>
      </c>
      <c r="N905" s="161">
        <f>+[2]data1cf!M905</f>
        <v>15419.450689969013</v>
      </c>
      <c r="O905" s="161">
        <f>+[2]data1cf!N905</f>
        <v>15393.694462295744</v>
      </c>
      <c r="P905" s="161">
        <f>+[2]data1cf!O905</f>
        <v>15316.99597851919</v>
      </c>
      <c r="Q905" s="161">
        <f>+[2]data1cf!P905</f>
        <v>15580.317148352315</v>
      </c>
      <c r="R905" s="161">
        <f>+[2]data1cf!Q905</f>
        <v>1137.7931685003316</v>
      </c>
      <c r="S905" s="161">
        <f>+[2]data1cf!R905</f>
        <v>0</v>
      </c>
      <c r="T905" s="161">
        <f>+[2]data1cf!S905</f>
        <v>0</v>
      </c>
      <c r="U905" s="161">
        <f>+[2]data1cf!T905</f>
        <v>0</v>
      </c>
      <c r="V905" s="161">
        <f>+[2]data1cf!U905</f>
        <v>0</v>
      </c>
      <c r="W905" s="161">
        <f>+[2]data1cf!V905</f>
        <v>0</v>
      </c>
      <c r="X905" s="161">
        <f>+[2]data1cf!W905</f>
        <v>0</v>
      </c>
      <c r="Y905" s="161">
        <f>+[2]data1cf!X905</f>
        <v>0</v>
      </c>
      <c r="Z905" s="161">
        <f>+[2]data1cf!Y905</f>
        <v>0</v>
      </c>
      <c r="AA905" s="161">
        <f>+[2]data1cf!Z905</f>
        <v>0</v>
      </c>
      <c r="AB905" s="161"/>
      <c r="AC905" s="162">
        <f t="shared" si="112"/>
        <v>20187.332484805669</v>
      </c>
      <c r="AD905" s="162">
        <f t="shared" si="114"/>
        <v>53237.868900655631</v>
      </c>
      <c r="AE905" s="163">
        <f t="shared" si="115"/>
        <v>52550.618972163233</v>
      </c>
      <c r="AF905" s="164">
        <f t="shared" si="113"/>
        <v>0.13456837534904481</v>
      </c>
      <c r="AG905" s="165">
        <f t="shared" si="116"/>
        <v>0.98197321772287416</v>
      </c>
    </row>
    <row r="906" spans="1:33">
      <c r="A906" s="157"/>
      <c r="B906" s="161">
        <f>+[2]data1cf!A906</f>
        <v>-99587.09857345889</v>
      </c>
      <c r="C906" s="161">
        <f>+[2]data1cf!B906</f>
        <v>15070.026756078692</v>
      </c>
      <c r="D906" s="161">
        <f>+[2]data1cf!C906</f>
        <v>16918.345402157327</v>
      </c>
      <c r="E906" s="161">
        <f>+[2]data1cf!D906</f>
        <v>16420.974730058453</v>
      </c>
      <c r="F906" s="161">
        <f>+[2]data1cf!E906</f>
        <v>16162.368789216544</v>
      </c>
      <c r="G906" s="161">
        <f>+[2]data1cf!F906</f>
        <v>15671.607263533768</v>
      </c>
      <c r="H906" s="161">
        <f>+[2]data1cf!G906</f>
        <v>15528.645540953225</v>
      </c>
      <c r="I906" s="161">
        <f>+[2]data1cf!H906</f>
        <v>15314.072989666334</v>
      </c>
      <c r="J906" s="161">
        <f>+[2]data1cf!I906</f>
        <v>15138.513242933888</v>
      </c>
      <c r="K906" s="161">
        <f>+[2]data1cf!J906</f>
        <v>15387.282293623484</v>
      </c>
      <c r="L906" s="161">
        <f>+[2]data1cf!K906</f>
        <v>15186.205725020305</v>
      </c>
      <c r="M906" s="161">
        <f>+[2]data1cf!L906</f>
        <v>15385.560042958592</v>
      </c>
      <c r="N906" s="161">
        <f>+[2]data1cf!M906</f>
        <v>15309.698466022495</v>
      </c>
      <c r="O906" s="161">
        <f>+[2]data1cf!N906</f>
        <v>15344.554990531087</v>
      </c>
      <c r="P906" s="161">
        <f>+[2]data1cf!O906</f>
        <v>15456.801888007822</v>
      </c>
      <c r="Q906" s="161">
        <f>+[2]data1cf!P906</f>
        <v>15612.835147657575</v>
      </c>
      <c r="R906" s="161">
        <f>+[2]data1cf!Q906</f>
        <v>1142.2241857981439</v>
      </c>
      <c r="S906" s="161">
        <f>+[2]data1cf!R906</f>
        <v>0</v>
      </c>
      <c r="T906" s="161">
        <f>+[2]data1cf!S906</f>
        <v>0</v>
      </c>
      <c r="U906" s="161">
        <f>+[2]data1cf!T906</f>
        <v>0</v>
      </c>
      <c r="V906" s="161">
        <f>+[2]data1cf!U906</f>
        <v>0</v>
      </c>
      <c r="W906" s="161">
        <f>+[2]data1cf!V906</f>
        <v>0</v>
      </c>
      <c r="X906" s="161">
        <f>+[2]data1cf!W906</f>
        <v>0</v>
      </c>
      <c r="Y906" s="161">
        <f>+[2]data1cf!X906</f>
        <v>0</v>
      </c>
      <c r="Z906" s="161">
        <f>+[2]data1cf!Y906</f>
        <v>0</v>
      </c>
      <c r="AA906" s="161">
        <f>+[2]data1cf!Z906</f>
        <v>0</v>
      </c>
      <c r="AB906" s="161"/>
      <c r="AC906" s="162">
        <f t="shared" si="112"/>
        <v>19988.534854394889</v>
      </c>
      <c r="AD906" s="162">
        <f t="shared" si="114"/>
        <v>53045.820129732696</v>
      </c>
      <c r="AE906" s="163">
        <f t="shared" si="115"/>
        <v>52358.347751087349</v>
      </c>
      <c r="AF906" s="164">
        <f t="shared" si="113"/>
        <v>0.13415549397468568</v>
      </c>
      <c r="AG906" s="165">
        <f t="shared" si="116"/>
        <v>0.98171016597506644</v>
      </c>
    </row>
    <row r="907" spans="1:33">
      <c r="A907" s="157"/>
      <c r="B907" s="161">
        <f>+[2]data1cf!A907</f>
        <v>-91923.325278183125</v>
      </c>
      <c r="C907" s="161">
        <f>+[2]data1cf!B907</f>
        <v>15094.191632203951</v>
      </c>
      <c r="D907" s="161">
        <f>+[2]data1cf!C907</f>
        <v>16594.214915838103</v>
      </c>
      <c r="E907" s="161">
        <f>+[2]data1cf!D907</f>
        <v>16010.84388580526</v>
      </c>
      <c r="F907" s="161">
        <f>+[2]data1cf!E907</f>
        <v>15732.244046729244</v>
      </c>
      <c r="G907" s="161">
        <f>+[2]data1cf!F907</f>
        <v>15815.218102760227</v>
      </c>
      <c r="H907" s="161">
        <f>+[2]data1cf!G907</f>
        <v>15393.565756039814</v>
      </c>
      <c r="I907" s="161">
        <f>+[2]data1cf!H907</f>
        <v>15351.907576727404</v>
      </c>
      <c r="J907" s="161">
        <f>+[2]data1cf!I907</f>
        <v>15232.989700923314</v>
      </c>
      <c r="K907" s="161">
        <f>+[2]data1cf!J907</f>
        <v>15307.537487936759</v>
      </c>
      <c r="L907" s="161">
        <f>+[2]data1cf!K907</f>
        <v>15208.905832072425</v>
      </c>
      <c r="M907" s="161">
        <f>+[2]data1cf!L907</f>
        <v>15162.042232941752</v>
      </c>
      <c r="N907" s="161">
        <f>+[2]data1cf!M907</f>
        <v>15213.437803973802</v>
      </c>
      <c r="O907" s="161">
        <f>+[2]data1cf!N907</f>
        <v>15238.558716240888</v>
      </c>
      <c r="P907" s="161">
        <f>+[2]data1cf!O907</f>
        <v>14997.206000430819</v>
      </c>
      <c r="Q907" s="161">
        <f>+[2]data1cf!P907</f>
        <v>15355.469724822731</v>
      </c>
      <c r="R907" s="161">
        <f>+[2]data1cf!Q907</f>
        <v>1054.3237716106489</v>
      </c>
      <c r="S907" s="161">
        <f>+[2]data1cf!R907</f>
        <v>0</v>
      </c>
      <c r="T907" s="161">
        <f>+[2]data1cf!S907</f>
        <v>0</v>
      </c>
      <c r="U907" s="161">
        <f>+[2]data1cf!T907</f>
        <v>0</v>
      </c>
      <c r="V907" s="161">
        <f>+[2]data1cf!U907</f>
        <v>0</v>
      </c>
      <c r="W907" s="161">
        <f>+[2]data1cf!V907</f>
        <v>0</v>
      </c>
      <c r="X907" s="161">
        <f>+[2]data1cf!W907</f>
        <v>0</v>
      </c>
      <c r="Y907" s="161">
        <f>+[2]data1cf!X907</f>
        <v>0</v>
      </c>
      <c r="Z907" s="161">
        <f>+[2]data1cf!Y907</f>
        <v>0</v>
      </c>
      <c r="AA907" s="161">
        <f>+[2]data1cf!Z907</f>
        <v>0</v>
      </c>
      <c r="AB907" s="161"/>
      <c r="AC907" s="162">
        <f t="shared" si="112"/>
        <v>26514.882665881512</v>
      </c>
      <c r="AD907" s="162">
        <f t="shared" si="114"/>
        <v>59277.853562616838</v>
      </c>
      <c r="AE907" s="163">
        <f t="shared" si="115"/>
        <v>58596.852168063095</v>
      </c>
      <c r="AF907" s="164">
        <f t="shared" si="113"/>
        <v>0.1484080255031586</v>
      </c>
      <c r="AG907" s="165">
        <f t="shared" si="116"/>
        <v>0.98856997258585733</v>
      </c>
    </row>
    <row r="908" spans="1:33">
      <c r="A908" s="157"/>
      <c r="B908" s="161">
        <f>+[2]data1cf!A908</f>
        <v>-91992.740471899859</v>
      </c>
      <c r="C908" s="161">
        <f>+[2]data1cf!B908</f>
        <v>15191.415415898315</v>
      </c>
      <c r="D908" s="161">
        <f>+[2]data1cf!C908</f>
        <v>16487.034513534818</v>
      </c>
      <c r="E908" s="161">
        <f>+[2]data1cf!D908</f>
        <v>16060.785774242639</v>
      </c>
      <c r="F908" s="161">
        <f>+[2]data1cf!E908</f>
        <v>15703.740108006454</v>
      </c>
      <c r="G908" s="161">
        <f>+[2]data1cf!F908</f>
        <v>15485.177042180316</v>
      </c>
      <c r="H908" s="161">
        <f>+[2]data1cf!G908</f>
        <v>15250.916770001906</v>
      </c>
      <c r="I908" s="161">
        <f>+[2]data1cf!H908</f>
        <v>15142.485417620055</v>
      </c>
      <c r="J908" s="161">
        <f>+[2]data1cf!I908</f>
        <v>15038.690281308023</v>
      </c>
      <c r="K908" s="161">
        <f>+[2]data1cf!J908</f>
        <v>15089.223085704445</v>
      </c>
      <c r="L908" s="161">
        <f>+[2]data1cf!K908</f>
        <v>15140.160958320364</v>
      </c>
      <c r="M908" s="161">
        <f>+[2]data1cf!L908</f>
        <v>15164.267023901368</v>
      </c>
      <c r="N908" s="161">
        <f>+[2]data1cf!M908</f>
        <v>15137.521283085385</v>
      </c>
      <c r="O908" s="161">
        <f>+[2]data1cf!N908</f>
        <v>15247.451309145537</v>
      </c>
      <c r="P908" s="161">
        <f>+[2]data1cf!O908</f>
        <v>15267.454770294687</v>
      </c>
      <c r="Q908" s="161">
        <f>+[2]data1cf!P908</f>
        <v>15460.952228154156</v>
      </c>
      <c r="R908" s="161">
        <f>+[2]data1cf!Q908</f>
        <v>1055.1199361165025</v>
      </c>
      <c r="S908" s="161">
        <f>+[2]data1cf!R908</f>
        <v>0</v>
      </c>
      <c r="T908" s="161">
        <f>+[2]data1cf!S908</f>
        <v>0</v>
      </c>
      <c r="U908" s="161">
        <f>+[2]data1cf!T908</f>
        <v>0</v>
      </c>
      <c r="V908" s="161">
        <f>+[2]data1cf!U908</f>
        <v>0</v>
      </c>
      <c r="W908" s="161">
        <f>+[2]data1cf!V908</f>
        <v>0</v>
      </c>
      <c r="X908" s="161">
        <f>+[2]data1cf!W908</f>
        <v>0</v>
      </c>
      <c r="Y908" s="161">
        <f>+[2]data1cf!X908</f>
        <v>0</v>
      </c>
      <c r="Z908" s="161">
        <f>+[2]data1cf!Y908</f>
        <v>0</v>
      </c>
      <c r="AA908" s="161">
        <f>+[2]data1cf!Z908</f>
        <v>0</v>
      </c>
      <c r="AB908" s="161"/>
      <c r="AC908" s="162">
        <f t="shared" si="112"/>
        <v>25936.634845913683</v>
      </c>
      <c r="AD908" s="162">
        <f t="shared" si="114"/>
        <v>58553.6751825705</v>
      </c>
      <c r="AE908" s="163">
        <f t="shared" si="115"/>
        <v>57875.1427302058</v>
      </c>
      <c r="AF908" s="164">
        <f t="shared" si="113"/>
        <v>0.14736965298652652</v>
      </c>
      <c r="AG908" s="165">
        <f t="shared" si="116"/>
        <v>0.98792821530802999</v>
      </c>
    </row>
    <row r="909" spans="1:33">
      <c r="A909" s="157"/>
      <c r="B909" s="161">
        <f>+[2]data1cf!A909</f>
        <v>-96082.031228971682</v>
      </c>
      <c r="C909" s="161">
        <f>+[2]data1cf!B909</f>
        <v>15277.625148075462</v>
      </c>
      <c r="D909" s="161">
        <f>+[2]data1cf!C909</f>
        <v>16717.414265361251</v>
      </c>
      <c r="E909" s="161">
        <f>+[2]data1cf!D909</f>
        <v>16164.991821581312</v>
      </c>
      <c r="F909" s="161">
        <f>+[2]data1cf!E909</f>
        <v>15665.01108165579</v>
      </c>
      <c r="G909" s="161">
        <f>+[2]data1cf!F909</f>
        <v>15606.806366677321</v>
      </c>
      <c r="H909" s="161">
        <f>+[2]data1cf!G909</f>
        <v>15473.532517835189</v>
      </c>
      <c r="I909" s="161">
        <f>+[2]data1cf!H909</f>
        <v>15196.372610918865</v>
      </c>
      <c r="J909" s="161">
        <f>+[2]data1cf!I909</f>
        <v>15218.046056247746</v>
      </c>
      <c r="K909" s="161">
        <f>+[2]data1cf!J909</f>
        <v>15352.248618322976</v>
      </c>
      <c r="L909" s="161">
        <f>+[2]data1cf!K909</f>
        <v>15273.746937568047</v>
      </c>
      <c r="M909" s="161">
        <f>+[2]data1cf!L909</f>
        <v>15310.307431732967</v>
      </c>
      <c r="N909" s="161">
        <f>+[2]data1cf!M909</f>
        <v>15297.195553812133</v>
      </c>
      <c r="O909" s="161">
        <f>+[2]data1cf!N909</f>
        <v>15322.886992582982</v>
      </c>
      <c r="P909" s="161">
        <f>+[2]data1cf!O909</f>
        <v>15348.209330593381</v>
      </c>
      <c r="Q909" s="161">
        <f>+[2]data1cf!P909</f>
        <v>15551.980954131417</v>
      </c>
      <c r="R909" s="161">
        <f>+[2]data1cf!Q909</f>
        <v>1102.0224653838136</v>
      </c>
      <c r="S909" s="161">
        <f>+[2]data1cf!R909</f>
        <v>0</v>
      </c>
      <c r="T909" s="161">
        <f>+[2]data1cf!S909</f>
        <v>0</v>
      </c>
      <c r="U909" s="161">
        <f>+[2]data1cf!T909</f>
        <v>0</v>
      </c>
      <c r="V909" s="161">
        <f>+[2]data1cf!U909</f>
        <v>0</v>
      </c>
      <c r="W909" s="161">
        <f>+[2]data1cf!V909</f>
        <v>0</v>
      </c>
      <c r="X909" s="161">
        <f>+[2]data1cf!W909</f>
        <v>0</v>
      </c>
      <c r="Y909" s="161">
        <f>+[2]data1cf!X909</f>
        <v>0</v>
      </c>
      <c r="Z909" s="161">
        <f>+[2]data1cf!Y909</f>
        <v>0</v>
      </c>
      <c r="AA909" s="161">
        <f>+[2]data1cf!Z909</f>
        <v>0</v>
      </c>
      <c r="AB909" s="161"/>
      <c r="AC909" s="162">
        <f t="shared" si="112"/>
        <v>22820.230962954487</v>
      </c>
      <c r="AD909" s="162">
        <f t="shared" si="114"/>
        <v>55719.420050581153</v>
      </c>
      <c r="AE909" s="163">
        <f t="shared" si="115"/>
        <v>55035.010770906112</v>
      </c>
      <c r="AF909" s="164">
        <f t="shared" si="113"/>
        <v>0.14015271067619323</v>
      </c>
      <c r="AG909" s="165">
        <f t="shared" si="116"/>
        <v>0.98505065485297272</v>
      </c>
    </row>
    <row r="910" spans="1:33">
      <c r="A910" s="157"/>
      <c r="B910" s="161">
        <f>+[2]data1cf!A910</f>
        <v>-96630.517638973193</v>
      </c>
      <c r="C910" s="161">
        <f>+[2]data1cf!B910</f>
        <v>15260.104947102776</v>
      </c>
      <c r="D910" s="161">
        <f>+[2]data1cf!C910</f>
        <v>16964.597336984618</v>
      </c>
      <c r="E910" s="161">
        <f>+[2]data1cf!D910</f>
        <v>16239.940802548892</v>
      </c>
      <c r="F910" s="161">
        <f>+[2]data1cf!E910</f>
        <v>15909.900572126509</v>
      </c>
      <c r="G910" s="161">
        <f>+[2]data1cf!F910</f>
        <v>15543.016443736378</v>
      </c>
      <c r="H910" s="161">
        <f>+[2]data1cf!G910</f>
        <v>15357.205045648214</v>
      </c>
      <c r="I910" s="161">
        <f>+[2]data1cf!H910</f>
        <v>15163.621729342984</v>
      </c>
      <c r="J910" s="161">
        <f>+[2]data1cf!I910</f>
        <v>15172.798221449508</v>
      </c>
      <c r="K910" s="161">
        <f>+[2]data1cf!J910</f>
        <v>15331.357177460523</v>
      </c>
      <c r="L910" s="161">
        <f>+[2]data1cf!K910</f>
        <v>15348.715752050204</v>
      </c>
      <c r="M910" s="161">
        <f>+[2]data1cf!L910</f>
        <v>15386.051962424553</v>
      </c>
      <c r="N910" s="161">
        <f>+[2]data1cf!M910</f>
        <v>15597.161855742301</v>
      </c>
      <c r="O910" s="161">
        <f>+[2]data1cf!N910</f>
        <v>15522.619329834783</v>
      </c>
      <c r="P910" s="161">
        <f>+[2]data1cf!O910</f>
        <v>15208.326522442663</v>
      </c>
      <c r="Q910" s="161">
        <f>+[2]data1cf!P910</f>
        <v>15311.153224462709</v>
      </c>
      <c r="R910" s="161">
        <f>+[2]data1cf!Q910</f>
        <v>1108.3133851119669</v>
      </c>
      <c r="S910" s="161">
        <f>+[2]data1cf!R910</f>
        <v>0</v>
      </c>
      <c r="T910" s="161">
        <f>+[2]data1cf!S910</f>
        <v>0</v>
      </c>
      <c r="U910" s="161">
        <f>+[2]data1cf!T910</f>
        <v>0</v>
      </c>
      <c r="V910" s="161">
        <f>+[2]data1cf!U910</f>
        <v>0</v>
      </c>
      <c r="W910" s="161">
        <f>+[2]data1cf!V910</f>
        <v>0</v>
      </c>
      <c r="X910" s="161">
        <f>+[2]data1cf!W910</f>
        <v>0</v>
      </c>
      <c r="Y910" s="161">
        <f>+[2]data1cf!X910</f>
        <v>0</v>
      </c>
      <c r="Z910" s="161">
        <f>+[2]data1cf!Y910</f>
        <v>0</v>
      </c>
      <c r="AA910" s="161">
        <f>+[2]data1cf!Z910</f>
        <v>0</v>
      </c>
      <c r="AB910" s="161"/>
      <c r="AC910" s="162">
        <f t="shared" si="112"/>
        <v>22647.284412383946</v>
      </c>
      <c r="AD910" s="162">
        <f t="shared" si="114"/>
        <v>55605.988693167659</v>
      </c>
      <c r="AE910" s="163">
        <f t="shared" si="115"/>
        <v>54920.439883937681</v>
      </c>
      <c r="AF910" s="164">
        <f t="shared" si="113"/>
        <v>0.13969630599021912</v>
      </c>
      <c r="AG910" s="165">
        <f t="shared" si="116"/>
        <v>0.98492219231099876</v>
      </c>
    </row>
    <row r="911" spans="1:33">
      <c r="A911" s="157"/>
      <c r="B911" s="161">
        <f>+[2]data1cf!A911</f>
        <v>-90406.807654894335</v>
      </c>
      <c r="C911" s="161">
        <f>+[2]data1cf!B911</f>
        <v>15109.953097961883</v>
      </c>
      <c r="D911" s="161">
        <f>+[2]data1cf!C911</f>
        <v>16687.437706748744</v>
      </c>
      <c r="E911" s="161">
        <f>+[2]data1cf!D911</f>
        <v>16096.75715150078</v>
      </c>
      <c r="F911" s="161">
        <f>+[2]data1cf!E911</f>
        <v>15669.154765542808</v>
      </c>
      <c r="G911" s="161">
        <f>+[2]data1cf!F911</f>
        <v>15424.101558053739</v>
      </c>
      <c r="H911" s="161">
        <f>+[2]data1cf!G911</f>
        <v>15263.287967532044</v>
      </c>
      <c r="I911" s="161">
        <f>+[2]data1cf!H911</f>
        <v>15085.730198146452</v>
      </c>
      <c r="J911" s="161">
        <f>+[2]data1cf!I911</f>
        <v>15182.44496409726</v>
      </c>
      <c r="K911" s="161">
        <f>+[2]data1cf!J911</f>
        <v>15200.081506992685</v>
      </c>
      <c r="L911" s="161">
        <f>+[2]data1cf!K911</f>
        <v>15100.254361615822</v>
      </c>
      <c r="M911" s="161">
        <f>+[2]data1cf!L911</f>
        <v>15288.7329880752</v>
      </c>
      <c r="N911" s="161">
        <f>+[2]data1cf!M911</f>
        <v>15176.861573018206</v>
      </c>
      <c r="O911" s="161">
        <f>+[2]data1cf!N911</f>
        <v>15158.501973798138</v>
      </c>
      <c r="P911" s="161">
        <f>+[2]data1cf!O911</f>
        <v>14996.814406182373</v>
      </c>
      <c r="Q911" s="161">
        <f>+[2]data1cf!P911</f>
        <v>15149.753399927515</v>
      </c>
      <c r="R911" s="161">
        <f>+[2]data1cf!Q911</f>
        <v>1036.9299210785759</v>
      </c>
      <c r="S911" s="161">
        <f>+[2]data1cf!R911</f>
        <v>0</v>
      </c>
      <c r="T911" s="161">
        <f>+[2]data1cf!S911</f>
        <v>0</v>
      </c>
      <c r="U911" s="161">
        <f>+[2]data1cf!T911</f>
        <v>0</v>
      </c>
      <c r="V911" s="161">
        <f>+[2]data1cf!U911</f>
        <v>0</v>
      </c>
      <c r="W911" s="161">
        <f>+[2]data1cf!V911</f>
        <v>0</v>
      </c>
      <c r="X911" s="161">
        <f>+[2]data1cf!W911</f>
        <v>0</v>
      </c>
      <c r="Y911" s="161">
        <f>+[2]data1cf!X911</f>
        <v>0</v>
      </c>
      <c r="Z911" s="161">
        <f>+[2]data1cf!Y911</f>
        <v>0</v>
      </c>
      <c r="AA911" s="161">
        <f>+[2]data1cf!Z911</f>
        <v>0</v>
      </c>
      <c r="AB911" s="161"/>
      <c r="AC911" s="162">
        <f t="shared" si="112"/>
        <v>27536.895685980515</v>
      </c>
      <c r="AD911" s="162">
        <f t="shared" si="114"/>
        <v>60109.625146817714</v>
      </c>
      <c r="AE911" s="163">
        <f t="shared" si="115"/>
        <v>59432.49647826227</v>
      </c>
      <c r="AF911" s="164">
        <f t="shared" si="113"/>
        <v>0.15109437108039858</v>
      </c>
      <c r="AG911" s="165">
        <f t="shared" si="116"/>
        <v>0.98926509288107967</v>
      </c>
    </row>
    <row r="912" spans="1:33">
      <c r="A912" s="157"/>
      <c r="B912" s="161">
        <f>+[2]data1cf!A912</f>
        <v>-106646.7556871319</v>
      </c>
      <c r="C912" s="161">
        <f>+[2]data1cf!B912</f>
        <v>15428.151251106112</v>
      </c>
      <c r="D912" s="161">
        <f>+[2]data1cf!C912</f>
        <v>17126.476364844188</v>
      </c>
      <c r="E912" s="161">
        <f>+[2]data1cf!D912</f>
        <v>16698.522559513855</v>
      </c>
      <c r="F912" s="161">
        <f>+[2]data1cf!E912</f>
        <v>16243.921843739434</v>
      </c>
      <c r="G912" s="161">
        <f>+[2]data1cf!F912</f>
        <v>15835.111118698151</v>
      </c>
      <c r="H912" s="161">
        <f>+[2]data1cf!G912</f>
        <v>15587.472926773335</v>
      </c>
      <c r="I912" s="161">
        <f>+[2]data1cf!H912</f>
        <v>15352.997508511287</v>
      </c>
      <c r="J912" s="161">
        <f>+[2]data1cf!I912</f>
        <v>15390.21525951416</v>
      </c>
      <c r="K912" s="161">
        <f>+[2]data1cf!J912</f>
        <v>15402.671142092237</v>
      </c>
      <c r="L912" s="161">
        <f>+[2]data1cf!K912</f>
        <v>15495.223352756115</v>
      </c>
      <c r="M912" s="161">
        <f>+[2]data1cf!L912</f>
        <v>15535.382495190508</v>
      </c>
      <c r="N912" s="161">
        <f>+[2]data1cf!M912</f>
        <v>15378.035962267746</v>
      </c>
      <c r="O912" s="161">
        <f>+[2]data1cf!N912</f>
        <v>15624.571609458182</v>
      </c>
      <c r="P912" s="161">
        <f>+[2]data1cf!O912</f>
        <v>15471.719130660007</v>
      </c>
      <c r="Q912" s="161">
        <f>+[2]data1cf!P912</f>
        <v>15665.130957938887</v>
      </c>
      <c r="R912" s="161">
        <f>+[2]data1cf!Q912</f>
        <v>1223.1956290291278</v>
      </c>
      <c r="S912" s="161">
        <f>+[2]data1cf!R912</f>
        <v>0</v>
      </c>
      <c r="T912" s="161">
        <f>+[2]data1cf!S912</f>
        <v>0</v>
      </c>
      <c r="U912" s="161">
        <f>+[2]data1cf!T912</f>
        <v>0</v>
      </c>
      <c r="V912" s="161">
        <f>+[2]data1cf!U912</f>
        <v>0</v>
      </c>
      <c r="W912" s="161">
        <f>+[2]data1cf!V912</f>
        <v>0</v>
      </c>
      <c r="X912" s="161">
        <f>+[2]data1cf!W912</f>
        <v>0</v>
      </c>
      <c r="Y912" s="161">
        <f>+[2]data1cf!X912</f>
        <v>0</v>
      </c>
      <c r="Z912" s="161">
        <f>+[2]data1cf!Y912</f>
        <v>0</v>
      </c>
      <c r="AA912" s="161">
        <f>+[2]data1cf!Z912</f>
        <v>0</v>
      </c>
      <c r="AB912" s="161"/>
      <c r="AC912" s="162">
        <f t="shared" si="112"/>
        <v>14277.455853007848</v>
      </c>
      <c r="AD912" s="162">
        <f t="shared" si="114"/>
        <v>47644.732595324924</v>
      </c>
      <c r="AE912" s="163">
        <f t="shared" si="115"/>
        <v>46950.896550286147</v>
      </c>
      <c r="AF912" s="164">
        <f t="shared" si="113"/>
        <v>0.12308332324028015</v>
      </c>
      <c r="AG912" s="165">
        <f t="shared" si="116"/>
        <v>0.97251154533616624</v>
      </c>
    </row>
    <row r="913" spans="1:33">
      <c r="A913" s="157"/>
      <c r="B913" s="161">
        <f>+[2]data1cf!A913</f>
        <v>-97130.766847418054</v>
      </c>
      <c r="C913" s="161">
        <f>+[2]data1cf!B913</f>
        <v>15023.165721561165</v>
      </c>
      <c r="D913" s="161">
        <f>+[2]data1cf!C913</f>
        <v>16700.619999149174</v>
      </c>
      <c r="E913" s="161">
        <f>+[2]data1cf!D913</f>
        <v>16330.512905010837</v>
      </c>
      <c r="F913" s="161">
        <f>+[2]data1cf!E913</f>
        <v>15968.710840007278</v>
      </c>
      <c r="G913" s="161">
        <f>+[2]data1cf!F913</f>
        <v>15635.771318461018</v>
      </c>
      <c r="H913" s="161">
        <f>+[2]data1cf!G913</f>
        <v>15371.166667145044</v>
      </c>
      <c r="I913" s="161">
        <f>+[2]data1cf!H913</f>
        <v>15207.249833927348</v>
      </c>
      <c r="J913" s="161">
        <f>+[2]data1cf!I913</f>
        <v>15301.135667008131</v>
      </c>
      <c r="K913" s="161">
        <f>+[2]data1cf!J913</f>
        <v>15260.540745555812</v>
      </c>
      <c r="L913" s="161">
        <f>+[2]data1cf!K913</f>
        <v>15256.166042840838</v>
      </c>
      <c r="M913" s="161">
        <f>+[2]data1cf!L913</f>
        <v>15275.438680447132</v>
      </c>
      <c r="N913" s="161">
        <f>+[2]data1cf!M913</f>
        <v>15504.259183847653</v>
      </c>
      <c r="O913" s="161">
        <f>+[2]data1cf!N913</f>
        <v>15419.929496480556</v>
      </c>
      <c r="P913" s="161">
        <f>+[2]data1cf!O913</f>
        <v>15433.043018655746</v>
      </c>
      <c r="Q913" s="161">
        <f>+[2]data1cf!P913</f>
        <v>15484.006285461988</v>
      </c>
      <c r="R913" s="161">
        <f>+[2]data1cf!Q913</f>
        <v>1114.0510434331461</v>
      </c>
      <c r="S913" s="161">
        <f>+[2]data1cf!R913</f>
        <v>0</v>
      </c>
      <c r="T913" s="161">
        <f>+[2]data1cf!S913</f>
        <v>0</v>
      </c>
      <c r="U913" s="161">
        <f>+[2]data1cf!T913</f>
        <v>0</v>
      </c>
      <c r="V913" s="161">
        <f>+[2]data1cf!U913</f>
        <v>0</v>
      </c>
      <c r="W913" s="161">
        <f>+[2]data1cf!V913</f>
        <v>0</v>
      </c>
      <c r="X913" s="161">
        <f>+[2]data1cf!W913</f>
        <v>0</v>
      </c>
      <c r="Y913" s="161">
        <f>+[2]data1cf!X913</f>
        <v>0</v>
      </c>
      <c r="Z913" s="161">
        <f>+[2]data1cf!Y913</f>
        <v>0</v>
      </c>
      <c r="AA913" s="161">
        <f>+[2]data1cf!Z913</f>
        <v>0</v>
      </c>
      <c r="AB913" s="161"/>
      <c r="AC913" s="162">
        <f t="shared" si="112"/>
        <v>21907.374584566369</v>
      </c>
      <c r="AD913" s="162">
        <f t="shared" si="114"/>
        <v>54883.774544935775</v>
      </c>
      <c r="AE913" s="163">
        <f t="shared" si="115"/>
        <v>54197.757971955994</v>
      </c>
      <c r="AF913" s="164">
        <f t="shared" si="113"/>
        <v>0.13814572691917421</v>
      </c>
      <c r="AG913" s="165">
        <f t="shared" si="116"/>
        <v>0.98407798385021283</v>
      </c>
    </row>
    <row r="914" spans="1:33">
      <c r="A914" s="157"/>
      <c r="B914" s="161">
        <f>+[2]data1cf!A914</f>
        <v>-93488.789084185293</v>
      </c>
      <c r="C914" s="161">
        <f>+[2]data1cf!B914</f>
        <v>15181.101329195448</v>
      </c>
      <c r="D914" s="161">
        <f>+[2]data1cf!C914</f>
        <v>16529.027883426585</v>
      </c>
      <c r="E914" s="161">
        <f>+[2]data1cf!D914</f>
        <v>16021.844471572467</v>
      </c>
      <c r="F914" s="161">
        <f>+[2]data1cf!E914</f>
        <v>15889.722177435491</v>
      </c>
      <c r="G914" s="161">
        <f>+[2]data1cf!F914</f>
        <v>15558.86535926388</v>
      </c>
      <c r="H914" s="161">
        <f>+[2]data1cf!G914</f>
        <v>15197.195776811248</v>
      </c>
      <c r="I914" s="161">
        <f>+[2]data1cf!H914</f>
        <v>15111.121530197113</v>
      </c>
      <c r="J914" s="161">
        <f>+[2]data1cf!I914</f>
        <v>15124.630216428453</v>
      </c>
      <c r="K914" s="161">
        <f>+[2]data1cf!J914</f>
        <v>15350.025235484774</v>
      </c>
      <c r="L914" s="161">
        <f>+[2]data1cf!K914</f>
        <v>15184.612602151934</v>
      </c>
      <c r="M914" s="161">
        <f>+[2]data1cf!L914</f>
        <v>15131.437250876177</v>
      </c>
      <c r="N914" s="161">
        <f>+[2]data1cf!M914</f>
        <v>15140.351162073803</v>
      </c>
      <c r="O914" s="161">
        <f>+[2]data1cf!N914</f>
        <v>15149.500025806592</v>
      </c>
      <c r="P914" s="161">
        <f>+[2]data1cf!O914</f>
        <v>15142.14262029617</v>
      </c>
      <c r="Q914" s="161">
        <f>+[2]data1cf!P914</f>
        <v>14993.307286650164</v>
      </c>
      <c r="R914" s="161">
        <f>+[2]data1cf!Q914</f>
        <v>1072.2790152799716</v>
      </c>
      <c r="S914" s="161">
        <f>+[2]data1cf!R914</f>
        <v>0</v>
      </c>
      <c r="T914" s="161">
        <f>+[2]data1cf!S914</f>
        <v>0</v>
      </c>
      <c r="U914" s="161">
        <f>+[2]data1cf!T914</f>
        <v>0</v>
      </c>
      <c r="V914" s="161">
        <f>+[2]data1cf!U914</f>
        <v>0</v>
      </c>
      <c r="W914" s="161">
        <f>+[2]data1cf!V914</f>
        <v>0</v>
      </c>
      <c r="X914" s="161">
        <f>+[2]data1cf!W914</f>
        <v>0</v>
      </c>
      <c r="Y914" s="161">
        <f>+[2]data1cf!X914</f>
        <v>0</v>
      </c>
      <c r="Z914" s="161">
        <f>+[2]data1cf!Y914</f>
        <v>0</v>
      </c>
      <c r="AA914" s="161">
        <f>+[2]data1cf!Z914</f>
        <v>0</v>
      </c>
      <c r="AB914" s="161"/>
      <c r="AC914" s="162">
        <f t="shared" si="112"/>
        <v>24550.728092391964</v>
      </c>
      <c r="AD914" s="162">
        <f t="shared" si="114"/>
        <v>57146.590884095109</v>
      </c>
      <c r="AE914" s="163">
        <f t="shared" si="115"/>
        <v>56469.063072512741</v>
      </c>
      <c r="AF914" s="164">
        <f t="shared" si="113"/>
        <v>0.1443241655826569</v>
      </c>
      <c r="AG914" s="165">
        <f t="shared" si="116"/>
        <v>0.98657643698960418</v>
      </c>
    </row>
    <row r="915" spans="1:33">
      <c r="A915" s="157"/>
      <c r="B915" s="161">
        <f>+[2]data1cf!A915</f>
        <v>-96833.856851977223</v>
      </c>
      <c r="C915" s="161">
        <f>+[2]data1cf!B915</f>
        <v>15058.613554833795</v>
      </c>
      <c r="D915" s="161">
        <f>+[2]data1cf!C915</f>
        <v>16760.346131535403</v>
      </c>
      <c r="E915" s="161">
        <f>+[2]data1cf!D915</f>
        <v>16447.366105455538</v>
      </c>
      <c r="F915" s="161">
        <f>+[2]data1cf!E915</f>
        <v>15928.641799993749</v>
      </c>
      <c r="G915" s="161">
        <f>+[2]data1cf!F915</f>
        <v>15549.601711943964</v>
      </c>
      <c r="H915" s="161">
        <f>+[2]data1cf!G915</f>
        <v>15410.629826827611</v>
      </c>
      <c r="I915" s="161">
        <f>+[2]data1cf!H915</f>
        <v>15252.23662792478</v>
      </c>
      <c r="J915" s="161">
        <f>+[2]data1cf!I915</f>
        <v>15240.193050297912</v>
      </c>
      <c r="K915" s="161">
        <f>+[2]data1cf!J915</f>
        <v>15244.327923276207</v>
      </c>
      <c r="L915" s="161">
        <f>+[2]data1cf!K915</f>
        <v>15366.649298349839</v>
      </c>
      <c r="M915" s="161">
        <f>+[2]data1cf!L915</f>
        <v>15246.245890305763</v>
      </c>
      <c r="N915" s="161">
        <f>+[2]data1cf!M915</f>
        <v>15420.460811607583</v>
      </c>
      <c r="O915" s="161">
        <f>+[2]data1cf!N915</f>
        <v>15360.508404900074</v>
      </c>
      <c r="P915" s="161">
        <f>+[2]data1cf!O915</f>
        <v>15192.743893984589</v>
      </c>
      <c r="Q915" s="161">
        <f>+[2]data1cf!P915</f>
        <v>15361.035916113953</v>
      </c>
      <c r="R915" s="161">
        <f>+[2]data1cf!Q915</f>
        <v>1110.6456045494378</v>
      </c>
      <c r="S915" s="161">
        <f>+[2]data1cf!R915</f>
        <v>0</v>
      </c>
      <c r="T915" s="161">
        <f>+[2]data1cf!S915</f>
        <v>0</v>
      </c>
      <c r="U915" s="161">
        <f>+[2]data1cf!T915</f>
        <v>0</v>
      </c>
      <c r="V915" s="161">
        <f>+[2]data1cf!U915</f>
        <v>0</v>
      </c>
      <c r="W915" s="161">
        <f>+[2]data1cf!V915</f>
        <v>0</v>
      </c>
      <c r="X915" s="161">
        <f>+[2]data1cf!W915</f>
        <v>0</v>
      </c>
      <c r="Y915" s="161">
        <f>+[2]data1cf!X915</f>
        <v>0</v>
      </c>
      <c r="Z915" s="161">
        <f>+[2]data1cf!Y915</f>
        <v>0</v>
      </c>
      <c r="AA915" s="161">
        <f>+[2]data1cf!Z915</f>
        <v>0</v>
      </c>
      <c r="AB915" s="161"/>
      <c r="AC915" s="162">
        <f t="shared" si="112"/>
        <v>22197.927293907545</v>
      </c>
      <c r="AD915" s="162">
        <f t="shared" si="114"/>
        <v>55110.429808260531</v>
      </c>
      <c r="AE915" s="163">
        <f t="shared" si="115"/>
        <v>54426.090981344845</v>
      </c>
      <c r="AF915" s="164">
        <f t="shared" si="113"/>
        <v>0.13883072733879087</v>
      </c>
      <c r="AG915" s="165">
        <f t="shared" ref="AG915:AG930" si="117">1-EXP(-(1/0.25)*(AD915/ABS($AD$1010)))</f>
        <v>0.98434789349182916</v>
      </c>
    </row>
    <row r="916" spans="1:33">
      <c r="A916" s="157"/>
      <c r="B916" s="161">
        <f>+[2]data1cf!A916</f>
        <v>-106628.71890114095</v>
      </c>
      <c r="C916" s="161">
        <f>+[2]data1cf!B916</f>
        <v>15471.732783551495</v>
      </c>
      <c r="D916" s="161">
        <f>+[2]data1cf!C916</f>
        <v>17025.336988423853</v>
      </c>
      <c r="E916" s="161">
        <f>+[2]data1cf!D916</f>
        <v>16768.598859955</v>
      </c>
      <c r="F916" s="161">
        <f>+[2]data1cf!E916</f>
        <v>16003.095781602242</v>
      </c>
      <c r="G916" s="161">
        <f>+[2]data1cf!F916</f>
        <v>15621.593828905417</v>
      </c>
      <c r="H916" s="161">
        <f>+[2]data1cf!G916</f>
        <v>15610.102469347315</v>
      </c>
      <c r="I916" s="161">
        <f>+[2]data1cf!H916</f>
        <v>15483.394615184679</v>
      </c>
      <c r="J916" s="161">
        <f>+[2]data1cf!I916</f>
        <v>15507.774865250911</v>
      </c>
      <c r="K916" s="161">
        <f>+[2]data1cf!J916</f>
        <v>15349.998830472652</v>
      </c>
      <c r="L916" s="161">
        <f>+[2]data1cf!K916</f>
        <v>15530.071536296593</v>
      </c>
      <c r="M916" s="161">
        <f>+[2]data1cf!L916</f>
        <v>15620.886229577054</v>
      </c>
      <c r="N916" s="161">
        <f>+[2]data1cf!M916</f>
        <v>15478.274131385489</v>
      </c>
      <c r="O916" s="161">
        <f>+[2]data1cf!N916</f>
        <v>15534.16150121449</v>
      </c>
      <c r="P916" s="161">
        <f>+[2]data1cf!O916</f>
        <v>15514.728918264682</v>
      </c>
      <c r="Q916" s="161">
        <f>+[2]data1cf!P916</f>
        <v>15543.392425298789</v>
      </c>
      <c r="R916" s="161">
        <f>+[2]data1cf!Q916</f>
        <v>1222.988754308526</v>
      </c>
      <c r="S916" s="161">
        <f>+[2]data1cf!R916</f>
        <v>0</v>
      </c>
      <c r="T916" s="161">
        <f>+[2]data1cf!S916</f>
        <v>0</v>
      </c>
      <c r="U916" s="161">
        <f>+[2]data1cf!T916</f>
        <v>0</v>
      </c>
      <c r="V916" s="161">
        <f>+[2]data1cf!U916</f>
        <v>0</v>
      </c>
      <c r="W916" s="161">
        <f>+[2]data1cf!V916</f>
        <v>0</v>
      </c>
      <c r="X916" s="161">
        <f>+[2]data1cf!W916</f>
        <v>0</v>
      </c>
      <c r="Y916" s="161">
        <f>+[2]data1cf!X916</f>
        <v>0</v>
      </c>
      <c r="Z916" s="161">
        <f>+[2]data1cf!Y916</f>
        <v>0</v>
      </c>
      <c r="AA916" s="161">
        <f>+[2]data1cf!Z916</f>
        <v>0</v>
      </c>
      <c r="AB916" s="161"/>
      <c r="AC916" s="162">
        <f t="shared" si="112"/>
        <v>14150.601960154163</v>
      </c>
      <c r="AD916" s="162">
        <f t="shared" si="114"/>
        <v>47508.784646685832</v>
      </c>
      <c r="AE916" s="163">
        <f t="shared" si="115"/>
        <v>46815.09796988649</v>
      </c>
      <c r="AF916" s="164">
        <f t="shared" si="113"/>
        <v>0.12286681532859803</v>
      </c>
      <c r="AG916" s="165">
        <f t="shared" si="117"/>
        <v>0.97222820161091883</v>
      </c>
    </row>
    <row r="917" spans="1:33">
      <c r="A917" s="157"/>
      <c r="B917" s="161">
        <f>+[2]data1cf!A917</f>
        <v>-107057.3317934467</v>
      </c>
      <c r="C917" s="161">
        <f>+[2]data1cf!B917</f>
        <v>15585.399789282757</v>
      </c>
      <c r="D917" s="161">
        <f>+[2]data1cf!C917</f>
        <v>16928.639972506098</v>
      </c>
      <c r="E917" s="161">
        <f>+[2]data1cf!D917</f>
        <v>16771.266831918823</v>
      </c>
      <c r="F917" s="161">
        <f>+[2]data1cf!E917</f>
        <v>16367.194021922041</v>
      </c>
      <c r="G917" s="161">
        <f>+[2]data1cf!F917</f>
        <v>15981.073011879165</v>
      </c>
      <c r="H917" s="161">
        <f>+[2]data1cf!G917</f>
        <v>15481.364247200287</v>
      </c>
      <c r="I917" s="161">
        <f>+[2]data1cf!H917</f>
        <v>15425.862649556613</v>
      </c>
      <c r="J917" s="161">
        <f>+[2]data1cf!I917</f>
        <v>15339.911220918219</v>
      </c>
      <c r="K917" s="161">
        <f>+[2]data1cf!J917</f>
        <v>15445.544549611543</v>
      </c>
      <c r="L917" s="161">
        <f>+[2]data1cf!K917</f>
        <v>15597.531530438835</v>
      </c>
      <c r="M917" s="161">
        <f>+[2]data1cf!L917</f>
        <v>15623.802552573476</v>
      </c>
      <c r="N917" s="161">
        <f>+[2]data1cf!M917</f>
        <v>15384.642787492829</v>
      </c>
      <c r="O917" s="161">
        <f>+[2]data1cf!N917</f>
        <v>15481.214654190178</v>
      </c>
      <c r="P917" s="161">
        <f>+[2]data1cf!O917</f>
        <v>15421.972581791797</v>
      </c>
      <c r="Q917" s="161">
        <f>+[2]data1cf!P917</f>
        <v>15577.107976292587</v>
      </c>
      <c r="R917" s="161">
        <f>+[2]data1cf!Q917</f>
        <v>1227.9047727381162</v>
      </c>
      <c r="S917" s="161">
        <f>+[2]data1cf!R917</f>
        <v>0</v>
      </c>
      <c r="T917" s="161">
        <f>+[2]data1cf!S917</f>
        <v>0</v>
      </c>
      <c r="U917" s="161">
        <f>+[2]data1cf!T917</f>
        <v>0</v>
      </c>
      <c r="V917" s="161">
        <f>+[2]data1cf!U917</f>
        <v>0</v>
      </c>
      <c r="W917" s="161">
        <f>+[2]data1cf!V917</f>
        <v>0</v>
      </c>
      <c r="X917" s="161">
        <f>+[2]data1cf!W917</f>
        <v>0</v>
      </c>
      <c r="Y917" s="161">
        <f>+[2]data1cf!X917</f>
        <v>0</v>
      </c>
      <c r="Z917" s="161">
        <f>+[2]data1cf!Y917</f>
        <v>0</v>
      </c>
      <c r="AA917" s="161">
        <f>+[2]data1cf!Z917</f>
        <v>0</v>
      </c>
      <c r="AB917" s="161"/>
      <c r="AC917" s="162">
        <f t="shared" si="112"/>
        <v>14045.899409266001</v>
      </c>
      <c r="AD917" s="162">
        <f t="shared" si="114"/>
        <v>47432.503023764002</v>
      </c>
      <c r="AE917" s="163">
        <f t="shared" si="115"/>
        <v>46738.467416222331</v>
      </c>
      <c r="AF917" s="164">
        <f t="shared" si="113"/>
        <v>0.12265439629554747</v>
      </c>
      <c r="AG917" s="165">
        <f t="shared" si="117"/>
        <v>0.97206793763977428</v>
      </c>
    </row>
    <row r="918" spans="1:33">
      <c r="A918" s="157"/>
      <c r="B918" s="161">
        <f>+[2]data1cf!A918</f>
        <v>-99016.964408204411</v>
      </c>
      <c r="C918" s="161">
        <f>+[2]data1cf!B918</f>
        <v>15352.231293511286</v>
      </c>
      <c r="D918" s="161">
        <f>+[2]data1cf!C918</f>
        <v>16855.64713048976</v>
      </c>
      <c r="E918" s="161">
        <f>+[2]data1cf!D918</f>
        <v>16356.583032487975</v>
      </c>
      <c r="F918" s="161">
        <f>+[2]data1cf!E918</f>
        <v>16164.331729546964</v>
      </c>
      <c r="G918" s="161">
        <f>+[2]data1cf!F918</f>
        <v>15634.617059868557</v>
      </c>
      <c r="H918" s="161">
        <f>+[2]data1cf!G918</f>
        <v>15475.777928717864</v>
      </c>
      <c r="I918" s="161">
        <f>+[2]data1cf!H918</f>
        <v>15389.644343280695</v>
      </c>
      <c r="J918" s="161">
        <f>+[2]data1cf!I918</f>
        <v>15396.238657050535</v>
      </c>
      <c r="K918" s="161">
        <f>+[2]data1cf!J918</f>
        <v>15407.471723956543</v>
      </c>
      <c r="L918" s="161">
        <f>+[2]data1cf!K918</f>
        <v>15225.400533951415</v>
      </c>
      <c r="M918" s="161">
        <f>+[2]data1cf!L918</f>
        <v>15075.080182758051</v>
      </c>
      <c r="N918" s="161">
        <f>+[2]data1cf!M918</f>
        <v>15174.895707566629</v>
      </c>
      <c r="O918" s="161">
        <f>+[2]data1cf!N918</f>
        <v>15250.214066522085</v>
      </c>
      <c r="P918" s="161">
        <f>+[2]data1cf!O918</f>
        <v>15575.958054640516</v>
      </c>
      <c r="Q918" s="161">
        <f>+[2]data1cf!P918</f>
        <v>15455.112717148861</v>
      </c>
      <c r="R918" s="161">
        <f>+[2]data1cf!Q918</f>
        <v>1135.6849749763412</v>
      </c>
      <c r="S918" s="161">
        <f>+[2]data1cf!R918</f>
        <v>0</v>
      </c>
      <c r="T918" s="161">
        <f>+[2]data1cf!S918</f>
        <v>0</v>
      </c>
      <c r="U918" s="161">
        <f>+[2]data1cf!T918</f>
        <v>0</v>
      </c>
      <c r="V918" s="161">
        <f>+[2]data1cf!U918</f>
        <v>0</v>
      </c>
      <c r="W918" s="161">
        <f>+[2]data1cf!V918</f>
        <v>0</v>
      </c>
      <c r="X918" s="161">
        <f>+[2]data1cf!W918</f>
        <v>0</v>
      </c>
      <c r="Y918" s="161">
        <f>+[2]data1cf!X918</f>
        <v>0</v>
      </c>
      <c r="Z918" s="161">
        <f>+[2]data1cf!Y918</f>
        <v>0</v>
      </c>
      <c r="AA918" s="161">
        <f>+[2]data1cf!Z918</f>
        <v>0</v>
      </c>
      <c r="AB918" s="161"/>
      <c r="AC918" s="162">
        <f t="shared" si="112"/>
        <v>20659.430741171422</v>
      </c>
      <c r="AD918" s="162">
        <f t="shared" si="114"/>
        <v>53680.048381565881</v>
      </c>
      <c r="AE918" s="163">
        <f t="shared" si="115"/>
        <v>52993.687638904157</v>
      </c>
      <c r="AF918" s="164">
        <f t="shared" si="113"/>
        <v>0.1355466902256012</v>
      </c>
      <c r="AG918" s="165">
        <f t="shared" si="117"/>
        <v>0.98256458306173489</v>
      </c>
    </row>
    <row r="919" spans="1:33">
      <c r="A919" s="157"/>
      <c r="B919" s="161">
        <f>+[2]data1cf!A919</f>
        <v>-92136.892818890934</v>
      </c>
      <c r="C919" s="161">
        <f>+[2]data1cf!B919</f>
        <v>14975.48873757953</v>
      </c>
      <c r="D919" s="161">
        <f>+[2]data1cf!C919</f>
        <v>16541.919239885054</v>
      </c>
      <c r="E919" s="161">
        <f>+[2]data1cf!D919</f>
        <v>16114.416382471492</v>
      </c>
      <c r="F919" s="161">
        <f>+[2]data1cf!E919</f>
        <v>15694.410779841721</v>
      </c>
      <c r="G919" s="161">
        <f>+[2]data1cf!F919</f>
        <v>15248.044140324793</v>
      </c>
      <c r="H919" s="161">
        <f>+[2]data1cf!G919</f>
        <v>15414.191508580418</v>
      </c>
      <c r="I919" s="161">
        <f>+[2]data1cf!H919</f>
        <v>15276.118711414241</v>
      </c>
      <c r="J919" s="161">
        <f>+[2]data1cf!I919</f>
        <v>15030.916566896905</v>
      </c>
      <c r="K919" s="161">
        <f>+[2]data1cf!J919</f>
        <v>15056.061599577599</v>
      </c>
      <c r="L919" s="161">
        <f>+[2]data1cf!K919</f>
        <v>15124.191748900172</v>
      </c>
      <c r="M919" s="161">
        <f>+[2]data1cf!L919</f>
        <v>15093.561863169969</v>
      </c>
      <c r="N919" s="161">
        <f>+[2]data1cf!M919</f>
        <v>15293.462667351421</v>
      </c>
      <c r="O919" s="161">
        <f>+[2]data1cf!N919</f>
        <v>15133.32027010437</v>
      </c>
      <c r="P919" s="161">
        <f>+[2]data1cf!O919</f>
        <v>15167.77665289803</v>
      </c>
      <c r="Q919" s="161">
        <f>+[2]data1cf!P919</f>
        <v>15274.144173893441</v>
      </c>
      <c r="R919" s="161">
        <f>+[2]data1cf!Q919</f>
        <v>1056.7733058755514</v>
      </c>
      <c r="S919" s="161">
        <f>+[2]data1cf!R919</f>
        <v>0</v>
      </c>
      <c r="T919" s="161">
        <f>+[2]data1cf!S919</f>
        <v>0</v>
      </c>
      <c r="U919" s="161">
        <f>+[2]data1cf!T919</f>
        <v>0</v>
      </c>
      <c r="V919" s="161">
        <f>+[2]data1cf!U919</f>
        <v>0</v>
      </c>
      <c r="W919" s="161">
        <f>+[2]data1cf!V919</f>
        <v>0</v>
      </c>
      <c r="X919" s="161">
        <f>+[2]data1cf!W919</f>
        <v>0</v>
      </c>
      <c r="Y919" s="161">
        <f>+[2]data1cf!X919</f>
        <v>0</v>
      </c>
      <c r="Z919" s="161">
        <f>+[2]data1cf!Y919</f>
        <v>0</v>
      </c>
      <c r="AA919" s="161">
        <f>+[2]data1cf!Z919</f>
        <v>0</v>
      </c>
      <c r="AB919" s="161"/>
      <c r="AC919" s="162">
        <f t="shared" si="112"/>
        <v>25586.383029313612</v>
      </c>
      <c r="AD919" s="162">
        <f t="shared" si="114"/>
        <v>58161.671504443715</v>
      </c>
      <c r="AE919" s="163">
        <f t="shared" si="115"/>
        <v>57484.244966475271</v>
      </c>
      <c r="AF919" s="164">
        <f t="shared" si="113"/>
        <v>0.14666084647178654</v>
      </c>
      <c r="AG919" s="165">
        <f t="shared" si="117"/>
        <v>0.9875659219496945</v>
      </c>
    </row>
    <row r="920" spans="1:33">
      <c r="A920" s="157"/>
      <c r="B920" s="161">
        <f>+[2]data1cf!A920</f>
        <v>-102881.10568197496</v>
      </c>
      <c r="C920" s="161">
        <f>+[2]data1cf!B920</f>
        <v>15245.827246921443</v>
      </c>
      <c r="D920" s="161">
        <f>+[2]data1cf!C920</f>
        <v>17036.818748479353</v>
      </c>
      <c r="E920" s="161">
        <f>+[2]data1cf!D920</f>
        <v>16402.050568951145</v>
      </c>
      <c r="F920" s="161">
        <f>+[2]data1cf!E920</f>
        <v>16144.752234548978</v>
      </c>
      <c r="G920" s="161">
        <f>+[2]data1cf!F920</f>
        <v>16061.377451776047</v>
      </c>
      <c r="H920" s="161">
        <f>+[2]data1cf!G920</f>
        <v>15664.474689197032</v>
      </c>
      <c r="I920" s="161">
        <f>+[2]data1cf!H920</f>
        <v>15190.535020246338</v>
      </c>
      <c r="J920" s="161">
        <f>+[2]data1cf!I920</f>
        <v>15334.939579934371</v>
      </c>
      <c r="K920" s="161">
        <f>+[2]data1cf!J920</f>
        <v>15529.785539721157</v>
      </c>
      <c r="L920" s="161">
        <f>+[2]data1cf!K920</f>
        <v>15473.495705782127</v>
      </c>
      <c r="M920" s="161">
        <f>+[2]data1cf!L920</f>
        <v>15502.950298611373</v>
      </c>
      <c r="N920" s="161">
        <f>+[2]data1cf!M920</f>
        <v>15483.067446562767</v>
      </c>
      <c r="O920" s="161">
        <f>+[2]data1cf!N920</f>
        <v>15479.252998634</v>
      </c>
      <c r="P920" s="161">
        <f>+[2]data1cf!O920</f>
        <v>15574.169769805099</v>
      </c>
      <c r="Q920" s="161">
        <f>+[2]data1cf!P920</f>
        <v>15372.371067273121</v>
      </c>
      <c r="R920" s="161">
        <f>+[2]data1cf!Q920</f>
        <v>1180.0051297299799</v>
      </c>
      <c r="S920" s="161">
        <f>+[2]data1cf!R920</f>
        <v>0</v>
      </c>
      <c r="T920" s="161">
        <f>+[2]data1cf!S920</f>
        <v>0</v>
      </c>
      <c r="U920" s="161">
        <f>+[2]data1cf!T920</f>
        <v>0</v>
      </c>
      <c r="V920" s="161">
        <f>+[2]data1cf!U920</f>
        <v>0</v>
      </c>
      <c r="W920" s="161">
        <f>+[2]data1cf!V920</f>
        <v>0</v>
      </c>
      <c r="X920" s="161">
        <f>+[2]data1cf!W920</f>
        <v>0</v>
      </c>
      <c r="Y920" s="161">
        <f>+[2]data1cf!X920</f>
        <v>0</v>
      </c>
      <c r="Z920" s="161">
        <f>+[2]data1cf!Y920</f>
        <v>0</v>
      </c>
      <c r="AA920" s="161">
        <f>+[2]data1cf!Z920</f>
        <v>0</v>
      </c>
      <c r="AB920" s="161"/>
      <c r="AC920" s="162">
        <f t="shared" si="112"/>
        <v>17560.758769512504</v>
      </c>
      <c r="AD920" s="162">
        <f t="shared" si="114"/>
        <v>50849.038741732656</v>
      </c>
      <c r="AE920" s="163">
        <f t="shared" si="115"/>
        <v>50156.871638043129</v>
      </c>
      <c r="AF920" s="164">
        <f t="shared" si="113"/>
        <v>0.12919512391090396</v>
      </c>
      <c r="AG920" s="165">
        <f t="shared" si="117"/>
        <v>0.97841377486034709</v>
      </c>
    </row>
    <row r="921" spans="1:33">
      <c r="A921" s="157"/>
      <c r="B921" s="161">
        <f>+[2]data1cf!A921</f>
        <v>-102996.00135087781</v>
      </c>
      <c r="C921" s="161">
        <f>+[2]data1cf!B921</f>
        <v>15276.403026752254</v>
      </c>
      <c r="D921" s="161">
        <f>+[2]data1cf!C921</f>
        <v>17004.417173976643</v>
      </c>
      <c r="E921" s="161">
        <f>+[2]data1cf!D921</f>
        <v>16320.363824656943</v>
      </c>
      <c r="F921" s="161">
        <f>+[2]data1cf!E921</f>
        <v>16051.676733677792</v>
      </c>
      <c r="G921" s="161">
        <f>+[2]data1cf!F921</f>
        <v>15874.824060405066</v>
      </c>
      <c r="H921" s="161">
        <f>+[2]data1cf!G921</f>
        <v>15728.513659738241</v>
      </c>
      <c r="I921" s="161">
        <f>+[2]data1cf!H921</f>
        <v>15345.782676779909</v>
      </c>
      <c r="J921" s="161">
        <f>+[2]data1cf!I921</f>
        <v>15260.542250808985</v>
      </c>
      <c r="K921" s="161">
        <f>+[2]data1cf!J921</f>
        <v>15521.622748134658</v>
      </c>
      <c r="L921" s="161">
        <f>+[2]data1cf!K921</f>
        <v>15494.758041997698</v>
      </c>
      <c r="M921" s="161">
        <f>+[2]data1cf!L921</f>
        <v>15447.902430711443</v>
      </c>
      <c r="N921" s="161">
        <f>+[2]data1cf!M921</f>
        <v>15361.209345584455</v>
      </c>
      <c r="O921" s="161">
        <f>+[2]data1cf!N921</f>
        <v>15527.839976094867</v>
      </c>
      <c r="P921" s="161">
        <f>+[2]data1cf!O921</f>
        <v>15478.497819120288</v>
      </c>
      <c r="Q921" s="161">
        <f>+[2]data1cf!P921</f>
        <v>15429.808254732503</v>
      </c>
      <c r="R921" s="161">
        <f>+[2]data1cf!Q921</f>
        <v>1181.322937094028</v>
      </c>
      <c r="S921" s="161">
        <f>+[2]data1cf!R921</f>
        <v>0</v>
      </c>
      <c r="T921" s="161">
        <f>+[2]data1cf!S921</f>
        <v>0</v>
      </c>
      <c r="U921" s="161">
        <f>+[2]data1cf!T921</f>
        <v>0</v>
      </c>
      <c r="V921" s="161">
        <f>+[2]data1cf!U921</f>
        <v>0</v>
      </c>
      <c r="W921" s="161">
        <f>+[2]data1cf!V921</f>
        <v>0</v>
      </c>
      <c r="X921" s="161">
        <f>+[2]data1cf!W921</f>
        <v>0</v>
      </c>
      <c r="Y921" s="161">
        <f>+[2]data1cf!X921</f>
        <v>0</v>
      </c>
      <c r="Z921" s="161">
        <f>+[2]data1cf!Y921</f>
        <v>0</v>
      </c>
      <c r="AA921" s="161">
        <f>+[2]data1cf!Z921</f>
        <v>0</v>
      </c>
      <c r="AB921" s="161"/>
      <c r="AC921" s="162">
        <f t="shared" si="112"/>
        <v>17236.810246889338</v>
      </c>
      <c r="AD921" s="162">
        <f t="shared" si="114"/>
        <v>50476.557315462189</v>
      </c>
      <c r="AE921" s="163">
        <f t="shared" si="115"/>
        <v>49785.374533257193</v>
      </c>
      <c r="AF921" s="164">
        <f t="shared" si="113"/>
        <v>0.12863400578498843</v>
      </c>
      <c r="AG921" s="165">
        <f t="shared" si="117"/>
        <v>0.97779865640025077</v>
      </c>
    </row>
    <row r="922" spans="1:33">
      <c r="A922" s="157"/>
      <c r="B922" s="161">
        <f>+[2]data1cf!A922</f>
        <v>-99457.938239303388</v>
      </c>
      <c r="C922" s="161">
        <f>+[2]data1cf!B922</f>
        <v>15214.232737085493</v>
      </c>
      <c r="D922" s="161">
        <f>+[2]data1cf!C922</f>
        <v>16770.360665338463</v>
      </c>
      <c r="E922" s="161">
        <f>+[2]data1cf!D922</f>
        <v>16437.095873754719</v>
      </c>
      <c r="F922" s="161">
        <f>+[2]data1cf!E922</f>
        <v>15824.359277490556</v>
      </c>
      <c r="G922" s="161">
        <f>+[2]data1cf!F922</f>
        <v>15710.009400869065</v>
      </c>
      <c r="H922" s="161">
        <f>+[2]data1cf!G922</f>
        <v>15502.819079597528</v>
      </c>
      <c r="I922" s="161">
        <f>+[2]data1cf!H922</f>
        <v>15257.45779916094</v>
      </c>
      <c r="J922" s="161">
        <f>+[2]data1cf!I922</f>
        <v>15328.438707178626</v>
      </c>
      <c r="K922" s="161">
        <f>+[2]data1cf!J922</f>
        <v>15358.861148640764</v>
      </c>
      <c r="L922" s="161">
        <f>+[2]data1cf!K922</f>
        <v>15120.366689426732</v>
      </c>
      <c r="M922" s="161">
        <f>+[2]data1cf!L922</f>
        <v>15332.171048598691</v>
      </c>
      <c r="N922" s="161">
        <f>+[2]data1cf!M922</f>
        <v>15434.063555964658</v>
      </c>
      <c r="O922" s="161">
        <f>+[2]data1cf!N922</f>
        <v>15341.774813035634</v>
      </c>
      <c r="P922" s="161">
        <f>+[2]data1cf!O922</f>
        <v>15387.673286199533</v>
      </c>
      <c r="Q922" s="161">
        <f>+[2]data1cf!P922</f>
        <v>15591.494587282155</v>
      </c>
      <c r="R922" s="161">
        <f>+[2]data1cf!Q922</f>
        <v>1140.7427684295139</v>
      </c>
      <c r="S922" s="161">
        <f>+[2]data1cf!R922</f>
        <v>0</v>
      </c>
      <c r="T922" s="161">
        <f>+[2]data1cf!S922</f>
        <v>0</v>
      </c>
      <c r="U922" s="161">
        <f>+[2]data1cf!T922</f>
        <v>0</v>
      </c>
      <c r="V922" s="161">
        <f>+[2]data1cf!U922</f>
        <v>0</v>
      </c>
      <c r="W922" s="161">
        <f>+[2]data1cf!V922</f>
        <v>0</v>
      </c>
      <c r="X922" s="161">
        <f>+[2]data1cf!W922</f>
        <v>0</v>
      </c>
      <c r="Y922" s="161">
        <f>+[2]data1cf!X922</f>
        <v>0</v>
      </c>
      <c r="Z922" s="161">
        <f>+[2]data1cf!Y922</f>
        <v>0</v>
      </c>
      <c r="AA922" s="161">
        <f>+[2]data1cf!Z922</f>
        <v>0</v>
      </c>
      <c r="AB922" s="161"/>
      <c r="AC922" s="162">
        <f t="shared" si="112"/>
        <v>19935.683670131311</v>
      </c>
      <c r="AD922" s="162">
        <f t="shared" si="114"/>
        <v>52955.330963249529</v>
      </c>
      <c r="AE922" s="163">
        <f t="shared" si="115"/>
        <v>52268.575658927359</v>
      </c>
      <c r="AF922" s="164">
        <f t="shared" si="113"/>
        <v>0.13410139679908756</v>
      </c>
      <c r="AG922" s="165">
        <f t="shared" si="117"/>
        <v>0.98158489476032473</v>
      </c>
    </row>
    <row r="923" spans="1:33">
      <c r="A923" s="157"/>
      <c r="B923" s="161">
        <f>+[2]data1cf!A923</f>
        <v>-107827.1265991531</v>
      </c>
      <c r="C923" s="161">
        <f>+[2]data1cf!B923</f>
        <v>15324.898568371162</v>
      </c>
      <c r="D923" s="161">
        <f>+[2]data1cf!C923</f>
        <v>17185.44069435406</v>
      </c>
      <c r="E923" s="161">
        <f>+[2]data1cf!D923</f>
        <v>16674.184484469446</v>
      </c>
      <c r="F923" s="161">
        <f>+[2]data1cf!E923</f>
        <v>16140.849686781721</v>
      </c>
      <c r="G923" s="161">
        <f>+[2]data1cf!F923</f>
        <v>15987.95826583145</v>
      </c>
      <c r="H923" s="161">
        <f>+[2]data1cf!G923</f>
        <v>15548.743075083166</v>
      </c>
      <c r="I923" s="161">
        <f>+[2]data1cf!H923</f>
        <v>15415.188365579415</v>
      </c>
      <c r="J923" s="161">
        <f>+[2]data1cf!I923</f>
        <v>15597.473204876746</v>
      </c>
      <c r="K923" s="161">
        <f>+[2]data1cf!J923</f>
        <v>15572.527570278635</v>
      </c>
      <c r="L923" s="161">
        <f>+[2]data1cf!K923</f>
        <v>15554.440080794557</v>
      </c>
      <c r="M923" s="161">
        <f>+[2]data1cf!L923</f>
        <v>15457.83199789088</v>
      </c>
      <c r="N923" s="161">
        <f>+[2]data1cf!M923</f>
        <v>15416.10145667779</v>
      </c>
      <c r="O923" s="161">
        <f>+[2]data1cf!N923</f>
        <v>15419.338124123606</v>
      </c>
      <c r="P923" s="161">
        <f>+[2]data1cf!O923</f>
        <v>15516.104673498809</v>
      </c>
      <c r="Q923" s="161">
        <f>+[2]data1cf!P923</f>
        <v>15644.156109327874</v>
      </c>
      <c r="R923" s="161">
        <f>+[2]data1cf!Q923</f>
        <v>1236.7340112416462</v>
      </c>
      <c r="S923" s="161">
        <f>+[2]data1cf!R923</f>
        <v>0</v>
      </c>
      <c r="T923" s="161">
        <f>+[2]data1cf!S923</f>
        <v>0</v>
      </c>
      <c r="U923" s="161">
        <f>+[2]data1cf!T923</f>
        <v>0</v>
      </c>
      <c r="V923" s="161">
        <f>+[2]data1cf!U923</f>
        <v>0</v>
      </c>
      <c r="W923" s="161">
        <f>+[2]data1cf!V923</f>
        <v>0</v>
      </c>
      <c r="X923" s="161">
        <f>+[2]data1cf!W923</f>
        <v>0</v>
      </c>
      <c r="Y923" s="161">
        <f>+[2]data1cf!X923</f>
        <v>0</v>
      </c>
      <c r="Z923" s="161">
        <f>+[2]data1cf!Y923</f>
        <v>0</v>
      </c>
      <c r="AA923" s="161">
        <f>+[2]data1cf!Z923</f>
        <v>0</v>
      </c>
      <c r="AB923" s="161"/>
      <c r="AC923" s="162">
        <f t="shared" si="112"/>
        <v>13194.81098094043</v>
      </c>
      <c r="AD923" s="162">
        <f t="shared" si="114"/>
        <v>46616.822478409522</v>
      </c>
      <c r="AE923" s="163">
        <f t="shared" si="115"/>
        <v>45922.022640236304</v>
      </c>
      <c r="AF923" s="164">
        <f t="shared" si="113"/>
        <v>0.12112539410591128</v>
      </c>
      <c r="AG923" s="165">
        <f t="shared" si="117"/>
        <v>0.970295322708703</v>
      </c>
    </row>
    <row r="924" spans="1:33">
      <c r="A924" s="157"/>
      <c r="B924" s="161">
        <f>+[2]data1cf!A924</f>
        <v>-105815.30966770617</v>
      </c>
      <c r="C924" s="161">
        <f>+[2]data1cf!B924</f>
        <v>15401.439357634981</v>
      </c>
      <c r="D924" s="161">
        <f>+[2]data1cf!C924</f>
        <v>16989.587689647211</v>
      </c>
      <c r="E924" s="161">
        <f>+[2]data1cf!D924</f>
        <v>16470.614111164163</v>
      </c>
      <c r="F924" s="161">
        <f>+[2]data1cf!E924</f>
        <v>16160.616334101289</v>
      </c>
      <c r="G924" s="161">
        <f>+[2]data1cf!F924</f>
        <v>15864.40736408607</v>
      </c>
      <c r="H924" s="161">
        <f>+[2]data1cf!G924</f>
        <v>15511.670981012903</v>
      </c>
      <c r="I924" s="161">
        <f>+[2]data1cf!H924</f>
        <v>15521.120659025977</v>
      </c>
      <c r="J924" s="161">
        <f>+[2]data1cf!I924</f>
        <v>15597.550111939583</v>
      </c>
      <c r="K924" s="161">
        <f>+[2]data1cf!J924</f>
        <v>15380.194742043695</v>
      </c>
      <c r="L924" s="161">
        <f>+[2]data1cf!K924</f>
        <v>15623.507957706834</v>
      </c>
      <c r="M924" s="161">
        <f>+[2]data1cf!L924</f>
        <v>15502.640328293362</v>
      </c>
      <c r="N924" s="161">
        <f>+[2]data1cf!M924</f>
        <v>15753.997539675998</v>
      </c>
      <c r="O924" s="161">
        <f>+[2]data1cf!N924</f>
        <v>15563.364807014126</v>
      </c>
      <c r="P924" s="161">
        <f>+[2]data1cf!O924</f>
        <v>15515.109346901223</v>
      </c>
      <c r="Q924" s="161">
        <f>+[2]data1cf!P924</f>
        <v>15446.781344559782</v>
      </c>
      <c r="R924" s="161">
        <f>+[2]data1cf!Q924</f>
        <v>1213.6592757647227</v>
      </c>
      <c r="S924" s="161">
        <f>+[2]data1cf!R924</f>
        <v>0</v>
      </c>
      <c r="T924" s="161">
        <f>+[2]data1cf!S924</f>
        <v>0</v>
      </c>
      <c r="U924" s="161">
        <f>+[2]data1cf!T924</f>
        <v>0</v>
      </c>
      <c r="V924" s="161">
        <f>+[2]data1cf!U924</f>
        <v>0</v>
      </c>
      <c r="W924" s="161">
        <f>+[2]data1cf!V924</f>
        <v>0</v>
      </c>
      <c r="X924" s="161">
        <f>+[2]data1cf!W924</f>
        <v>0</v>
      </c>
      <c r="Y924" s="161">
        <f>+[2]data1cf!X924</f>
        <v>0</v>
      </c>
      <c r="Z924" s="161">
        <f>+[2]data1cf!Y924</f>
        <v>0</v>
      </c>
      <c r="AA924" s="161">
        <f>+[2]data1cf!Z924</f>
        <v>0</v>
      </c>
      <c r="AB924" s="161"/>
      <c r="AC924" s="162">
        <f t="shared" si="112"/>
        <v>14989.302241055833</v>
      </c>
      <c r="AD924" s="162">
        <f t="shared" si="114"/>
        <v>48408.232429069278</v>
      </c>
      <c r="AE924" s="163">
        <f t="shared" si="115"/>
        <v>47713.275197909446</v>
      </c>
      <c r="AF924" s="164">
        <f t="shared" si="113"/>
        <v>0.12432927489280701</v>
      </c>
      <c r="AG924" s="165">
        <f t="shared" si="117"/>
        <v>0.97404996553378875</v>
      </c>
    </row>
    <row r="925" spans="1:33">
      <c r="A925" s="157"/>
      <c r="B925" s="161">
        <f>+[2]data1cf!A925</f>
        <v>-92791.938989140064</v>
      </c>
      <c r="C925" s="161">
        <f>+[2]data1cf!B925</f>
        <v>15119.04726244797</v>
      </c>
      <c r="D925" s="161">
        <f>+[2]data1cf!C925</f>
        <v>16592.764244088594</v>
      </c>
      <c r="E925" s="161">
        <f>+[2]data1cf!D925</f>
        <v>16118.066742254965</v>
      </c>
      <c r="F925" s="161">
        <f>+[2]data1cf!E925</f>
        <v>16008.940708105343</v>
      </c>
      <c r="G925" s="161">
        <f>+[2]data1cf!F925</f>
        <v>15657.275745426323</v>
      </c>
      <c r="H925" s="161">
        <f>+[2]data1cf!G925</f>
        <v>15252.755763513807</v>
      </c>
      <c r="I925" s="161">
        <f>+[2]data1cf!H925</f>
        <v>15120.558870244011</v>
      </c>
      <c r="J925" s="161">
        <f>+[2]data1cf!I925</f>
        <v>15070.024279502828</v>
      </c>
      <c r="K925" s="161">
        <f>+[2]data1cf!J925</f>
        <v>15072.716150071343</v>
      </c>
      <c r="L925" s="161">
        <f>+[2]data1cf!K925</f>
        <v>15274.810812247868</v>
      </c>
      <c r="M925" s="161">
        <f>+[2]data1cf!L925</f>
        <v>15044.941605612941</v>
      </c>
      <c r="N925" s="161">
        <f>+[2]data1cf!M925</f>
        <v>15067.616180341272</v>
      </c>
      <c r="O925" s="161">
        <f>+[2]data1cf!N925</f>
        <v>15263.724684174056</v>
      </c>
      <c r="P925" s="161">
        <f>+[2]data1cf!O925</f>
        <v>15281.790180863583</v>
      </c>
      <c r="Q925" s="161">
        <f>+[2]data1cf!P925</f>
        <v>15379.802225470568</v>
      </c>
      <c r="R925" s="161">
        <f>+[2]data1cf!Q925</f>
        <v>1064.2864234298406</v>
      </c>
      <c r="S925" s="161">
        <f>+[2]data1cf!R925</f>
        <v>0</v>
      </c>
      <c r="T925" s="161">
        <f>+[2]data1cf!S925</f>
        <v>0</v>
      </c>
      <c r="U925" s="161">
        <f>+[2]data1cf!T925</f>
        <v>0</v>
      </c>
      <c r="V925" s="161">
        <f>+[2]data1cf!U925</f>
        <v>0</v>
      </c>
      <c r="W925" s="161">
        <f>+[2]data1cf!V925</f>
        <v>0</v>
      </c>
      <c r="X925" s="161">
        <f>+[2]data1cf!W925</f>
        <v>0</v>
      </c>
      <c r="Y925" s="161">
        <f>+[2]data1cf!X925</f>
        <v>0</v>
      </c>
      <c r="Z925" s="161">
        <f>+[2]data1cf!Y925</f>
        <v>0</v>
      </c>
      <c r="AA925" s="161">
        <f>+[2]data1cf!Z925</f>
        <v>0</v>
      </c>
      <c r="AB925" s="161"/>
      <c r="AC925" s="162">
        <f t="shared" si="112"/>
        <v>25493.560908711534</v>
      </c>
      <c r="AD925" s="162">
        <f t="shared" si="114"/>
        <v>58168.332213939837</v>
      </c>
      <c r="AE925" s="163">
        <f t="shared" si="115"/>
        <v>57488.921003804971</v>
      </c>
      <c r="AF925" s="164">
        <f t="shared" si="113"/>
        <v>0.14626896977424622</v>
      </c>
      <c r="AG925" s="165">
        <f t="shared" si="117"/>
        <v>0.98757216773219114</v>
      </c>
    </row>
    <row r="926" spans="1:33">
      <c r="A926" s="157"/>
      <c r="B926" s="161">
        <f>+[2]data1cf!A926</f>
        <v>-98458.18138078702</v>
      </c>
      <c r="C926" s="161">
        <f>+[2]data1cf!B926</f>
        <v>15275.972174521177</v>
      </c>
      <c r="D926" s="161">
        <f>+[2]data1cf!C926</f>
        <v>16795.28701364739</v>
      </c>
      <c r="E926" s="161">
        <f>+[2]data1cf!D926</f>
        <v>16381.242670417018</v>
      </c>
      <c r="F926" s="161">
        <f>+[2]data1cf!E926</f>
        <v>15879.704610843772</v>
      </c>
      <c r="G926" s="161">
        <f>+[2]data1cf!F926</f>
        <v>15481.486281896192</v>
      </c>
      <c r="H926" s="161">
        <f>+[2]data1cf!G926</f>
        <v>15513.227760298607</v>
      </c>
      <c r="I926" s="161">
        <f>+[2]data1cf!H926</f>
        <v>15386.579091799364</v>
      </c>
      <c r="J926" s="161">
        <f>+[2]data1cf!I926</f>
        <v>15132.744865063123</v>
      </c>
      <c r="K926" s="161">
        <f>+[2]data1cf!J926</f>
        <v>15458.183770103762</v>
      </c>
      <c r="L926" s="161">
        <f>+[2]data1cf!K926</f>
        <v>15461.322903447828</v>
      </c>
      <c r="M926" s="161">
        <f>+[2]data1cf!L926</f>
        <v>15359.156021021494</v>
      </c>
      <c r="N926" s="161">
        <f>+[2]data1cf!M926</f>
        <v>15315.6207595296</v>
      </c>
      <c r="O926" s="161">
        <f>+[2]data1cf!N926</f>
        <v>15486.410193372878</v>
      </c>
      <c r="P926" s="161">
        <f>+[2]data1cf!O926</f>
        <v>15505.136133478711</v>
      </c>
      <c r="Q926" s="161">
        <f>+[2]data1cf!P926</f>
        <v>15561.657787641809</v>
      </c>
      <c r="R926" s="161">
        <f>+[2]data1cf!Q926</f>
        <v>1129.2759571650747</v>
      </c>
      <c r="S926" s="161">
        <f>+[2]data1cf!R926</f>
        <v>0</v>
      </c>
      <c r="T926" s="161">
        <f>+[2]data1cf!S926</f>
        <v>0</v>
      </c>
      <c r="U926" s="161">
        <f>+[2]data1cf!T926</f>
        <v>0</v>
      </c>
      <c r="V926" s="161">
        <f>+[2]data1cf!U926</f>
        <v>0</v>
      </c>
      <c r="W926" s="161">
        <f>+[2]data1cf!V926</f>
        <v>0</v>
      </c>
      <c r="X926" s="161">
        <f>+[2]data1cf!W926</f>
        <v>0</v>
      </c>
      <c r="Y926" s="161">
        <f>+[2]data1cf!X926</f>
        <v>0</v>
      </c>
      <c r="Z926" s="161">
        <f>+[2]data1cf!Y926</f>
        <v>0</v>
      </c>
      <c r="AA926" s="161">
        <f>+[2]data1cf!Z926</f>
        <v>0</v>
      </c>
      <c r="AB926" s="161"/>
      <c r="AC926" s="162">
        <f t="shared" si="112"/>
        <v>21055.32191724977</v>
      </c>
      <c r="AD926" s="162">
        <f t="shared" si="114"/>
        <v>54129.832030133897</v>
      </c>
      <c r="AE926" s="163">
        <f t="shared" si="115"/>
        <v>53441.704678883558</v>
      </c>
      <c r="AF926" s="164">
        <f t="shared" si="113"/>
        <v>0.13627524971961977</v>
      </c>
      <c r="AG926" s="165">
        <f t="shared" si="117"/>
        <v>0.98314621896762577</v>
      </c>
    </row>
    <row r="927" spans="1:33">
      <c r="A927" s="157"/>
      <c r="B927" s="161">
        <f>+[2]data1cf!A927</f>
        <v>-109020.21324665294</v>
      </c>
      <c r="C927" s="161">
        <f>+[2]data1cf!B927</f>
        <v>15372.413710918168</v>
      </c>
      <c r="D927" s="161">
        <f>+[2]data1cf!C927</f>
        <v>17208.610417881413</v>
      </c>
      <c r="E927" s="161">
        <f>+[2]data1cf!D927</f>
        <v>16851.376715244987</v>
      </c>
      <c r="F927" s="161">
        <f>+[2]data1cf!E927</f>
        <v>16352.572753882745</v>
      </c>
      <c r="G927" s="161">
        <f>+[2]data1cf!F927</f>
        <v>15925.708030138016</v>
      </c>
      <c r="H927" s="161">
        <f>+[2]data1cf!G927</f>
        <v>15770.438485430501</v>
      </c>
      <c r="I927" s="161">
        <f>+[2]data1cf!H927</f>
        <v>15678.068249162978</v>
      </c>
      <c r="J927" s="161">
        <f>+[2]data1cf!I927</f>
        <v>15480.290603441985</v>
      </c>
      <c r="K927" s="161">
        <f>+[2]data1cf!J927</f>
        <v>15535.695630779355</v>
      </c>
      <c r="L927" s="161">
        <f>+[2]data1cf!K927</f>
        <v>15610.867427566358</v>
      </c>
      <c r="M927" s="161">
        <f>+[2]data1cf!L927</f>
        <v>15553.599559686452</v>
      </c>
      <c r="N927" s="161">
        <f>+[2]data1cf!M927</f>
        <v>15595.06138016902</v>
      </c>
      <c r="O927" s="161">
        <f>+[2]data1cf!N927</f>
        <v>15639.141444982943</v>
      </c>
      <c r="P927" s="161">
        <f>+[2]data1cf!O927</f>
        <v>15515.099906875648</v>
      </c>
      <c r="Q927" s="161">
        <f>+[2]data1cf!P927</f>
        <v>15566.104791602258</v>
      </c>
      <c r="R927" s="161">
        <f>+[2]data1cf!Q927</f>
        <v>1250.4182378538105</v>
      </c>
      <c r="S927" s="161">
        <f>+[2]data1cf!R927</f>
        <v>0</v>
      </c>
      <c r="T927" s="161">
        <f>+[2]data1cf!S927</f>
        <v>0</v>
      </c>
      <c r="U927" s="161">
        <f>+[2]data1cf!T927</f>
        <v>0</v>
      </c>
      <c r="V927" s="161">
        <f>+[2]data1cf!U927</f>
        <v>0</v>
      </c>
      <c r="W927" s="161">
        <f>+[2]data1cf!V927</f>
        <v>0</v>
      </c>
      <c r="X927" s="161">
        <f>+[2]data1cf!W927</f>
        <v>0</v>
      </c>
      <c r="Y927" s="161">
        <f>+[2]data1cf!X927</f>
        <v>0</v>
      </c>
      <c r="Z927" s="161">
        <f>+[2]data1cf!Y927</f>
        <v>0</v>
      </c>
      <c r="AA927" s="161">
        <f>+[2]data1cf!Z927</f>
        <v>0</v>
      </c>
      <c r="AB927" s="161"/>
      <c r="AC927" s="162">
        <f t="shared" si="112"/>
        <v>12652.659595003766</v>
      </c>
      <c r="AD927" s="162">
        <f t="shared" si="114"/>
        <v>46245.500061642502</v>
      </c>
      <c r="AE927" s="163">
        <f t="shared" si="115"/>
        <v>45547.25701096245</v>
      </c>
      <c r="AF927" s="164">
        <f t="shared" si="113"/>
        <v>0.12006285786628723</v>
      </c>
      <c r="AG927" s="165">
        <f t="shared" si="117"/>
        <v>0.96945153271611617</v>
      </c>
    </row>
    <row r="928" spans="1:33">
      <c r="A928" s="157"/>
      <c r="B928" s="161">
        <f>+[2]data1cf!A928</f>
        <v>-108531.94968969187</v>
      </c>
      <c r="C928" s="161">
        <f>+[2]data1cf!B928</f>
        <v>15404.626891210439</v>
      </c>
      <c r="D928" s="161">
        <f>+[2]data1cf!C928</f>
        <v>17155.790969492322</v>
      </c>
      <c r="E928" s="161">
        <f>+[2]data1cf!D928</f>
        <v>16698.929236093005</v>
      </c>
      <c r="F928" s="161">
        <f>+[2]data1cf!E928</f>
        <v>16190.907318300844</v>
      </c>
      <c r="G928" s="161">
        <f>+[2]data1cf!F928</f>
        <v>15844.774988216985</v>
      </c>
      <c r="H928" s="161">
        <f>+[2]data1cf!G928</f>
        <v>15734.081637869916</v>
      </c>
      <c r="I928" s="161">
        <f>+[2]data1cf!H928</f>
        <v>15606.861520620012</v>
      </c>
      <c r="J928" s="161">
        <f>+[2]data1cf!I928</f>
        <v>15275.269175627174</v>
      </c>
      <c r="K928" s="161">
        <f>+[2]data1cf!J928</f>
        <v>15508.773675658138</v>
      </c>
      <c r="L928" s="161">
        <f>+[2]data1cf!K928</f>
        <v>15498.459518191032</v>
      </c>
      <c r="M928" s="161">
        <f>+[2]data1cf!L928</f>
        <v>15569.742715756187</v>
      </c>
      <c r="N928" s="161">
        <f>+[2]data1cf!M928</f>
        <v>15275.411059688013</v>
      </c>
      <c r="O928" s="161">
        <f>+[2]data1cf!N928</f>
        <v>15574.353483186487</v>
      </c>
      <c r="P928" s="161">
        <f>+[2]data1cf!O928</f>
        <v>15558.566863917438</v>
      </c>
      <c r="Q928" s="161">
        <f>+[2]data1cf!P928</f>
        <v>15729.056284728653</v>
      </c>
      <c r="R928" s="161">
        <f>+[2]data1cf!Q928</f>
        <v>1244.8180501608897</v>
      </c>
      <c r="S928" s="161">
        <f>+[2]data1cf!R928</f>
        <v>0</v>
      </c>
      <c r="T928" s="161">
        <f>+[2]data1cf!S928</f>
        <v>0</v>
      </c>
      <c r="U928" s="161">
        <f>+[2]data1cf!T928</f>
        <v>0</v>
      </c>
      <c r="V928" s="161">
        <f>+[2]data1cf!U928</f>
        <v>0</v>
      </c>
      <c r="W928" s="161">
        <f>+[2]data1cf!V928</f>
        <v>0</v>
      </c>
      <c r="X928" s="161">
        <f>+[2]data1cf!W928</f>
        <v>0</v>
      </c>
      <c r="Y928" s="161">
        <f>+[2]data1cf!X928</f>
        <v>0</v>
      </c>
      <c r="Z928" s="161">
        <f>+[2]data1cf!Y928</f>
        <v>0</v>
      </c>
      <c r="AA928" s="161">
        <f>+[2]data1cf!Z928</f>
        <v>0</v>
      </c>
      <c r="AB928" s="161"/>
      <c r="AC928" s="162">
        <f t="shared" si="112"/>
        <v>12578.403298110328</v>
      </c>
      <c r="AD928" s="162">
        <f t="shared" si="114"/>
        <v>46013.148721158053</v>
      </c>
      <c r="AE928" s="163">
        <f t="shared" si="115"/>
        <v>45317.95011688635</v>
      </c>
      <c r="AF928" s="164">
        <f t="shared" si="113"/>
        <v>0.12003557085990904</v>
      </c>
      <c r="AG928" s="165">
        <f t="shared" si="117"/>
        <v>0.96891139068344623</v>
      </c>
    </row>
    <row r="929" spans="1:33">
      <c r="A929" s="157"/>
      <c r="B929" s="161">
        <f>+[2]data1cf!A929</f>
        <v>-102804.69729522461</v>
      </c>
      <c r="C929" s="161">
        <f>+[2]data1cf!B929</f>
        <v>15362.308635341697</v>
      </c>
      <c r="D929" s="161">
        <f>+[2]data1cf!C929</f>
        <v>16915.83918328477</v>
      </c>
      <c r="E929" s="161">
        <f>+[2]data1cf!D929</f>
        <v>16370.239186323439</v>
      </c>
      <c r="F929" s="161">
        <f>+[2]data1cf!E929</f>
        <v>16158.474438479807</v>
      </c>
      <c r="G929" s="161">
        <f>+[2]data1cf!F929</f>
        <v>15783.224756211102</v>
      </c>
      <c r="H929" s="161">
        <f>+[2]data1cf!G929</f>
        <v>15415.491872205843</v>
      </c>
      <c r="I929" s="161">
        <f>+[2]data1cf!H929</f>
        <v>15440.080253585729</v>
      </c>
      <c r="J929" s="161">
        <f>+[2]data1cf!I929</f>
        <v>15484.67899724774</v>
      </c>
      <c r="K929" s="161">
        <f>+[2]data1cf!J929</f>
        <v>15457.611136803505</v>
      </c>
      <c r="L929" s="161">
        <f>+[2]data1cf!K929</f>
        <v>15283.954281253487</v>
      </c>
      <c r="M929" s="161">
        <f>+[2]data1cf!L929</f>
        <v>15377.079761865905</v>
      </c>
      <c r="N929" s="161">
        <f>+[2]data1cf!M929</f>
        <v>15485.739154159564</v>
      </c>
      <c r="O929" s="161">
        <f>+[2]data1cf!N929</f>
        <v>15297.283295773819</v>
      </c>
      <c r="P929" s="161">
        <f>+[2]data1cf!O929</f>
        <v>15444.897064567804</v>
      </c>
      <c r="Q929" s="161">
        <f>+[2]data1cf!P929</f>
        <v>15462.858116925425</v>
      </c>
      <c r="R929" s="161">
        <f>+[2]data1cf!Q929</f>
        <v>1179.128756097308</v>
      </c>
      <c r="S929" s="161">
        <f>+[2]data1cf!R929</f>
        <v>0</v>
      </c>
      <c r="T929" s="161">
        <f>+[2]data1cf!S929</f>
        <v>0</v>
      </c>
      <c r="U929" s="161">
        <f>+[2]data1cf!T929</f>
        <v>0</v>
      </c>
      <c r="V929" s="161">
        <f>+[2]data1cf!U929</f>
        <v>0</v>
      </c>
      <c r="W929" s="161">
        <f>+[2]data1cf!V929</f>
        <v>0</v>
      </c>
      <c r="X929" s="161">
        <f>+[2]data1cf!W929</f>
        <v>0</v>
      </c>
      <c r="Y929" s="161">
        <f>+[2]data1cf!X929</f>
        <v>0</v>
      </c>
      <c r="Z929" s="161">
        <f>+[2]data1cf!Y929</f>
        <v>0</v>
      </c>
      <c r="AA929" s="161">
        <f>+[2]data1cf!Z929</f>
        <v>0</v>
      </c>
      <c r="AB929" s="161"/>
      <c r="AC929" s="162">
        <f t="shared" si="112"/>
        <v>17301.178769293576</v>
      </c>
      <c r="AD929" s="162">
        <f t="shared" si="114"/>
        <v>50477.785303387493</v>
      </c>
      <c r="AE929" s="163">
        <f t="shared" si="115"/>
        <v>49788.07606076989</v>
      </c>
      <c r="AF929" s="164">
        <f t="shared" si="113"/>
        <v>0.12882257103919983</v>
      </c>
      <c r="AG929" s="165">
        <f t="shared" si="117"/>
        <v>0.97780071283584968</v>
      </c>
    </row>
    <row r="930" spans="1:33">
      <c r="A930" s="157"/>
      <c r="B930" s="161">
        <f>+[2]data1cf!A930</f>
        <v>-97625.34568148914</v>
      </c>
      <c r="C930" s="161">
        <f>+[2]data1cf!B930</f>
        <v>15302.653730413776</v>
      </c>
      <c r="D930" s="161">
        <f>+[2]data1cf!C930</f>
        <v>16806.373055875065</v>
      </c>
      <c r="E930" s="161">
        <f>+[2]data1cf!D930</f>
        <v>16142.333503231503</v>
      </c>
      <c r="F930" s="161">
        <f>+[2]data1cf!E930</f>
        <v>15897.989599869827</v>
      </c>
      <c r="G930" s="161">
        <f>+[2]data1cf!F930</f>
        <v>15874.642834448719</v>
      </c>
      <c r="H930" s="161">
        <f>+[2]data1cf!G930</f>
        <v>15282.144515980075</v>
      </c>
      <c r="I930" s="161">
        <f>+[2]data1cf!H930</f>
        <v>15214.40507395663</v>
      </c>
      <c r="J930" s="161">
        <f>+[2]data1cf!I930</f>
        <v>15260.296044208775</v>
      </c>
      <c r="K930" s="161">
        <f>+[2]data1cf!J930</f>
        <v>15204.168565484264</v>
      </c>
      <c r="L930" s="161">
        <f>+[2]data1cf!K930</f>
        <v>15152.262015019651</v>
      </c>
      <c r="M930" s="161">
        <f>+[2]data1cf!L930</f>
        <v>15355.128124997245</v>
      </c>
      <c r="N930" s="161">
        <f>+[2]data1cf!M930</f>
        <v>15289.320980209541</v>
      </c>
      <c r="O930" s="161">
        <f>+[2]data1cf!N930</f>
        <v>15273.180515646141</v>
      </c>
      <c r="P930" s="161">
        <f>+[2]data1cf!O930</f>
        <v>15390.013481096548</v>
      </c>
      <c r="Q930" s="161">
        <f>+[2]data1cf!P930</f>
        <v>15299.282821215071</v>
      </c>
      <c r="R930" s="161">
        <f>+[2]data1cf!Q930</f>
        <v>1119.7236648284077</v>
      </c>
      <c r="S930" s="161">
        <f>+[2]data1cf!R930</f>
        <v>0</v>
      </c>
      <c r="T930" s="161">
        <f>+[2]data1cf!S930</f>
        <v>0</v>
      </c>
      <c r="U930" s="161">
        <f>+[2]data1cf!T930</f>
        <v>0</v>
      </c>
      <c r="V930" s="161">
        <f>+[2]data1cf!U930</f>
        <v>0</v>
      </c>
      <c r="W930" s="161">
        <f>+[2]data1cf!V930</f>
        <v>0</v>
      </c>
      <c r="X930" s="161">
        <f>+[2]data1cf!W930</f>
        <v>0</v>
      </c>
      <c r="Y930" s="161">
        <f>+[2]data1cf!X930</f>
        <v>0</v>
      </c>
      <c r="Z930" s="161">
        <f>+[2]data1cf!Y930</f>
        <v>0</v>
      </c>
      <c r="AA930" s="161">
        <f>+[2]data1cf!Z930</f>
        <v>0</v>
      </c>
      <c r="AB930" s="161"/>
      <c r="AC930" s="162">
        <f t="shared" si="112"/>
        <v>21446.118961900713</v>
      </c>
      <c r="AD930" s="162">
        <f t="shared" si="114"/>
        <v>54322.398837149653</v>
      </c>
      <c r="AE930" s="163">
        <f t="shared" si="115"/>
        <v>53638.834143411324</v>
      </c>
      <c r="AF930" s="164">
        <f t="shared" si="113"/>
        <v>0.13732903599739077</v>
      </c>
      <c r="AG930" s="165">
        <f t="shared" si="117"/>
        <v>0.98338926593516685</v>
      </c>
    </row>
    <row r="931" spans="1:33">
      <c r="A931" s="157"/>
      <c r="B931" s="161">
        <f>+[2]data1cf!A931</f>
        <v>-93535.454462866983</v>
      </c>
      <c r="C931" s="161">
        <f>+[2]data1cf!B931</f>
        <v>15244.70647591269</v>
      </c>
      <c r="D931" s="161">
        <f>+[2]data1cf!C931</f>
        <v>16678.245521566059</v>
      </c>
      <c r="E931" s="161">
        <f>+[2]data1cf!D931</f>
        <v>16186.493493118855</v>
      </c>
      <c r="F931" s="161">
        <f>+[2]data1cf!E931</f>
        <v>15710.697471094572</v>
      </c>
      <c r="G931" s="161">
        <f>+[2]data1cf!F931</f>
        <v>15536.09048979589</v>
      </c>
      <c r="H931" s="161">
        <f>+[2]data1cf!G931</f>
        <v>15394.229850216845</v>
      </c>
      <c r="I931" s="161">
        <f>+[2]data1cf!H931</f>
        <v>15076.163828752102</v>
      </c>
      <c r="J931" s="161">
        <f>+[2]data1cf!I931</f>
        <v>15215.736415593639</v>
      </c>
      <c r="K931" s="161">
        <f>+[2]data1cf!J931</f>
        <v>15147.051901855979</v>
      </c>
      <c r="L931" s="161">
        <f>+[2]data1cf!K931</f>
        <v>15095.706874301715</v>
      </c>
      <c r="M931" s="161">
        <f>+[2]data1cf!L931</f>
        <v>15285.694551484787</v>
      </c>
      <c r="N931" s="161">
        <f>+[2]data1cf!M931</f>
        <v>15499.494334607731</v>
      </c>
      <c r="O931" s="161">
        <f>+[2]data1cf!N931</f>
        <v>15354.035781539071</v>
      </c>
      <c r="P931" s="161">
        <f>+[2]data1cf!O931</f>
        <v>15193.243497768332</v>
      </c>
      <c r="Q931" s="161">
        <f>+[2]data1cf!P931</f>
        <v>15426.914089640923</v>
      </c>
      <c r="R931" s="161">
        <f>+[2]data1cf!Q931</f>
        <v>1072.814248507299</v>
      </c>
      <c r="S931" s="161">
        <f>+[2]data1cf!R931</f>
        <v>0</v>
      </c>
      <c r="T931" s="161">
        <f>+[2]data1cf!S931</f>
        <v>0</v>
      </c>
      <c r="U931" s="161">
        <f>+[2]data1cf!T931</f>
        <v>0</v>
      </c>
      <c r="V931" s="161">
        <f>+[2]data1cf!U931</f>
        <v>0</v>
      </c>
      <c r="W931" s="161">
        <f>+[2]data1cf!V931</f>
        <v>0</v>
      </c>
      <c r="X931" s="161">
        <f>+[2]data1cf!W931</f>
        <v>0</v>
      </c>
      <c r="Y931" s="161">
        <f>+[2]data1cf!X931</f>
        <v>0</v>
      </c>
      <c r="Z931" s="161">
        <f>+[2]data1cf!Y931</f>
        <v>0</v>
      </c>
      <c r="AA931" s="161">
        <f>+[2]data1cf!Z931</f>
        <v>0</v>
      </c>
      <c r="AB931" s="161"/>
      <c r="AC931" s="162">
        <f t="shared" si="112"/>
        <v>25032.710615978118</v>
      </c>
      <c r="AD931" s="162">
        <f t="shared" si="114"/>
        <v>57814.479714823057</v>
      </c>
      <c r="AE931" s="163">
        <f t="shared" si="115"/>
        <v>57132.570550461765</v>
      </c>
      <c r="AF931" s="164">
        <f t="shared" si="113"/>
        <v>0.14507825970649718</v>
      </c>
      <c r="AG931" s="165">
        <f t="shared" ref="AG931:AG946" si="118">1-EXP(-(1/0.25)*(AD931/ABS($AD$1010)))</f>
        <v>0.98723597482209291</v>
      </c>
    </row>
    <row r="932" spans="1:33">
      <c r="A932" s="157"/>
      <c r="B932" s="161">
        <f>+[2]data1cf!A932</f>
        <v>-103647.00077593653</v>
      </c>
      <c r="C932" s="161">
        <f>+[2]data1cf!B932</f>
        <v>15497.772678882629</v>
      </c>
      <c r="D932" s="161">
        <f>+[2]data1cf!C932</f>
        <v>17028.589449790365</v>
      </c>
      <c r="E932" s="161">
        <f>+[2]data1cf!D932</f>
        <v>16472.680097933669</v>
      </c>
      <c r="F932" s="161">
        <f>+[2]data1cf!E932</f>
        <v>16082.041984158859</v>
      </c>
      <c r="G932" s="161">
        <f>+[2]data1cf!F932</f>
        <v>15803.455241761516</v>
      </c>
      <c r="H932" s="161">
        <f>+[2]data1cf!G932</f>
        <v>15489.616654489531</v>
      </c>
      <c r="I932" s="161">
        <f>+[2]data1cf!H932</f>
        <v>15286.475284528147</v>
      </c>
      <c r="J932" s="161">
        <f>+[2]data1cf!I932</f>
        <v>15829.562075093465</v>
      </c>
      <c r="K932" s="161">
        <f>+[2]data1cf!J932</f>
        <v>15594.952269783713</v>
      </c>
      <c r="L932" s="161">
        <f>+[2]data1cf!K932</f>
        <v>15458.305682570346</v>
      </c>
      <c r="M932" s="161">
        <f>+[2]data1cf!L932</f>
        <v>15386.111242242712</v>
      </c>
      <c r="N932" s="161">
        <f>+[2]data1cf!M932</f>
        <v>15291.847287306782</v>
      </c>
      <c r="O932" s="161">
        <f>+[2]data1cf!N932</f>
        <v>15715.073009091695</v>
      </c>
      <c r="P932" s="161">
        <f>+[2]data1cf!O932</f>
        <v>15513.902326315783</v>
      </c>
      <c r="Q932" s="161">
        <f>+[2]data1cf!P932</f>
        <v>15375.399656353071</v>
      </c>
      <c r="R932" s="161">
        <f>+[2]data1cf!Q932</f>
        <v>1188.7896400996815</v>
      </c>
      <c r="S932" s="161">
        <f>+[2]data1cf!R932</f>
        <v>0</v>
      </c>
      <c r="T932" s="161">
        <f>+[2]data1cf!S932</f>
        <v>0</v>
      </c>
      <c r="U932" s="161">
        <f>+[2]data1cf!T932</f>
        <v>0</v>
      </c>
      <c r="V932" s="161">
        <f>+[2]data1cf!U932</f>
        <v>0</v>
      </c>
      <c r="W932" s="161">
        <f>+[2]data1cf!V932</f>
        <v>0</v>
      </c>
      <c r="X932" s="161">
        <f>+[2]data1cf!W932</f>
        <v>0</v>
      </c>
      <c r="Y932" s="161">
        <f>+[2]data1cf!X932</f>
        <v>0</v>
      </c>
      <c r="Z932" s="161">
        <f>+[2]data1cf!Y932</f>
        <v>0</v>
      </c>
      <c r="AA932" s="161">
        <f>+[2]data1cf!Z932</f>
        <v>0</v>
      </c>
      <c r="AB932" s="161"/>
      <c r="AC932" s="162">
        <f t="shared" si="112"/>
        <v>17023.414641828484</v>
      </c>
      <c r="AD932" s="162">
        <f t="shared" si="114"/>
        <v>50352.997865507234</v>
      </c>
      <c r="AE932" s="163">
        <f t="shared" si="115"/>
        <v>49660.101526768805</v>
      </c>
      <c r="AF932" s="164">
        <f t="shared" si="113"/>
        <v>0.12815285325050352</v>
      </c>
      <c r="AG932" s="165">
        <f t="shared" si="118"/>
        <v>0.97759076209933038</v>
      </c>
    </row>
    <row r="933" spans="1:33">
      <c r="A933" s="157"/>
      <c r="B933" s="161">
        <f>+[2]data1cf!A933</f>
        <v>-107921.31034715162</v>
      </c>
      <c r="C933" s="161">
        <f>+[2]data1cf!B933</f>
        <v>15630.315941552439</v>
      </c>
      <c r="D933" s="161">
        <f>+[2]data1cf!C933</f>
        <v>17009.989275830292</v>
      </c>
      <c r="E933" s="161">
        <f>+[2]data1cf!D933</f>
        <v>16713.91348257145</v>
      </c>
      <c r="F933" s="161">
        <f>+[2]data1cf!E933</f>
        <v>16239.948475303672</v>
      </c>
      <c r="G933" s="161">
        <f>+[2]data1cf!F933</f>
        <v>15995.659817647065</v>
      </c>
      <c r="H933" s="161">
        <f>+[2]data1cf!G933</f>
        <v>15887.744649982753</v>
      </c>
      <c r="I933" s="161">
        <f>+[2]data1cf!H933</f>
        <v>15474.042216803495</v>
      </c>
      <c r="J933" s="161">
        <f>+[2]data1cf!I933</f>
        <v>15529.601871066179</v>
      </c>
      <c r="K933" s="161">
        <f>+[2]data1cf!J933</f>
        <v>15375.928709474281</v>
      </c>
      <c r="L933" s="161">
        <f>+[2]data1cf!K933</f>
        <v>15514.244780347603</v>
      </c>
      <c r="M933" s="161">
        <f>+[2]data1cf!L933</f>
        <v>15399.338028600616</v>
      </c>
      <c r="N933" s="161">
        <f>+[2]data1cf!M933</f>
        <v>15551.755869182212</v>
      </c>
      <c r="O933" s="161">
        <f>+[2]data1cf!N933</f>
        <v>15440.276999998383</v>
      </c>
      <c r="P933" s="161">
        <f>+[2]data1cf!O933</f>
        <v>15666.929604615885</v>
      </c>
      <c r="Q933" s="161">
        <f>+[2]data1cf!P933</f>
        <v>15621.609265307939</v>
      </c>
      <c r="R933" s="161">
        <f>+[2]data1cf!Q933</f>
        <v>1237.81426115769</v>
      </c>
      <c r="S933" s="161">
        <f>+[2]data1cf!R933</f>
        <v>0</v>
      </c>
      <c r="T933" s="161">
        <f>+[2]data1cf!S933</f>
        <v>0</v>
      </c>
      <c r="U933" s="161">
        <f>+[2]data1cf!T933</f>
        <v>0</v>
      </c>
      <c r="V933" s="161">
        <f>+[2]data1cf!U933</f>
        <v>0</v>
      </c>
      <c r="W933" s="161">
        <f>+[2]data1cf!V933</f>
        <v>0</v>
      </c>
      <c r="X933" s="161">
        <f>+[2]data1cf!W933</f>
        <v>0</v>
      </c>
      <c r="Y933" s="161">
        <f>+[2]data1cf!X933</f>
        <v>0</v>
      </c>
      <c r="Z933" s="161">
        <f>+[2]data1cf!Y933</f>
        <v>0</v>
      </c>
      <c r="AA933" s="161">
        <f>+[2]data1cf!Z933</f>
        <v>0</v>
      </c>
      <c r="AB933" s="161"/>
      <c r="AC933" s="162">
        <f t="shared" si="112"/>
        <v>13489.868003550593</v>
      </c>
      <c r="AD933" s="162">
        <f t="shared" si="114"/>
        <v>46974.989616187413</v>
      </c>
      <c r="AE933" s="163">
        <f t="shared" si="115"/>
        <v>46278.946031941749</v>
      </c>
      <c r="AF933" s="164">
        <f t="shared" si="113"/>
        <v>0.12159988284111023</v>
      </c>
      <c r="AG933" s="165">
        <f t="shared" si="118"/>
        <v>0.97108712881780279</v>
      </c>
    </row>
    <row r="934" spans="1:33">
      <c r="A934" s="157"/>
      <c r="B934" s="161">
        <f>+[2]data1cf!A934</f>
        <v>-100541.36938192946</v>
      </c>
      <c r="C934" s="161">
        <f>+[2]data1cf!B934</f>
        <v>15547.801094696162</v>
      </c>
      <c r="D934" s="161">
        <f>+[2]data1cf!C934</f>
        <v>16857.114628781237</v>
      </c>
      <c r="E934" s="161">
        <f>+[2]data1cf!D934</f>
        <v>16287.734407547452</v>
      </c>
      <c r="F934" s="161">
        <f>+[2]data1cf!E934</f>
        <v>15917.057923153136</v>
      </c>
      <c r="G934" s="161">
        <f>+[2]data1cf!F934</f>
        <v>15720.386113646517</v>
      </c>
      <c r="H934" s="161">
        <f>+[2]data1cf!G934</f>
        <v>15504.815005037155</v>
      </c>
      <c r="I934" s="161">
        <f>+[2]data1cf!H934</f>
        <v>15603.30240627302</v>
      </c>
      <c r="J934" s="161">
        <f>+[2]data1cf!I934</f>
        <v>15357.909631874967</v>
      </c>
      <c r="K934" s="161">
        <f>+[2]data1cf!J934</f>
        <v>15301.194246543517</v>
      </c>
      <c r="L934" s="161">
        <f>+[2]data1cf!K934</f>
        <v>15257.571255569161</v>
      </c>
      <c r="M934" s="161">
        <f>+[2]data1cf!L934</f>
        <v>15267.411311316673</v>
      </c>
      <c r="N934" s="161">
        <f>+[2]data1cf!M934</f>
        <v>15361.965770876435</v>
      </c>
      <c r="O934" s="161">
        <f>+[2]data1cf!N934</f>
        <v>15439.544248251099</v>
      </c>
      <c r="P934" s="161">
        <f>+[2]data1cf!O934</f>
        <v>15496.35429848198</v>
      </c>
      <c r="Q934" s="161">
        <f>+[2]data1cf!P934</f>
        <v>15531.331387359985</v>
      </c>
      <c r="R934" s="161">
        <f>+[2]data1cf!Q934</f>
        <v>1153.1692902629779</v>
      </c>
      <c r="S934" s="161">
        <f>+[2]data1cf!R934</f>
        <v>0</v>
      </c>
      <c r="T934" s="161">
        <f>+[2]data1cf!S934</f>
        <v>0</v>
      </c>
      <c r="U934" s="161">
        <f>+[2]data1cf!T934</f>
        <v>0</v>
      </c>
      <c r="V934" s="161">
        <f>+[2]data1cf!U934</f>
        <v>0</v>
      </c>
      <c r="W934" s="161">
        <f>+[2]data1cf!V934</f>
        <v>0</v>
      </c>
      <c r="X934" s="161">
        <f>+[2]data1cf!W934</f>
        <v>0</v>
      </c>
      <c r="Y934" s="161">
        <f>+[2]data1cf!X934</f>
        <v>0</v>
      </c>
      <c r="Z934" s="161">
        <f>+[2]data1cf!Y934</f>
        <v>0</v>
      </c>
      <c r="AA934" s="161">
        <f>+[2]data1cf!Z934</f>
        <v>0</v>
      </c>
      <c r="AB934" s="161"/>
      <c r="AC934" s="162">
        <f t="shared" si="112"/>
        <v>19404.953916857361</v>
      </c>
      <c r="AD934" s="162">
        <f t="shared" si="114"/>
        <v>52524.185504445362</v>
      </c>
      <c r="AE934" s="163">
        <f t="shared" si="115"/>
        <v>51835.536765752891</v>
      </c>
      <c r="AF934" s="164">
        <f t="shared" si="113"/>
        <v>0.1329392373561859</v>
      </c>
      <c r="AG934" s="165">
        <f t="shared" si="118"/>
        <v>0.98097614159269719</v>
      </c>
    </row>
    <row r="935" spans="1:33">
      <c r="A935" s="157"/>
      <c r="B935" s="161">
        <f>+[2]data1cf!A935</f>
        <v>-91547.219011628637</v>
      </c>
      <c r="C935" s="161">
        <f>+[2]data1cf!B935</f>
        <v>15229.221100431843</v>
      </c>
      <c r="D935" s="161">
        <f>+[2]data1cf!C935</f>
        <v>16639.215614911176</v>
      </c>
      <c r="E935" s="161">
        <f>+[2]data1cf!D935</f>
        <v>16002.622536431658</v>
      </c>
      <c r="F935" s="161">
        <f>+[2]data1cf!E935</f>
        <v>15807.033301763404</v>
      </c>
      <c r="G935" s="161">
        <f>+[2]data1cf!F935</f>
        <v>15389.612176891547</v>
      </c>
      <c r="H935" s="161">
        <f>+[2]data1cf!G935</f>
        <v>15204.944297544698</v>
      </c>
      <c r="I935" s="161">
        <f>+[2]data1cf!H935</f>
        <v>15052.257951209656</v>
      </c>
      <c r="J935" s="161">
        <f>+[2]data1cf!I935</f>
        <v>15262.081257851973</v>
      </c>
      <c r="K935" s="161">
        <f>+[2]data1cf!J935</f>
        <v>15296.932219095015</v>
      </c>
      <c r="L935" s="161">
        <f>+[2]data1cf!K935</f>
        <v>15250.925427810791</v>
      </c>
      <c r="M935" s="161">
        <f>+[2]data1cf!L935</f>
        <v>15273.932553377703</v>
      </c>
      <c r="N935" s="161">
        <f>+[2]data1cf!M935</f>
        <v>15362.851289944927</v>
      </c>
      <c r="O935" s="161">
        <f>+[2]data1cf!N935</f>
        <v>15192.527862676641</v>
      </c>
      <c r="P935" s="161">
        <f>+[2]data1cf!O935</f>
        <v>15117.188932221226</v>
      </c>
      <c r="Q935" s="161">
        <f>+[2]data1cf!P935</f>
        <v>15160.522826878994</v>
      </c>
      <c r="R935" s="161">
        <f>+[2]data1cf!Q935</f>
        <v>1050.0099831757757</v>
      </c>
      <c r="S935" s="161">
        <f>+[2]data1cf!R935</f>
        <v>0</v>
      </c>
      <c r="T935" s="161">
        <f>+[2]data1cf!S935</f>
        <v>0</v>
      </c>
      <c r="U935" s="161">
        <f>+[2]data1cf!T935</f>
        <v>0</v>
      </c>
      <c r="V935" s="161">
        <f>+[2]data1cf!U935</f>
        <v>0</v>
      </c>
      <c r="W935" s="161">
        <f>+[2]data1cf!V935</f>
        <v>0</v>
      </c>
      <c r="X935" s="161">
        <f>+[2]data1cf!W935</f>
        <v>0</v>
      </c>
      <c r="Y935" s="161">
        <f>+[2]data1cf!X935</f>
        <v>0</v>
      </c>
      <c r="Z935" s="161">
        <f>+[2]data1cf!Y935</f>
        <v>0</v>
      </c>
      <c r="AA935" s="161">
        <f>+[2]data1cf!Z935</f>
        <v>0</v>
      </c>
      <c r="AB935" s="161"/>
      <c r="AC935" s="162">
        <f t="shared" si="112"/>
        <v>26654.209713493994</v>
      </c>
      <c r="AD935" s="162">
        <f t="shared" si="114"/>
        <v>59327.136768393968</v>
      </c>
      <c r="AE935" s="163">
        <f t="shared" si="115"/>
        <v>58647.710849869611</v>
      </c>
      <c r="AF935" s="164">
        <f t="shared" si="113"/>
        <v>0.14888600707054139</v>
      </c>
      <c r="AG935" s="165">
        <f t="shared" si="118"/>
        <v>0.98861238578992194</v>
      </c>
    </row>
    <row r="936" spans="1:33">
      <c r="A936" s="157"/>
      <c r="B936" s="161">
        <f>+[2]data1cf!A936</f>
        <v>-101051.10715924349</v>
      </c>
      <c r="C936" s="161">
        <f>+[2]data1cf!B936</f>
        <v>15494.893734164492</v>
      </c>
      <c r="D936" s="161">
        <f>+[2]data1cf!C936</f>
        <v>16818.593212283195</v>
      </c>
      <c r="E936" s="161">
        <f>+[2]data1cf!D936</f>
        <v>16318.704913785852</v>
      </c>
      <c r="F936" s="161">
        <f>+[2]data1cf!E936</f>
        <v>16080.071417678942</v>
      </c>
      <c r="G936" s="161">
        <f>+[2]data1cf!F936</f>
        <v>16002.861379027439</v>
      </c>
      <c r="H936" s="161">
        <f>+[2]data1cf!G936</f>
        <v>15516.790630862843</v>
      </c>
      <c r="I936" s="161">
        <f>+[2]data1cf!H936</f>
        <v>15297.028465572068</v>
      </c>
      <c r="J936" s="161">
        <f>+[2]data1cf!I936</f>
        <v>15534.957266527868</v>
      </c>
      <c r="K936" s="161">
        <f>+[2]data1cf!J936</f>
        <v>15434.670444638337</v>
      </c>
      <c r="L936" s="161">
        <f>+[2]data1cf!K936</f>
        <v>15316.568629121655</v>
      </c>
      <c r="M936" s="161">
        <f>+[2]data1cf!L936</f>
        <v>15368.185971362516</v>
      </c>
      <c r="N936" s="161">
        <f>+[2]data1cf!M936</f>
        <v>15217.368941893874</v>
      </c>
      <c r="O936" s="161">
        <f>+[2]data1cf!N936</f>
        <v>15202.434767940191</v>
      </c>
      <c r="P936" s="161">
        <f>+[2]data1cf!O936</f>
        <v>15471.763031537885</v>
      </c>
      <c r="Q936" s="161">
        <f>+[2]data1cf!P936</f>
        <v>15435.584552202719</v>
      </c>
      <c r="R936" s="161">
        <f>+[2]data1cf!Q936</f>
        <v>1159.015778673659</v>
      </c>
      <c r="S936" s="161">
        <f>+[2]data1cf!R936</f>
        <v>0</v>
      </c>
      <c r="T936" s="161">
        <f>+[2]data1cf!S936</f>
        <v>0</v>
      </c>
      <c r="U936" s="161">
        <f>+[2]data1cf!T936</f>
        <v>0</v>
      </c>
      <c r="V936" s="161">
        <f>+[2]data1cf!U936</f>
        <v>0</v>
      </c>
      <c r="W936" s="161">
        <f>+[2]data1cf!V936</f>
        <v>0</v>
      </c>
      <c r="X936" s="161">
        <f>+[2]data1cf!W936</f>
        <v>0</v>
      </c>
      <c r="Y936" s="161">
        <f>+[2]data1cf!X936</f>
        <v>0</v>
      </c>
      <c r="Z936" s="161">
        <f>+[2]data1cf!Y936</f>
        <v>0</v>
      </c>
      <c r="AA936" s="161">
        <f>+[2]data1cf!Z936</f>
        <v>0</v>
      </c>
      <c r="AB936" s="161"/>
      <c r="AC936" s="162">
        <f t="shared" si="112"/>
        <v>19029.274948020233</v>
      </c>
      <c r="AD936" s="162">
        <f t="shared" si="114"/>
        <v>52159.103560601179</v>
      </c>
      <c r="AE936" s="163">
        <f t="shared" si="115"/>
        <v>51470.5787269219</v>
      </c>
      <c r="AF936" s="164">
        <f t="shared" si="113"/>
        <v>0.13218978047370905</v>
      </c>
      <c r="AG936" s="165">
        <f t="shared" si="118"/>
        <v>0.98044495802723475</v>
      </c>
    </row>
    <row r="937" spans="1:33">
      <c r="A937" s="157"/>
      <c r="B937" s="161">
        <f>+[2]data1cf!A937</f>
        <v>-103766.78200697842</v>
      </c>
      <c r="C937" s="161">
        <f>+[2]data1cf!B937</f>
        <v>15299.81081896097</v>
      </c>
      <c r="D937" s="161">
        <f>+[2]data1cf!C937</f>
        <v>16901.572753956079</v>
      </c>
      <c r="E937" s="161">
        <f>+[2]data1cf!D937</f>
        <v>16539.15932017241</v>
      </c>
      <c r="F937" s="161">
        <f>+[2]data1cf!E937</f>
        <v>16204.145073558429</v>
      </c>
      <c r="G937" s="161">
        <f>+[2]data1cf!F937</f>
        <v>15871.016525261679</v>
      </c>
      <c r="H937" s="161">
        <f>+[2]data1cf!G937</f>
        <v>15658.871398700538</v>
      </c>
      <c r="I937" s="161">
        <f>+[2]data1cf!H937</f>
        <v>15366.76757062405</v>
      </c>
      <c r="J937" s="161">
        <f>+[2]data1cf!I937</f>
        <v>15592.653539191506</v>
      </c>
      <c r="K937" s="161">
        <f>+[2]data1cf!J937</f>
        <v>15408.791313697529</v>
      </c>
      <c r="L937" s="161">
        <f>+[2]data1cf!K937</f>
        <v>15416.281213171202</v>
      </c>
      <c r="M937" s="161">
        <f>+[2]data1cf!L937</f>
        <v>15571.146528440338</v>
      </c>
      <c r="N937" s="161">
        <f>+[2]data1cf!M937</f>
        <v>15555.933271336318</v>
      </c>
      <c r="O937" s="161">
        <f>+[2]data1cf!N937</f>
        <v>15489.064546491998</v>
      </c>
      <c r="P937" s="161">
        <f>+[2]data1cf!O937</f>
        <v>15348.785893295742</v>
      </c>
      <c r="Q937" s="161">
        <f>+[2]data1cf!P937</f>
        <v>15674.352253591711</v>
      </c>
      <c r="R937" s="161">
        <f>+[2]data1cf!Q937</f>
        <v>1190.1634829072395</v>
      </c>
      <c r="S937" s="161">
        <f>+[2]data1cf!R937</f>
        <v>0</v>
      </c>
      <c r="T937" s="161">
        <f>+[2]data1cf!S937</f>
        <v>0</v>
      </c>
      <c r="U937" s="161">
        <f>+[2]data1cf!T937</f>
        <v>0</v>
      </c>
      <c r="V937" s="161">
        <f>+[2]data1cf!U937</f>
        <v>0</v>
      </c>
      <c r="W937" s="161">
        <f>+[2]data1cf!V937</f>
        <v>0</v>
      </c>
      <c r="X937" s="161">
        <f>+[2]data1cf!W937</f>
        <v>0</v>
      </c>
      <c r="Y937" s="161">
        <f>+[2]data1cf!X937</f>
        <v>0</v>
      </c>
      <c r="Z937" s="161">
        <f>+[2]data1cf!Y937</f>
        <v>0</v>
      </c>
      <c r="AA937" s="161">
        <f>+[2]data1cf!Z937</f>
        <v>0</v>
      </c>
      <c r="AB937" s="161"/>
      <c r="AC937" s="162">
        <f t="shared" si="112"/>
        <v>16836.906432475556</v>
      </c>
      <c r="AD937" s="162">
        <f t="shared" si="114"/>
        <v>50196.789848674445</v>
      </c>
      <c r="AE937" s="163">
        <f t="shared" si="115"/>
        <v>49503.155047960943</v>
      </c>
      <c r="AF937" s="164">
        <f t="shared" si="113"/>
        <v>0.12777388691902158</v>
      </c>
      <c r="AG937" s="165">
        <f t="shared" si="118"/>
        <v>0.97732514655188873</v>
      </c>
    </row>
    <row r="938" spans="1:33">
      <c r="A938" s="157"/>
      <c r="B938" s="161">
        <f>+[2]data1cf!A938</f>
        <v>-106090.98064436158</v>
      </c>
      <c r="C938" s="161">
        <f>+[2]data1cf!B938</f>
        <v>15688.882217083396</v>
      </c>
      <c r="D938" s="161">
        <f>+[2]data1cf!C938</f>
        <v>17198.537684779662</v>
      </c>
      <c r="E938" s="161">
        <f>+[2]data1cf!D938</f>
        <v>16637.827288854955</v>
      </c>
      <c r="F938" s="161">
        <f>+[2]data1cf!E938</f>
        <v>16156.80871100856</v>
      </c>
      <c r="G938" s="161">
        <f>+[2]data1cf!F938</f>
        <v>16013.659693044032</v>
      </c>
      <c r="H938" s="161">
        <f>+[2]data1cf!G938</f>
        <v>15819.675860410396</v>
      </c>
      <c r="I938" s="161">
        <f>+[2]data1cf!H938</f>
        <v>15509.753032855855</v>
      </c>
      <c r="J938" s="161">
        <f>+[2]data1cf!I938</f>
        <v>15598.414721553563</v>
      </c>
      <c r="K938" s="161">
        <f>+[2]data1cf!J938</f>
        <v>15476.37535920339</v>
      </c>
      <c r="L938" s="161">
        <f>+[2]data1cf!K938</f>
        <v>15565.309245055854</v>
      </c>
      <c r="M938" s="161">
        <f>+[2]data1cf!L938</f>
        <v>15513.339000220953</v>
      </c>
      <c r="N938" s="161">
        <f>+[2]data1cf!M938</f>
        <v>15787.876531098002</v>
      </c>
      <c r="O938" s="161">
        <f>+[2]data1cf!N938</f>
        <v>15625.008685417712</v>
      </c>
      <c r="P938" s="161">
        <f>+[2]data1cf!O938</f>
        <v>15633.699911945791</v>
      </c>
      <c r="Q938" s="161">
        <f>+[2]data1cf!P938</f>
        <v>15466.701129068091</v>
      </c>
      <c r="R938" s="161">
        <f>+[2]data1cf!Q938</f>
        <v>1216.8211115985694</v>
      </c>
      <c r="S938" s="161">
        <f>+[2]data1cf!R938</f>
        <v>0</v>
      </c>
      <c r="T938" s="161">
        <f>+[2]data1cf!S938</f>
        <v>0</v>
      </c>
      <c r="U938" s="161">
        <f>+[2]data1cf!T938</f>
        <v>0</v>
      </c>
      <c r="V938" s="161">
        <f>+[2]data1cf!U938</f>
        <v>0</v>
      </c>
      <c r="W938" s="161">
        <f>+[2]data1cf!V938</f>
        <v>0</v>
      </c>
      <c r="X938" s="161">
        <f>+[2]data1cf!W938</f>
        <v>0</v>
      </c>
      <c r="Y938" s="161">
        <f>+[2]data1cf!X938</f>
        <v>0</v>
      </c>
      <c r="Z938" s="161">
        <f>+[2]data1cf!Y938</f>
        <v>0</v>
      </c>
      <c r="AA938" s="161">
        <f>+[2]data1cf!Z938</f>
        <v>0</v>
      </c>
      <c r="AB938" s="161"/>
      <c r="AC938" s="162">
        <f t="shared" si="112"/>
        <v>15618.943815498225</v>
      </c>
      <c r="AD938" s="162">
        <f t="shared" si="114"/>
        <v>49193.496795700812</v>
      </c>
      <c r="AE938" s="163">
        <f t="shared" si="115"/>
        <v>48495.520806199464</v>
      </c>
      <c r="AF938" s="164">
        <f t="shared" si="113"/>
        <v>0.12533807158470156</v>
      </c>
      <c r="AG938" s="165">
        <f t="shared" si="118"/>
        <v>0.97554247294406271</v>
      </c>
    </row>
    <row r="939" spans="1:33">
      <c r="A939" s="157"/>
      <c r="B939" s="161">
        <f>+[2]data1cf!A939</f>
        <v>-108876.42631733624</v>
      </c>
      <c r="C939" s="161">
        <f>+[2]data1cf!B939</f>
        <v>15325.567135237998</v>
      </c>
      <c r="D939" s="161">
        <f>+[2]data1cf!C939</f>
        <v>16955.970321402499</v>
      </c>
      <c r="E939" s="161">
        <f>+[2]data1cf!D939</f>
        <v>16633.145234360334</v>
      </c>
      <c r="F939" s="161">
        <f>+[2]data1cf!E939</f>
        <v>16194.182311204302</v>
      </c>
      <c r="G939" s="161">
        <f>+[2]data1cf!F939</f>
        <v>16024.016922555547</v>
      </c>
      <c r="H939" s="161">
        <f>+[2]data1cf!G939</f>
        <v>15731.952398048208</v>
      </c>
      <c r="I939" s="161">
        <f>+[2]data1cf!H939</f>
        <v>15479.782103500051</v>
      </c>
      <c r="J939" s="161">
        <f>+[2]data1cf!I939</f>
        <v>15494.91307962471</v>
      </c>
      <c r="K939" s="161">
        <f>+[2]data1cf!J939</f>
        <v>15723.715503312222</v>
      </c>
      <c r="L939" s="161">
        <f>+[2]data1cf!K939</f>
        <v>15674.401147406272</v>
      </c>
      <c r="M939" s="161">
        <f>+[2]data1cf!L939</f>
        <v>15667.927991697215</v>
      </c>
      <c r="N939" s="161">
        <f>+[2]data1cf!M939</f>
        <v>15664.021044258789</v>
      </c>
      <c r="O939" s="161">
        <f>+[2]data1cf!N939</f>
        <v>15654.660735962294</v>
      </c>
      <c r="P939" s="161">
        <f>+[2]data1cf!O939</f>
        <v>15516.415365679328</v>
      </c>
      <c r="Q939" s="161">
        <f>+[2]data1cf!P939</f>
        <v>15742.816076054194</v>
      </c>
      <c r="R939" s="161">
        <f>+[2]data1cf!Q939</f>
        <v>1248.7690592893196</v>
      </c>
      <c r="S939" s="161">
        <f>+[2]data1cf!R939</f>
        <v>0</v>
      </c>
      <c r="T939" s="161">
        <f>+[2]data1cf!S939</f>
        <v>0</v>
      </c>
      <c r="U939" s="161">
        <f>+[2]data1cf!T939</f>
        <v>0</v>
      </c>
      <c r="V939" s="161">
        <f>+[2]data1cf!U939</f>
        <v>0</v>
      </c>
      <c r="W939" s="161">
        <f>+[2]data1cf!V939</f>
        <v>0</v>
      </c>
      <c r="X939" s="161">
        <f>+[2]data1cf!W939</f>
        <v>0</v>
      </c>
      <c r="Y939" s="161">
        <f>+[2]data1cf!X939</f>
        <v>0</v>
      </c>
      <c r="Z939" s="161">
        <f>+[2]data1cf!Y939</f>
        <v>0</v>
      </c>
      <c r="AA939" s="161">
        <f>+[2]data1cf!Z939</f>
        <v>0</v>
      </c>
      <c r="AB939" s="161"/>
      <c r="AC939" s="162">
        <f t="shared" si="112"/>
        <v>12430.386452451106</v>
      </c>
      <c r="AD939" s="162">
        <f t="shared" si="114"/>
        <v>46038.182809845101</v>
      </c>
      <c r="AE939" s="163">
        <f t="shared" si="115"/>
        <v>45339.107786722598</v>
      </c>
      <c r="AF939" s="164">
        <f t="shared" si="113"/>
        <v>0.1196679413318634</v>
      </c>
      <c r="AG939" s="165">
        <f t="shared" si="118"/>
        <v>0.96897004297148426</v>
      </c>
    </row>
    <row r="940" spans="1:33">
      <c r="A940" s="157"/>
      <c r="B940" s="161">
        <f>+[2]data1cf!A940</f>
        <v>-99277.529416697813</v>
      </c>
      <c r="C940" s="161">
        <f>+[2]data1cf!B940</f>
        <v>15273.428744820765</v>
      </c>
      <c r="D940" s="161">
        <f>+[2]data1cf!C940</f>
        <v>16611.462064173298</v>
      </c>
      <c r="E940" s="161">
        <f>+[2]data1cf!D940</f>
        <v>16210.368395435817</v>
      </c>
      <c r="F940" s="161">
        <f>+[2]data1cf!E940</f>
        <v>15994.46532551002</v>
      </c>
      <c r="G940" s="161">
        <f>+[2]data1cf!F940</f>
        <v>15997.372369892551</v>
      </c>
      <c r="H940" s="161">
        <f>+[2]data1cf!G940</f>
        <v>15542.934619655995</v>
      </c>
      <c r="I940" s="161">
        <f>+[2]data1cf!H940</f>
        <v>15257.062835750114</v>
      </c>
      <c r="J940" s="161">
        <f>+[2]data1cf!I940</f>
        <v>15286.616958082313</v>
      </c>
      <c r="K940" s="161">
        <f>+[2]data1cf!J940</f>
        <v>15392.417091794396</v>
      </c>
      <c r="L940" s="161">
        <f>+[2]data1cf!K940</f>
        <v>15171.34911753282</v>
      </c>
      <c r="M940" s="161">
        <f>+[2]data1cf!L940</f>
        <v>15263.208671152954</v>
      </c>
      <c r="N940" s="161">
        <f>+[2]data1cf!M940</f>
        <v>15272.897958478301</v>
      </c>
      <c r="O940" s="161">
        <f>+[2]data1cf!N940</f>
        <v>15371.002675974534</v>
      </c>
      <c r="P940" s="161">
        <f>+[2]data1cf!O940</f>
        <v>15278.221975703589</v>
      </c>
      <c r="Q940" s="161">
        <f>+[2]data1cf!P940</f>
        <v>15379.05316756538</v>
      </c>
      <c r="R940" s="161">
        <f>+[2]data1cf!Q940</f>
        <v>1138.6735513977571</v>
      </c>
      <c r="S940" s="161">
        <f>+[2]data1cf!R940</f>
        <v>0</v>
      </c>
      <c r="T940" s="161">
        <f>+[2]data1cf!S940</f>
        <v>0</v>
      </c>
      <c r="U940" s="161">
        <f>+[2]data1cf!T940</f>
        <v>0</v>
      </c>
      <c r="V940" s="161">
        <f>+[2]data1cf!U940</f>
        <v>0</v>
      </c>
      <c r="W940" s="161">
        <f>+[2]data1cf!V940</f>
        <v>0</v>
      </c>
      <c r="X940" s="161">
        <f>+[2]data1cf!W940</f>
        <v>0</v>
      </c>
      <c r="Y940" s="161">
        <f>+[2]data1cf!X940</f>
        <v>0</v>
      </c>
      <c r="Z940" s="161">
        <f>+[2]data1cf!Y940</f>
        <v>0</v>
      </c>
      <c r="AA940" s="161">
        <f>+[2]data1cf!Z940</f>
        <v>0</v>
      </c>
      <c r="AB940" s="161"/>
      <c r="AC940" s="162">
        <f t="shared" si="112"/>
        <v>20052.602604795004</v>
      </c>
      <c r="AD940" s="162">
        <f t="shared" si="114"/>
        <v>53032.838729996627</v>
      </c>
      <c r="AE940" s="163">
        <f t="shared" si="115"/>
        <v>52347.256789120547</v>
      </c>
      <c r="AF940" s="164">
        <f t="shared" si="113"/>
        <v>0.13438027501106262</v>
      </c>
      <c r="AG940" s="165">
        <f t="shared" si="118"/>
        <v>0.98169224730328264</v>
      </c>
    </row>
    <row r="941" spans="1:33">
      <c r="A941" s="157"/>
      <c r="B941" s="161">
        <f>+[2]data1cf!A941</f>
        <v>-107605.7266959761</v>
      </c>
      <c r="C941" s="161">
        <f>+[2]data1cf!B941</f>
        <v>15512.844989889625</v>
      </c>
      <c r="D941" s="161">
        <f>+[2]data1cf!C941</f>
        <v>17147.800788962497</v>
      </c>
      <c r="E941" s="161">
        <f>+[2]data1cf!D941</f>
        <v>16525.562395176123</v>
      </c>
      <c r="F941" s="161">
        <f>+[2]data1cf!E941</f>
        <v>16142.688786167197</v>
      </c>
      <c r="G941" s="161">
        <f>+[2]data1cf!F941</f>
        <v>15980.603216979871</v>
      </c>
      <c r="H941" s="161">
        <f>+[2]data1cf!G941</f>
        <v>15562.63230700132</v>
      </c>
      <c r="I941" s="161">
        <f>+[2]data1cf!H941</f>
        <v>15325.064152143023</v>
      </c>
      <c r="J941" s="161">
        <f>+[2]data1cf!I941</f>
        <v>15631.317822287921</v>
      </c>
      <c r="K941" s="161">
        <f>+[2]data1cf!J941</f>
        <v>15713.84019293106</v>
      </c>
      <c r="L941" s="161">
        <f>+[2]data1cf!K941</f>
        <v>15390.379512650521</v>
      </c>
      <c r="M941" s="161">
        <f>+[2]data1cf!L941</f>
        <v>15615.339743707769</v>
      </c>
      <c r="N941" s="161">
        <f>+[2]data1cf!M941</f>
        <v>15434.049001650526</v>
      </c>
      <c r="O941" s="161">
        <f>+[2]data1cf!N941</f>
        <v>15518.368308238209</v>
      </c>
      <c r="P941" s="161">
        <f>+[2]data1cf!O941</f>
        <v>15552.238434719064</v>
      </c>
      <c r="Q941" s="161">
        <f>+[2]data1cf!P941</f>
        <v>15567.749289175979</v>
      </c>
      <c r="R941" s="161">
        <f>+[2]data1cf!Q941</f>
        <v>1234.1946429121674</v>
      </c>
      <c r="S941" s="161">
        <f>+[2]data1cf!R941</f>
        <v>0</v>
      </c>
      <c r="T941" s="161">
        <f>+[2]data1cf!S941</f>
        <v>0</v>
      </c>
      <c r="U941" s="161">
        <f>+[2]data1cf!T941</f>
        <v>0</v>
      </c>
      <c r="V941" s="161">
        <f>+[2]data1cf!U941</f>
        <v>0</v>
      </c>
      <c r="W941" s="161">
        <f>+[2]data1cf!V941</f>
        <v>0</v>
      </c>
      <c r="X941" s="161">
        <f>+[2]data1cf!W941</f>
        <v>0</v>
      </c>
      <c r="Y941" s="161">
        <f>+[2]data1cf!X941</f>
        <v>0</v>
      </c>
      <c r="Z941" s="161">
        <f>+[2]data1cf!Y941</f>
        <v>0</v>
      </c>
      <c r="AA941" s="161">
        <f>+[2]data1cf!Z941</f>
        <v>0</v>
      </c>
      <c r="AB941" s="161"/>
      <c r="AC941" s="162">
        <f t="shared" si="112"/>
        <v>13495.33869533118</v>
      </c>
      <c r="AD941" s="162">
        <f t="shared" si="114"/>
        <v>46933.584702931614</v>
      </c>
      <c r="AE941" s="163">
        <f t="shared" si="115"/>
        <v>46238.338517974407</v>
      </c>
      <c r="AF941" s="164">
        <f t="shared" si="113"/>
        <v>0.12164300084114074</v>
      </c>
      <c r="AG941" s="165">
        <f t="shared" si="118"/>
        <v>0.97099668406710771</v>
      </c>
    </row>
    <row r="942" spans="1:33">
      <c r="A942" s="157"/>
      <c r="B942" s="161">
        <f>+[2]data1cf!A942</f>
        <v>-101471.26029938053</v>
      </c>
      <c r="C942" s="161">
        <f>+[2]data1cf!B942</f>
        <v>15353.134435593231</v>
      </c>
      <c r="D942" s="161">
        <f>+[2]data1cf!C942</f>
        <v>16847.366512947974</v>
      </c>
      <c r="E942" s="161">
        <f>+[2]data1cf!D942</f>
        <v>16489.184508343147</v>
      </c>
      <c r="F942" s="161">
        <f>+[2]data1cf!E942</f>
        <v>15971.933092828498</v>
      </c>
      <c r="G942" s="161">
        <f>+[2]data1cf!F942</f>
        <v>15783.710430988867</v>
      </c>
      <c r="H942" s="161">
        <f>+[2]data1cf!G942</f>
        <v>15332.693711502721</v>
      </c>
      <c r="I942" s="161">
        <f>+[2]data1cf!H942</f>
        <v>15431.139779409858</v>
      </c>
      <c r="J942" s="161">
        <f>+[2]data1cf!I942</f>
        <v>15443.569746477413</v>
      </c>
      <c r="K942" s="161">
        <f>+[2]data1cf!J942</f>
        <v>15399.798959987442</v>
      </c>
      <c r="L942" s="161">
        <f>+[2]data1cf!K942</f>
        <v>15462.537415095801</v>
      </c>
      <c r="M942" s="161">
        <f>+[2]data1cf!L942</f>
        <v>15146.527112786025</v>
      </c>
      <c r="N942" s="161">
        <f>+[2]data1cf!M942</f>
        <v>15485.938039697796</v>
      </c>
      <c r="O942" s="161">
        <f>+[2]data1cf!N942</f>
        <v>15500.134964356368</v>
      </c>
      <c r="P942" s="161">
        <f>+[2]data1cf!O942</f>
        <v>15360.113905980914</v>
      </c>
      <c r="Q942" s="161">
        <f>+[2]data1cf!P942</f>
        <v>15621.441126617072</v>
      </c>
      <c r="R942" s="161">
        <f>+[2]data1cf!Q942</f>
        <v>1163.8347671297747</v>
      </c>
      <c r="S942" s="161">
        <f>+[2]data1cf!R942</f>
        <v>0</v>
      </c>
      <c r="T942" s="161">
        <f>+[2]data1cf!S942</f>
        <v>0</v>
      </c>
      <c r="U942" s="161">
        <f>+[2]data1cf!T942</f>
        <v>0</v>
      </c>
      <c r="V942" s="161">
        <f>+[2]data1cf!U942</f>
        <v>0</v>
      </c>
      <c r="W942" s="161">
        <f>+[2]data1cf!V942</f>
        <v>0</v>
      </c>
      <c r="X942" s="161">
        <f>+[2]data1cf!W942</f>
        <v>0</v>
      </c>
      <c r="Y942" s="161">
        <f>+[2]data1cf!X942</f>
        <v>0</v>
      </c>
      <c r="Z942" s="161">
        <f>+[2]data1cf!Y942</f>
        <v>0</v>
      </c>
      <c r="AA942" s="161">
        <f>+[2]data1cf!Z942</f>
        <v>0</v>
      </c>
      <c r="AB942" s="161"/>
      <c r="AC942" s="162">
        <f t="shared" si="112"/>
        <v>18496.122477518322</v>
      </c>
      <c r="AD942" s="162">
        <f t="shared" si="114"/>
        <v>51656.559694674528</v>
      </c>
      <c r="AE942" s="163">
        <f t="shared" si="115"/>
        <v>50966.958257434351</v>
      </c>
      <c r="AF942" s="164">
        <f t="shared" si="113"/>
        <v>0.13112283349037171</v>
      </c>
      <c r="AG942" s="165">
        <f t="shared" si="118"/>
        <v>0.97968942697631745</v>
      </c>
    </row>
    <row r="943" spans="1:33">
      <c r="A943" s="157"/>
      <c r="B943" s="161">
        <f>+[2]data1cf!A943</f>
        <v>-102473.99507911595</v>
      </c>
      <c r="C943" s="161">
        <f>+[2]data1cf!B943</f>
        <v>15124.219589006756</v>
      </c>
      <c r="D943" s="161">
        <f>+[2]data1cf!C943</f>
        <v>16768.841744291185</v>
      </c>
      <c r="E943" s="161">
        <f>+[2]data1cf!D943</f>
        <v>16278.280384607322</v>
      </c>
      <c r="F943" s="161">
        <f>+[2]data1cf!E943</f>
        <v>16128.945776277194</v>
      </c>
      <c r="G943" s="161">
        <f>+[2]data1cf!F943</f>
        <v>15735.725343374816</v>
      </c>
      <c r="H943" s="161">
        <f>+[2]data1cf!G943</f>
        <v>15335.964138790425</v>
      </c>
      <c r="I943" s="161">
        <f>+[2]data1cf!H943</f>
        <v>15434.518447513885</v>
      </c>
      <c r="J943" s="161">
        <f>+[2]data1cf!I943</f>
        <v>15416.123587490642</v>
      </c>
      <c r="K943" s="161">
        <f>+[2]data1cf!J943</f>
        <v>15506.982920877879</v>
      </c>
      <c r="L943" s="161">
        <f>+[2]data1cf!K943</f>
        <v>15479.105023978003</v>
      </c>
      <c r="M943" s="161">
        <f>+[2]data1cf!L943</f>
        <v>15552.731092840862</v>
      </c>
      <c r="N943" s="161">
        <f>+[2]data1cf!M943</f>
        <v>15497.357087260338</v>
      </c>
      <c r="O943" s="161">
        <f>+[2]data1cf!N943</f>
        <v>15500.41343500394</v>
      </c>
      <c r="P943" s="161">
        <f>+[2]data1cf!O943</f>
        <v>15281.087929003847</v>
      </c>
      <c r="Q943" s="161">
        <f>+[2]data1cf!P943</f>
        <v>15524.51535646489</v>
      </c>
      <c r="R943" s="161">
        <f>+[2]data1cf!Q943</f>
        <v>1175.3357339594284</v>
      </c>
      <c r="S943" s="161">
        <f>+[2]data1cf!R943</f>
        <v>0</v>
      </c>
      <c r="T943" s="161">
        <f>+[2]data1cf!S943</f>
        <v>0</v>
      </c>
      <c r="U943" s="161">
        <f>+[2]data1cf!T943</f>
        <v>0</v>
      </c>
      <c r="V943" s="161">
        <f>+[2]data1cf!U943</f>
        <v>0</v>
      </c>
      <c r="W943" s="161">
        <f>+[2]data1cf!V943</f>
        <v>0</v>
      </c>
      <c r="X943" s="161">
        <f>+[2]data1cf!W943</f>
        <v>0</v>
      </c>
      <c r="Y943" s="161">
        <f>+[2]data1cf!X943</f>
        <v>0</v>
      </c>
      <c r="Z943" s="161">
        <f>+[2]data1cf!Y943</f>
        <v>0</v>
      </c>
      <c r="AA943" s="161">
        <f>+[2]data1cf!Z943</f>
        <v>0</v>
      </c>
      <c r="AB943" s="161"/>
      <c r="AC943" s="162">
        <f t="shared" si="112"/>
        <v>17286.522158055064</v>
      </c>
      <c r="AD943" s="162">
        <f t="shared" si="114"/>
        <v>50484.745989650997</v>
      </c>
      <c r="AE943" s="163">
        <f t="shared" si="115"/>
        <v>49794.223676034031</v>
      </c>
      <c r="AF943" s="164">
        <f t="shared" si="113"/>
        <v>0.12877480387687684</v>
      </c>
      <c r="AG943" s="165">
        <f t="shared" si="118"/>
        <v>0.97781236586814135</v>
      </c>
    </row>
    <row r="944" spans="1:33">
      <c r="A944" s="157"/>
      <c r="B944" s="161">
        <f>+[2]data1cf!A944</f>
        <v>-90186.371961266908</v>
      </c>
      <c r="C944" s="161">
        <f>+[2]data1cf!B944</f>
        <v>15048.153821496602</v>
      </c>
      <c r="D944" s="161">
        <f>+[2]data1cf!C944</f>
        <v>16365.800180985223</v>
      </c>
      <c r="E944" s="161">
        <f>+[2]data1cf!D944</f>
        <v>15958.670014053261</v>
      </c>
      <c r="F944" s="161">
        <f>+[2]data1cf!E944</f>
        <v>15845.260802398625</v>
      </c>
      <c r="G944" s="161">
        <f>+[2]data1cf!F944</f>
        <v>15554.560680069633</v>
      </c>
      <c r="H944" s="161">
        <f>+[2]data1cf!G944</f>
        <v>15357.425671490433</v>
      </c>
      <c r="I944" s="161">
        <f>+[2]data1cf!H944</f>
        <v>15012.173556266662</v>
      </c>
      <c r="J944" s="161">
        <f>+[2]data1cf!I944</f>
        <v>15051.097016068159</v>
      </c>
      <c r="K944" s="161">
        <f>+[2]data1cf!J944</f>
        <v>15221.051631754533</v>
      </c>
      <c r="L944" s="161">
        <f>+[2]data1cf!K944</f>
        <v>15150.068999895071</v>
      </c>
      <c r="M944" s="161">
        <f>+[2]data1cf!L944</f>
        <v>15152.100486996791</v>
      </c>
      <c r="N944" s="161">
        <f>+[2]data1cf!M944</f>
        <v>15100.312625511033</v>
      </c>
      <c r="O944" s="161">
        <f>+[2]data1cf!N944</f>
        <v>15280.822465352285</v>
      </c>
      <c r="P944" s="161">
        <f>+[2]data1cf!O944</f>
        <v>15369.284820078872</v>
      </c>
      <c r="Q944" s="161">
        <f>+[2]data1cf!P944</f>
        <v>15374.571098303633</v>
      </c>
      <c r="R944" s="161">
        <f>+[2]data1cf!Q944</f>
        <v>1034.4016118469467</v>
      </c>
      <c r="S944" s="161">
        <f>+[2]data1cf!R944</f>
        <v>0</v>
      </c>
      <c r="T944" s="161">
        <f>+[2]data1cf!S944</f>
        <v>0</v>
      </c>
      <c r="U944" s="161">
        <f>+[2]data1cf!T944</f>
        <v>0</v>
      </c>
      <c r="V944" s="161">
        <f>+[2]data1cf!U944</f>
        <v>0</v>
      </c>
      <c r="W944" s="161">
        <f>+[2]data1cf!V944</f>
        <v>0</v>
      </c>
      <c r="X944" s="161">
        <f>+[2]data1cf!W944</f>
        <v>0</v>
      </c>
      <c r="Y944" s="161">
        <f>+[2]data1cf!X944</f>
        <v>0</v>
      </c>
      <c r="Z944" s="161">
        <f>+[2]data1cf!Y944</f>
        <v>0</v>
      </c>
      <c r="AA944" s="161">
        <f>+[2]data1cf!Z944</f>
        <v>0</v>
      </c>
      <c r="AB944" s="161"/>
      <c r="AC944" s="162">
        <f t="shared" si="112"/>
        <v>27629.514872170177</v>
      </c>
      <c r="AD944" s="162">
        <f t="shared" si="114"/>
        <v>60265.577049279018</v>
      </c>
      <c r="AE944" s="163">
        <f t="shared" si="115"/>
        <v>59586.622588386548</v>
      </c>
      <c r="AF944" s="164">
        <f t="shared" si="113"/>
        <v>0.15119184851646425</v>
      </c>
      <c r="AG944" s="165">
        <f t="shared" si="118"/>
        <v>0.98939063771308766</v>
      </c>
    </row>
    <row r="945" spans="1:33">
      <c r="A945" s="157"/>
      <c r="B945" s="161">
        <f>+[2]data1cf!A945</f>
        <v>-97461.304498492405</v>
      </c>
      <c r="C945" s="161">
        <f>+[2]data1cf!B945</f>
        <v>15174.726108188923</v>
      </c>
      <c r="D945" s="161">
        <f>+[2]data1cf!C945</f>
        <v>16664.292758086209</v>
      </c>
      <c r="E945" s="161">
        <f>+[2]data1cf!D945</f>
        <v>16179.026825728841</v>
      </c>
      <c r="F945" s="161">
        <f>+[2]data1cf!E945</f>
        <v>15927.662815700953</v>
      </c>
      <c r="G945" s="161">
        <f>+[2]data1cf!F945</f>
        <v>15669.086989344014</v>
      </c>
      <c r="H945" s="161">
        <f>+[2]data1cf!G945</f>
        <v>15588.367897328237</v>
      </c>
      <c r="I945" s="161">
        <f>+[2]data1cf!H945</f>
        <v>15265.170364056388</v>
      </c>
      <c r="J945" s="161">
        <f>+[2]data1cf!I945</f>
        <v>15398.851943159651</v>
      </c>
      <c r="K945" s="161">
        <f>+[2]data1cf!J945</f>
        <v>15174.039323359393</v>
      </c>
      <c r="L945" s="161">
        <f>+[2]data1cf!K945</f>
        <v>15325.556180935537</v>
      </c>
      <c r="M945" s="161">
        <f>+[2]data1cf!L945</f>
        <v>15225.451797169982</v>
      </c>
      <c r="N945" s="161">
        <f>+[2]data1cf!M945</f>
        <v>15182.895472043248</v>
      </c>
      <c r="O945" s="161">
        <f>+[2]data1cf!N945</f>
        <v>15281.654697095431</v>
      </c>
      <c r="P945" s="161">
        <f>+[2]data1cf!O945</f>
        <v>15318.017861668974</v>
      </c>
      <c r="Q945" s="161">
        <f>+[2]data1cf!P945</f>
        <v>15273.998921114086</v>
      </c>
      <c r="R945" s="161">
        <f>+[2]data1cf!Q945</f>
        <v>1117.8421780759084</v>
      </c>
      <c r="S945" s="161">
        <f>+[2]data1cf!R945</f>
        <v>0</v>
      </c>
      <c r="T945" s="161">
        <f>+[2]data1cf!S945</f>
        <v>0</v>
      </c>
      <c r="U945" s="161">
        <f>+[2]data1cf!T945</f>
        <v>0</v>
      </c>
      <c r="V945" s="161">
        <f>+[2]data1cf!U945</f>
        <v>0</v>
      </c>
      <c r="W945" s="161">
        <f>+[2]data1cf!V945</f>
        <v>0</v>
      </c>
      <c r="X945" s="161">
        <f>+[2]data1cf!W945</f>
        <v>0</v>
      </c>
      <c r="Y945" s="161">
        <f>+[2]data1cf!X945</f>
        <v>0</v>
      </c>
      <c r="Z945" s="161">
        <f>+[2]data1cf!Y945</f>
        <v>0</v>
      </c>
      <c r="AA945" s="161">
        <f>+[2]data1cf!Z945</f>
        <v>0</v>
      </c>
      <c r="AB945" s="161"/>
      <c r="AC945" s="162">
        <f t="shared" si="112"/>
        <v>21511.847295679607</v>
      </c>
      <c r="AD945" s="162">
        <f t="shared" si="114"/>
        <v>54405.196855728413</v>
      </c>
      <c r="AE945" s="163">
        <f t="shared" si="115"/>
        <v>53721.46309296853</v>
      </c>
      <c r="AF945" s="164">
        <f t="shared" si="113"/>
        <v>0.13744779229164125</v>
      </c>
      <c r="AG945" s="165">
        <f t="shared" si="118"/>
        <v>0.9834926884536922</v>
      </c>
    </row>
    <row r="946" spans="1:33">
      <c r="A946" s="157"/>
      <c r="B946" s="161">
        <f>+[2]data1cf!A946</f>
        <v>-105293.27327686048</v>
      </c>
      <c r="C946" s="161">
        <f>+[2]data1cf!B946</f>
        <v>15330.476984578756</v>
      </c>
      <c r="D946" s="161">
        <f>+[2]data1cf!C946</f>
        <v>17030.97633846349</v>
      </c>
      <c r="E946" s="161">
        <f>+[2]data1cf!D946</f>
        <v>16575.570435215021</v>
      </c>
      <c r="F946" s="161">
        <f>+[2]data1cf!E946</f>
        <v>16286.855000126568</v>
      </c>
      <c r="G946" s="161">
        <f>+[2]data1cf!F946</f>
        <v>15721.454000978014</v>
      </c>
      <c r="H946" s="161">
        <f>+[2]data1cf!G946</f>
        <v>15666.163650425911</v>
      </c>
      <c r="I946" s="161">
        <f>+[2]data1cf!H946</f>
        <v>15416.888632031561</v>
      </c>
      <c r="J946" s="161">
        <f>+[2]data1cf!I946</f>
        <v>15435.419357067007</v>
      </c>
      <c r="K946" s="161">
        <f>+[2]data1cf!J946</f>
        <v>15455.259072882276</v>
      </c>
      <c r="L946" s="161">
        <f>+[2]data1cf!K946</f>
        <v>15472.708957258688</v>
      </c>
      <c r="M946" s="161">
        <f>+[2]data1cf!L946</f>
        <v>15513.593484408651</v>
      </c>
      <c r="N946" s="161">
        <f>+[2]data1cf!M946</f>
        <v>15417.010765903156</v>
      </c>
      <c r="O946" s="161">
        <f>+[2]data1cf!N946</f>
        <v>15527.869726125193</v>
      </c>
      <c r="P946" s="161">
        <f>+[2]data1cf!O946</f>
        <v>15449.603736037081</v>
      </c>
      <c r="Q946" s="161">
        <f>+[2]data1cf!P946</f>
        <v>15533.78293491355</v>
      </c>
      <c r="R946" s="161">
        <f>+[2]data1cf!Q946</f>
        <v>1207.6717271762786</v>
      </c>
      <c r="S946" s="161">
        <f>+[2]data1cf!R946</f>
        <v>0</v>
      </c>
      <c r="T946" s="161">
        <f>+[2]data1cf!S946</f>
        <v>0</v>
      </c>
      <c r="U946" s="161">
        <f>+[2]data1cf!T946</f>
        <v>0</v>
      </c>
      <c r="V946" s="161">
        <f>+[2]data1cf!U946</f>
        <v>0</v>
      </c>
      <c r="W946" s="161">
        <f>+[2]data1cf!V946</f>
        <v>0</v>
      </c>
      <c r="X946" s="161">
        <f>+[2]data1cf!W946</f>
        <v>0</v>
      </c>
      <c r="Y946" s="161">
        <f>+[2]data1cf!X946</f>
        <v>0</v>
      </c>
      <c r="Z946" s="161">
        <f>+[2]data1cf!Y946</f>
        <v>0</v>
      </c>
      <c r="AA946" s="161">
        <f>+[2]data1cf!Z946</f>
        <v>0</v>
      </c>
      <c r="AB946" s="161"/>
      <c r="AC946" s="162">
        <f t="shared" si="112"/>
        <v>15377.693893195838</v>
      </c>
      <c r="AD946" s="162">
        <f t="shared" si="114"/>
        <v>48710.112551053884</v>
      </c>
      <c r="AE946" s="163">
        <f t="shared" si="115"/>
        <v>48017.119674166541</v>
      </c>
      <c r="AF946" s="164">
        <f t="shared" si="113"/>
        <v>0.12510332465171811</v>
      </c>
      <c r="AG946" s="165">
        <f t="shared" si="118"/>
        <v>0.97463421576083342</v>
      </c>
    </row>
    <row r="947" spans="1:33">
      <c r="A947" s="157"/>
      <c r="B947" s="161">
        <f>+[2]data1cf!A947</f>
        <v>-106453.59281000383</v>
      </c>
      <c r="C947" s="161">
        <f>+[2]data1cf!B947</f>
        <v>15380.586904344091</v>
      </c>
      <c r="D947" s="161">
        <f>+[2]data1cf!C947</f>
        <v>17093.907321642953</v>
      </c>
      <c r="E947" s="161">
        <f>+[2]data1cf!D947</f>
        <v>16680.095860057161</v>
      </c>
      <c r="F947" s="161">
        <f>+[2]data1cf!E947</f>
        <v>16348.074648814321</v>
      </c>
      <c r="G947" s="161">
        <f>+[2]data1cf!F947</f>
        <v>16042.578818108872</v>
      </c>
      <c r="H947" s="161">
        <f>+[2]data1cf!G947</f>
        <v>15528.3541807373</v>
      </c>
      <c r="I947" s="161">
        <f>+[2]data1cf!H947</f>
        <v>15487.068019575581</v>
      </c>
      <c r="J947" s="161">
        <f>+[2]data1cf!I947</f>
        <v>15450.543715778676</v>
      </c>
      <c r="K947" s="161">
        <f>+[2]data1cf!J947</f>
        <v>15407.373861097985</v>
      </c>
      <c r="L947" s="161">
        <f>+[2]data1cf!K947</f>
        <v>15851.093691353253</v>
      </c>
      <c r="M947" s="161">
        <f>+[2]data1cf!L947</f>
        <v>15491.703873321807</v>
      </c>
      <c r="N947" s="161">
        <f>+[2]data1cf!M947</f>
        <v>15489.797471116586</v>
      </c>
      <c r="O947" s="161">
        <f>+[2]data1cf!N947</f>
        <v>15541.048699783991</v>
      </c>
      <c r="P947" s="161">
        <f>+[2]data1cf!O947</f>
        <v>15685.919047210005</v>
      </c>
      <c r="Q947" s="161">
        <f>+[2]data1cf!P947</f>
        <v>15535.489194094993</v>
      </c>
      <c r="R947" s="161">
        <f>+[2]data1cf!Q947</f>
        <v>1220.9801280936199</v>
      </c>
      <c r="S947" s="161">
        <f>+[2]data1cf!R947</f>
        <v>0</v>
      </c>
      <c r="T947" s="161">
        <f>+[2]data1cf!S947</f>
        <v>0</v>
      </c>
      <c r="U947" s="161">
        <f>+[2]data1cf!T947</f>
        <v>0</v>
      </c>
      <c r="V947" s="161">
        <f>+[2]data1cf!U947</f>
        <v>0</v>
      </c>
      <c r="W947" s="161">
        <f>+[2]data1cf!V947</f>
        <v>0</v>
      </c>
      <c r="X947" s="161">
        <f>+[2]data1cf!W947</f>
        <v>0</v>
      </c>
      <c r="Y947" s="161">
        <f>+[2]data1cf!X947</f>
        <v>0</v>
      </c>
      <c r="Z947" s="161">
        <f>+[2]data1cf!Y947</f>
        <v>0</v>
      </c>
      <c r="AA947" s="161">
        <f>+[2]data1cf!Z947</f>
        <v>0</v>
      </c>
      <c r="AB947" s="161"/>
      <c r="AC947" s="162">
        <f t="shared" si="112"/>
        <v>14810.13632200649</v>
      </c>
      <c r="AD947" s="162">
        <f t="shared" si="114"/>
        <v>48309.610818981811</v>
      </c>
      <c r="AE947" s="163">
        <f t="shared" si="115"/>
        <v>47613.080747251144</v>
      </c>
      <c r="AF947" s="164">
        <f t="shared" si="113"/>
        <v>0.12393673062324526</v>
      </c>
      <c r="AG947" s="165">
        <f t="shared" ref="AG947:AG962" si="119">1-EXP(-(1/0.25)*(AD947/ABS($AD$1010)))</f>
        <v>0.97385619473369178</v>
      </c>
    </row>
    <row r="948" spans="1:33">
      <c r="A948" s="157"/>
      <c r="B948" s="161">
        <f>+[2]data1cf!A948</f>
        <v>-107345.73409849114</v>
      </c>
      <c r="C948" s="161">
        <f>+[2]data1cf!B948</f>
        <v>15641.165854943438</v>
      </c>
      <c r="D948" s="161">
        <f>+[2]data1cf!C948</f>
        <v>17091.969596566247</v>
      </c>
      <c r="E948" s="161">
        <f>+[2]data1cf!D948</f>
        <v>16697.028093007018</v>
      </c>
      <c r="F948" s="161">
        <f>+[2]data1cf!E948</f>
        <v>16313.186985825236</v>
      </c>
      <c r="G948" s="161">
        <f>+[2]data1cf!F948</f>
        <v>15942.512052915776</v>
      </c>
      <c r="H948" s="161">
        <f>+[2]data1cf!G948</f>
        <v>15721.242823429995</v>
      </c>
      <c r="I948" s="161">
        <f>+[2]data1cf!H948</f>
        <v>15537.210045491458</v>
      </c>
      <c r="J948" s="161">
        <f>+[2]data1cf!I948</f>
        <v>15358.270297511568</v>
      </c>
      <c r="K948" s="161">
        <f>+[2]data1cf!J948</f>
        <v>15638.570701697754</v>
      </c>
      <c r="L948" s="161">
        <f>+[2]data1cf!K948</f>
        <v>15574.648427472905</v>
      </c>
      <c r="M948" s="161">
        <f>+[2]data1cf!L948</f>
        <v>15696.253341924757</v>
      </c>
      <c r="N948" s="161">
        <f>+[2]data1cf!M948</f>
        <v>15660.225436229201</v>
      </c>
      <c r="O948" s="161">
        <f>+[2]data1cf!N948</f>
        <v>15600.957033310182</v>
      </c>
      <c r="P948" s="161">
        <f>+[2]data1cf!O948</f>
        <v>15667.979004447763</v>
      </c>
      <c r="Q948" s="161">
        <f>+[2]data1cf!P948</f>
        <v>15441.033739485534</v>
      </c>
      <c r="R948" s="161">
        <f>+[2]data1cf!Q948</f>
        <v>1231.212631816054</v>
      </c>
      <c r="S948" s="161">
        <f>+[2]data1cf!R948</f>
        <v>0</v>
      </c>
      <c r="T948" s="161">
        <f>+[2]data1cf!S948</f>
        <v>0</v>
      </c>
      <c r="U948" s="161">
        <f>+[2]data1cf!T948</f>
        <v>0</v>
      </c>
      <c r="V948" s="161">
        <f>+[2]data1cf!U948</f>
        <v>0</v>
      </c>
      <c r="W948" s="161">
        <f>+[2]data1cf!V948</f>
        <v>0</v>
      </c>
      <c r="X948" s="161">
        <f>+[2]data1cf!W948</f>
        <v>0</v>
      </c>
      <c r="Y948" s="161">
        <f>+[2]data1cf!X948</f>
        <v>0</v>
      </c>
      <c r="Z948" s="161">
        <f>+[2]data1cf!Y948</f>
        <v>0</v>
      </c>
      <c r="AA948" s="161">
        <f>+[2]data1cf!Z948</f>
        <v>0</v>
      </c>
      <c r="AB948" s="161"/>
      <c r="AC948" s="162">
        <f t="shared" si="112"/>
        <v>14281.235295008066</v>
      </c>
      <c r="AD948" s="162">
        <f t="shared" si="114"/>
        <v>47844.356573044926</v>
      </c>
      <c r="AE948" s="163">
        <f t="shared" si="115"/>
        <v>47146.508437161392</v>
      </c>
      <c r="AF948" s="164">
        <f t="shared" si="113"/>
        <v>0.12294027209281921</v>
      </c>
      <c r="AG948" s="165">
        <f t="shared" si="119"/>
        <v>0.97292237249761415</v>
      </c>
    </row>
    <row r="949" spans="1:33">
      <c r="A949" s="157"/>
      <c r="B949" s="161">
        <f>+[2]data1cf!A949</f>
        <v>-93825.329690363884</v>
      </c>
      <c r="C949" s="161">
        <f>+[2]data1cf!B949</f>
        <v>15243.240184222863</v>
      </c>
      <c r="D949" s="161">
        <f>+[2]data1cf!C949</f>
        <v>16583.840795242861</v>
      </c>
      <c r="E949" s="161">
        <f>+[2]data1cf!D949</f>
        <v>16208.287430417266</v>
      </c>
      <c r="F949" s="161">
        <f>+[2]data1cf!E949</f>
        <v>15957.235259120893</v>
      </c>
      <c r="G949" s="161">
        <f>+[2]data1cf!F949</f>
        <v>15480.769303219513</v>
      </c>
      <c r="H949" s="161">
        <f>+[2]data1cf!G949</f>
        <v>15338.185751669316</v>
      </c>
      <c r="I949" s="161">
        <f>+[2]data1cf!H949</f>
        <v>15197.375546772622</v>
      </c>
      <c r="J949" s="161">
        <f>+[2]data1cf!I949</f>
        <v>15386.971760409575</v>
      </c>
      <c r="K949" s="161">
        <f>+[2]data1cf!J949</f>
        <v>15373.270772677035</v>
      </c>
      <c r="L949" s="161">
        <f>+[2]data1cf!K949</f>
        <v>15156.499793210036</v>
      </c>
      <c r="M949" s="161">
        <f>+[2]data1cf!L949</f>
        <v>15148.857990803479</v>
      </c>
      <c r="N949" s="161">
        <f>+[2]data1cf!M949</f>
        <v>15101.169940589474</v>
      </c>
      <c r="O949" s="161">
        <f>+[2]data1cf!N949</f>
        <v>15314.110827824179</v>
      </c>
      <c r="P949" s="161">
        <f>+[2]data1cf!O949</f>
        <v>15312.068924362939</v>
      </c>
      <c r="Q949" s="161">
        <f>+[2]data1cf!P949</f>
        <v>15374.858808332732</v>
      </c>
      <c r="R949" s="161">
        <f>+[2]data1cf!Q949</f>
        <v>1076.1390014165975</v>
      </c>
      <c r="S949" s="161">
        <f>+[2]data1cf!R949</f>
        <v>0</v>
      </c>
      <c r="T949" s="161">
        <f>+[2]data1cf!S949</f>
        <v>0</v>
      </c>
      <c r="U949" s="161">
        <f>+[2]data1cf!T949</f>
        <v>0</v>
      </c>
      <c r="V949" s="161">
        <f>+[2]data1cf!U949</f>
        <v>0</v>
      </c>
      <c r="W949" s="161">
        <f>+[2]data1cf!V949</f>
        <v>0</v>
      </c>
      <c r="X949" s="161">
        <f>+[2]data1cf!W949</f>
        <v>0</v>
      </c>
      <c r="Y949" s="161">
        <f>+[2]data1cf!X949</f>
        <v>0</v>
      </c>
      <c r="Z949" s="161">
        <f>+[2]data1cf!Y949</f>
        <v>0</v>
      </c>
      <c r="AA949" s="161">
        <f>+[2]data1cf!Z949</f>
        <v>0</v>
      </c>
      <c r="AB949" s="161"/>
      <c r="AC949" s="162">
        <f t="shared" si="112"/>
        <v>24876.808995251315</v>
      </c>
      <c r="AD949" s="162">
        <f t="shared" si="114"/>
        <v>57686.100044171173</v>
      </c>
      <c r="AE949" s="163">
        <f t="shared" si="115"/>
        <v>57003.950009795699</v>
      </c>
      <c r="AF949" s="164">
        <f t="shared" si="113"/>
        <v>0.14469446539878841</v>
      </c>
      <c r="AG949" s="165">
        <f t="shared" si="119"/>
        <v>0.98711176659880384</v>
      </c>
    </row>
    <row r="950" spans="1:33">
      <c r="A950" s="157"/>
      <c r="B950" s="161">
        <f>+[2]data1cf!A950</f>
        <v>-98804.616611546197</v>
      </c>
      <c r="C950" s="161">
        <f>+[2]data1cf!B950</f>
        <v>15163.565346058804</v>
      </c>
      <c r="D950" s="161">
        <f>+[2]data1cf!C950</f>
        <v>16891.437486068877</v>
      </c>
      <c r="E950" s="161">
        <f>+[2]data1cf!D950</f>
        <v>16364.40290983737</v>
      </c>
      <c r="F950" s="161">
        <f>+[2]data1cf!E950</f>
        <v>16138.541446742998</v>
      </c>
      <c r="G950" s="161">
        <f>+[2]data1cf!F950</f>
        <v>15729.181544499072</v>
      </c>
      <c r="H950" s="161">
        <f>+[2]data1cf!G950</f>
        <v>15276.979338814381</v>
      </c>
      <c r="I950" s="161">
        <f>+[2]data1cf!H950</f>
        <v>15375.084139836279</v>
      </c>
      <c r="J950" s="161">
        <f>+[2]data1cf!I950</f>
        <v>15341.853765377376</v>
      </c>
      <c r="K950" s="161">
        <f>+[2]data1cf!J950</f>
        <v>15241.874248345088</v>
      </c>
      <c r="L950" s="161">
        <f>+[2]data1cf!K950</f>
        <v>15363.405234087282</v>
      </c>
      <c r="M950" s="161">
        <f>+[2]data1cf!L950</f>
        <v>15068.662204001954</v>
      </c>
      <c r="N950" s="161">
        <f>+[2]data1cf!M950</f>
        <v>15297.21428145022</v>
      </c>
      <c r="O950" s="161">
        <f>+[2]data1cf!N950</f>
        <v>15397.717780196499</v>
      </c>
      <c r="P950" s="161">
        <f>+[2]data1cf!O950</f>
        <v>15386.985755697075</v>
      </c>
      <c r="Q950" s="161">
        <f>+[2]data1cf!P950</f>
        <v>15553.43407637193</v>
      </c>
      <c r="R950" s="161">
        <f>+[2]data1cf!Q950</f>
        <v>1133.2494306877902</v>
      </c>
      <c r="S950" s="161">
        <f>+[2]data1cf!R950</f>
        <v>0</v>
      </c>
      <c r="T950" s="161">
        <f>+[2]data1cf!S950</f>
        <v>0</v>
      </c>
      <c r="U950" s="161">
        <f>+[2]data1cf!T950</f>
        <v>0</v>
      </c>
      <c r="V950" s="161">
        <f>+[2]data1cf!U950</f>
        <v>0</v>
      </c>
      <c r="W950" s="161">
        <f>+[2]data1cf!V950</f>
        <v>0</v>
      </c>
      <c r="X950" s="161">
        <f>+[2]data1cf!W950</f>
        <v>0</v>
      </c>
      <c r="Y950" s="161">
        <f>+[2]data1cf!X950</f>
        <v>0</v>
      </c>
      <c r="Z950" s="161">
        <f>+[2]data1cf!Y950</f>
        <v>0</v>
      </c>
      <c r="AA950" s="161">
        <f>+[2]data1cf!Z950</f>
        <v>0</v>
      </c>
      <c r="AB950" s="161"/>
      <c r="AC950" s="162">
        <f t="shared" si="112"/>
        <v>20667.45109833515</v>
      </c>
      <c r="AD950" s="162">
        <f t="shared" si="114"/>
        <v>53673.193098381867</v>
      </c>
      <c r="AE950" s="163">
        <f t="shared" si="115"/>
        <v>52986.946683449831</v>
      </c>
      <c r="AF950" s="164">
        <f t="shared" si="113"/>
        <v>0.13558126091957093</v>
      </c>
      <c r="AG950" s="165">
        <f t="shared" si="119"/>
        <v>0.9825555646116696</v>
      </c>
    </row>
    <row r="951" spans="1:33">
      <c r="A951" s="157"/>
      <c r="B951" s="161">
        <f>+[2]data1cf!A951</f>
        <v>-98218.477014870601</v>
      </c>
      <c r="C951" s="161">
        <f>+[2]data1cf!B951</f>
        <v>15044.256998448422</v>
      </c>
      <c r="D951" s="161">
        <f>+[2]data1cf!C951</f>
        <v>16844.830054456736</v>
      </c>
      <c r="E951" s="161">
        <f>+[2]data1cf!D951</f>
        <v>16209.767454391704</v>
      </c>
      <c r="F951" s="161">
        <f>+[2]data1cf!E951</f>
        <v>15985.143078710835</v>
      </c>
      <c r="G951" s="161">
        <f>+[2]data1cf!F951</f>
        <v>15719.695291979458</v>
      </c>
      <c r="H951" s="161">
        <f>+[2]data1cf!G951</f>
        <v>15512.903324031538</v>
      </c>
      <c r="I951" s="161">
        <f>+[2]data1cf!H951</f>
        <v>15279.884134965581</v>
      </c>
      <c r="J951" s="161">
        <f>+[2]data1cf!I951</f>
        <v>15347.414327692997</v>
      </c>
      <c r="K951" s="161">
        <f>+[2]data1cf!J951</f>
        <v>15413.636864890083</v>
      </c>
      <c r="L951" s="161">
        <f>+[2]data1cf!K951</f>
        <v>15236.457033075932</v>
      </c>
      <c r="M951" s="161">
        <f>+[2]data1cf!L951</f>
        <v>15467.950861847024</v>
      </c>
      <c r="N951" s="161">
        <f>+[2]data1cf!M951</f>
        <v>15495.018078609068</v>
      </c>
      <c r="O951" s="161">
        <f>+[2]data1cf!N951</f>
        <v>15366.159570154985</v>
      </c>
      <c r="P951" s="161">
        <f>+[2]data1cf!O951</f>
        <v>15364.035015666392</v>
      </c>
      <c r="Q951" s="161">
        <f>+[2]data1cf!P951</f>
        <v>15595.751626013222</v>
      </c>
      <c r="R951" s="161">
        <f>+[2]data1cf!Q951</f>
        <v>1126.5266439697598</v>
      </c>
      <c r="S951" s="161">
        <f>+[2]data1cf!R951</f>
        <v>0</v>
      </c>
      <c r="T951" s="161">
        <f>+[2]data1cf!S951</f>
        <v>0</v>
      </c>
      <c r="U951" s="161">
        <f>+[2]data1cf!T951</f>
        <v>0</v>
      </c>
      <c r="V951" s="161">
        <f>+[2]data1cf!U951</f>
        <v>0</v>
      </c>
      <c r="W951" s="161">
        <f>+[2]data1cf!V951</f>
        <v>0</v>
      </c>
      <c r="X951" s="161">
        <f>+[2]data1cf!W951</f>
        <v>0</v>
      </c>
      <c r="Y951" s="161">
        <f>+[2]data1cf!X951</f>
        <v>0</v>
      </c>
      <c r="Z951" s="161">
        <f>+[2]data1cf!Y951</f>
        <v>0</v>
      </c>
      <c r="AA951" s="161">
        <f>+[2]data1cf!Z951</f>
        <v>0</v>
      </c>
      <c r="AB951" s="161"/>
      <c r="AC951" s="162">
        <f t="shared" si="112"/>
        <v>21186.90794005321</v>
      </c>
      <c r="AD951" s="162">
        <f t="shared" si="114"/>
        <v>54272.555688252971</v>
      </c>
      <c r="AE951" s="163">
        <f t="shared" si="115"/>
        <v>53584.34272943918</v>
      </c>
      <c r="AF951" s="164">
        <f t="shared" si="113"/>
        <v>0.13653129935264588</v>
      </c>
      <c r="AG951" s="165">
        <f t="shared" si="119"/>
        <v>0.98332669496903657</v>
      </c>
    </row>
    <row r="952" spans="1:33">
      <c r="A952" s="157"/>
      <c r="B952" s="161">
        <f>+[2]data1cf!A952</f>
        <v>-95430.399998850378</v>
      </c>
      <c r="C952" s="161">
        <f>+[2]data1cf!B952</f>
        <v>15072.683527740635</v>
      </c>
      <c r="D952" s="161">
        <f>+[2]data1cf!C952</f>
        <v>16562.137249888303</v>
      </c>
      <c r="E952" s="161">
        <f>+[2]data1cf!D952</f>
        <v>16007.326751778268</v>
      </c>
      <c r="F952" s="161">
        <f>+[2]data1cf!E952</f>
        <v>16104.993115639352</v>
      </c>
      <c r="G952" s="161">
        <f>+[2]data1cf!F952</f>
        <v>15601.193359223456</v>
      </c>
      <c r="H952" s="161">
        <f>+[2]data1cf!G952</f>
        <v>15396.789883329267</v>
      </c>
      <c r="I952" s="161">
        <f>+[2]data1cf!H952</f>
        <v>15129.246093384139</v>
      </c>
      <c r="J952" s="161">
        <f>+[2]data1cf!I952</f>
        <v>15239.587044986962</v>
      </c>
      <c r="K952" s="161">
        <f>+[2]data1cf!J952</f>
        <v>15152.655434636637</v>
      </c>
      <c r="L952" s="161">
        <f>+[2]data1cf!K952</f>
        <v>15536.063559521153</v>
      </c>
      <c r="M952" s="161">
        <f>+[2]data1cf!L952</f>
        <v>15392.031807784922</v>
      </c>
      <c r="N952" s="161">
        <f>+[2]data1cf!M952</f>
        <v>15322.495652956344</v>
      </c>
      <c r="O952" s="161">
        <f>+[2]data1cf!N952</f>
        <v>15169.089276661573</v>
      </c>
      <c r="P952" s="161">
        <f>+[2]data1cf!O952</f>
        <v>15147.118273237833</v>
      </c>
      <c r="Q952" s="161">
        <f>+[2]data1cf!P952</f>
        <v>15204.213553694819</v>
      </c>
      <c r="R952" s="161">
        <f>+[2]data1cf!Q952</f>
        <v>1094.5485158268141</v>
      </c>
      <c r="S952" s="161">
        <f>+[2]data1cf!R952</f>
        <v>0</v>
      </c>
      <c r="T952" s="161">
        <f>+[2]data1cf!S952</f>
        <v>0</v>
      </c>
      <c r="U952" s="161">
        <f>+[2]data1cf!T952</f>
        <v>0</v>
      </c>
      <c r="V952" s="161">
        <f>+[2]data1cf!U952</f>
        <v>0</v>
      </c>
      <c r="W952" s="161">
        <f>+[2]data1cf!V952</f>
        <v>0</v>
      </c>
      <c r="X952" s="161">
        <f>+[2]data1cf!W952</f>
        <v>0</v>
      </c>
      <c r="Y952" s="161">
        <f>+[2]data1cf!X952</f>
        <v>0</v>
      </c>
      <c r="Z952" s="161">
        <f>+[2]data1cf!Y952</f>
        <v>0</v>
      </c>
      <c r="AA952" s="161">
        <f>+[2]data1cf!Z952</f>
        <v>0</v>
      </c>
      <c r="AB952" s="161"/>
      <c r="AC952" s="162">
        <f t="shared" si="112"/>
        <v>23139.026523074979</v>
      </c>
      <c r="AD952" s="162">
        <f t="shared" si="114"/>
        <v>55957.245403606372</v>
      </c>
      <c r="AE952" s="163">
        <f t="shared" si="115"/>
        <v>55274.913501630763</v>
      </c>
      <c r="AF952" s="164">
        <f t="shared" si="113"/>
        <v>0.14094125628471374</v>
      </c>
      <c r="AG952" s="165">
        <f t="shared" si="119"/>
        <v>0.98531645328584239</v>
      </c>
    </row>
    <row r="953" spans="1:33">
      <c r="A953" s="157"/>
      <c r="B953" s="161">
        <f>+[2]data1cf!A953</f>
        <v>-92529.597631846365</v>
      </c>
      <c r="C953" s="161">
        <f>+[2]data1cf!B953</f>
        <v>14954.293818665941</v>
      </c>
      <c r="D953" s="161">
        <f>+[2]data1cf!C953</f>
        <v>16558.703795852343</v>
      </c>
      <c r="E953" s="161">
        <f>+[2]data1cf!D953</f>
        <v>16001.285767066307</v>
      </c>
      <c r="F953" s="161">
        <f>+[2]data1cf!E953</f>
        <v>15809.130964273292</v>
      </c>
      <c r="G953" s="161">
        <f>+[2]data1cf!F953</f>
        <v>15540.693635688393</v>
      </c>
      <c r="H953" s="161">
        <f>+[2]data1cf!G953</f>
        <v>15005.556373109201</v>
      </c>
      <c r="I953" s="161">
        <f>+[2]data1cf!H953</f>
        <v>15192.682234800901</v>
      </c>
      <c r="J953" s="161">
        <f>+[2]data1cf!I953</f>
        <v>15379.294955184054</v>
      </c>
      <c r="K953" s="161">
        <f>+[2]data1cf!J953</f>
        <v>15095.661990527524</v>
      </c>
      <c r="L953" s="161">
        <f>+[2]data1cf!K953</f>
        <v>15079.511875654731</v>
      </c>
      <c r="M953" s="161">
        <f>+[2]data1cf!L953</f>
        <v>15212.417629732679</v>
      </c>
      <c r="N953" s="161">
        <f>+[2]data1cf!M953</f>
        <v>15146.699900450218</v>
      </c>
      <c r="O953" s="161">
        <f>+[2]data1cf!N953</f>
        <v>15152.532586930149</v>
      </c>
      <c r="P953" s="161">
        <f>+[2]data1cf!O953</f>
        <v>15366.321210100941</v>
      </c>
      <c r="Q953" s="161">
        <f>+[2]data1cf!P953</f>
        <v>15298.693137466191</v>
      </c>
      <c r="R953" s="161">
        <f>+[2]data1cf!Q953</f>
        <v>1061.277472998225</v>
      </c>
      <c r="S953" s="161">
        <f>+[2]data1cf!R953</f>
        <v>0</v>
      </c>
      <c r="T953" s="161">
        <f>+[2]data1cf!S953</f>
        <v>0</v>
      </c>
      <c r="U953" s="161">
        <f>+[2]data1cf!T953</f>
        <v>0</v>
      </c>
      <c r="V953" s="161">
        <f>+[2]data1cf!U953</f>
        <v>0</v>
      </c>
      <c r="W953" s="161">
        <f>+[2]data1cf!V953</f>
        <v>0</v>
      </c>
      <c r="X953" s="161">
        <f>+[2]data1cf!W953</f>
        <v>0</v>
      </c>
      <c r="Y953" s="161">
        <f>+[2]data1cf!X953</f>
        <v>0</v>
      </c>
      <c r="Z953" s="161">
        <f>+[2]data1cf!Y953</f>
        <v>0</v>
      </c>
      <c r="AA953" s="161">
        <f>+[2]data1cf!Z953</f>
        <v>0</v>
      </c>
      <c r="AB953" s="161"/>
      <c r="AC953" s="162">
        <f t="shared" si="112"/>
        <v>25311.51366629469</v>
      </c>
      <c r="AD953" s="162">
        <f t="shared" si="114"/>
        <v>57949.558586108622</v>
      </c>
      <c r="AE953" s="163">
        <f t="shared" si="115"/>
        <v>57270.756200691481</v>
      </c>
      <c r="AF953" s="164">
        <f t="shared" si="113"/>
        <v>0.14594804644584658</v>
      </c>
      <c r="AG953" s="165">
        <f t="shared" si="119"/>
        <v>0.98736537242271549</v>
      </c>
    </row>
    <row r="954" spans="1:33">
      <c r="A954" s="157"/>
      <c r="B954" s="161">
        <f>+[2]data1cf!A954</f>
        <v>-100204.63641990192</v>
      </c>
      <c r="C954" s="161">
        <f>+[2]data1cf!B954</f>
        <v>15181.539575454652</v>
      </c>
      <c r="D954" s="161">
        <f>+[2]data1cf!C954</f>
        <v>16846.534649770645</v>
      </c>
      <c r="E954" s="161">
        <f>+[2]data1cf!D954</f>
        <v>16498.107177087324</v>
      </c>
      <c r="F954" s="161">
        <f>+[2]data1cf!E954</f>
        <v>15989.43823905952</v>
      </c>
      <c r="G954" s="161">
        <f>+[2]data1cf!F954</f>
        <v>15722.979331573704</v>
      </c>
      <c r="H954" s="161">
        <f>+[2]data1cf!G954</f>
        <v>15626.130956229936</v>
      </c>
      <c r="I954" s="161">
        <f>+[2]data1cf!H954</f>
        <v>15508.347398691054</v>
      </c>
      <c r="J954" s="161">
        <f>+[2]data1cf!I954</f>
        <v>15238.14949799583</v>
      </c>
      <c r="K954" s="161">
        <f>+[2]data1cf!J954</f>
        <v>15242.140212601986</v>
      </c>
      <c r="L954" s="161">
        <f>+[2]data1cf!K954</f>
        <v>15248.389113338329</v>
      </c>
      <c r="M954" s="161">
        <f>+[2]data1cf!L954</f>
        <v>15509.566289858183</v>
      </c>
      <c r="N954" s="161">
        <f>+[2]data1cf!M954</f>
        <v>15291.003799368715</v>
      </c>
      <c r="O954" s="161">
        <f>+[2]data1cf!N954</f>
        <v>15671.699217150122</v>
      </c>
      <c r="P954" s="161">
        <f>+[2]data1cf!O954</f>
        <v>15388.539369873512</v>
      </c>
      <c r="Q954" s="161">
        <f>+[2]data1cf!P954</f>
        <v>15388.909585868514</v>
      </c>
      <c r="R954" s="161">
        <f>+[2]data1cf!Q954</f>
        <v>1149.307097881707</v>
      </c>
      <c r="S954" s="161">
        <f>+[2]data1cf!R954</f>
        <v>0</v>
      </c>
      <c r="T954" s="161">
        <f>+[2]data1cf!S954</f>
        <v>0</v>
      </c>
      <c r="U954" s="161">
        <f>+[2]data1cf!T954</f>
        <v>0</v>
      </c>
      <c r="V954" s="161">
        <f>+[2]data1cf!U954</f>
        <v>0</v>
      </c>
      <c r="W954" s="161">
        <f>+[2]data1cf!V954</f>
        <v>0</v>
      </c>
      <c r="X954" s="161">
        <f>+[2]data1cf!W954</f>
        <v>0</v>
      </c>
      <c r="Y954" s="161">
        <f>+[2]data1cf!X954</f>
        <v>0</v>
      </c>
      <c r="Z954" s="161">
        <f>+[2]data1cf!Y954</f>
        <v>0</v>
      </c>
      <c r="AA954" s="161">
        <f>+[2]data1cf!Z954</f>
        <v>0</v>
      </c>
      <c r="AB954" s="161"/>
      <c r="AC954" s="162">
        <f t="shared" si="112"/>
        <v>19610.511222067173</v>
      </c>
      <c r="AD954" s="162">
        <f t="shared" si="114"/>
        <v>52740.333568308037</v>
      </c>
      <c r="AE954" s="163">
        <f t="shared" si="115"/>
        <v>52051.46824464792</v>
      </c>
      <c r="AF954" s="164">
        <f t="shared" si="113"/>
        <v>0.13332630991935732</v>
      </c>
      <c r="AG954" s="165">
        <f t="shared" si="119"/>
        <v>0.98128380519041947</v>
      </c>
    </row>
    <row r="955" spans="1:33">
      <c r="A955" s="157"/>
      <c r="B955" s="161">
        <f>+[2]data1cf!A955</f>
        <v>-96615.572339936902</v>
      </c>
      <c r="C955" s="161">
        <f>+[2]data1cf!B955</f>
        <v>15119.385800133972</v>
      </c>
      <c r="D955" s="161">
        <f>+[2]data1cf!C955</f>
        <v>16724.023434128707</v>
      </c>
      <c r="E955" s="161">
        <f>+[2]data1cf!D955</f>
        <v>16245.397412112101</v>
      </c>
      <c r="F955" s="161">
        <f>+[2]data1cf!E955</f>
        <v>15918.949798180878</v>
      </c>
      <c r="G955" s="161">
        <f>+[2]data1cf!F955</f>
        <v>15726.044651052885</v>
      </c>
      <c r="H955" s="161">
        <f>+[2]data1cf!G955</f>
        <v>15716.434584266784</v>
      </c>
      <c r="I955" s="161">
        <f>+[2]data1cf!H955</f>
        <v>15293.395597246556</v>
      </c>
      <c r="J955" s="161">
        <f>+[2]data1cf!I955</f>
        <v>15059.868946995663</v>
      </c>
      <c r="K955" s="161">
        <f>+[2]data1cf!J955</f>
        <v>15115.093041258979</v>
      </c>
      <c r="L955" s="161">
        <f>+[2]data1cf!K955</f>
        <v>15330.516288045994</v>
      </c>
      <c r="M955" s="161">
        <f>+[2]data1cf!L955</f>
        <v>15298.601380020391</v>
      </c>
      <c r="N955" s="161">
        <f>+[2]data1cf!M955</f>
        <v>15436.287160217962</v>
      </c>
      <c r="O955" s="161">
        <f>+[2]data1cf!N955</f>
        <v>15436.792440087364</v>
      </c>
      <c r="P955" s="161">
        <f>+[2]data1cf!O955</f>
        <v>15354.507606838331</v>
      </c>
      <c r="Q955" s="161">
        <f>+[2]data1cf!P955</f>
        <v>15519.956333769842</v>
      </c>
      <c r="R955" s="161">
        <f>+[2]data1cf!Q955</f>
        <v>1108.1419685101403</v>
      </c>
      <c r="S955" s="161">
        <f>+[2]data1cf!R955</f>
        <v>0</v>
      </c>
      <c r="T955" s="161">
        <f>+[2]data1cf!S955</f>
        <v>0</v>
      </c>
      <c r="U955" s="161">
        <f>+[2]data1cf!T955</f>
        <v>0</v>
      </c>
      <c r="V955" s="161">
        <f>+[2]data1cf!U955</f>
        <v>0</v>
      </c>
      <c r="W955" s="161">
        <f>+[2]data1cf!V955</f>
        <v>0</v>
      </c>
      <c r="X955" s="161">
        <f>+[2]data1cf!W955</f>
        <v>0</v>
      </c>
      <c r="Y955" s="161">
        <f>+[2]data1cf!X955</f>
        <v>0</v>
      </c>
      <c r="Z955" s="161">
        <f>+[2]data1cf!Y955</f>
        <v>0</v>
      </c>
      <c r="AA955" s="161">
        <f>+[2]data1cf!Z955</f>
        <v>0</v>
      </c>
      <c r="AB955" s="161"/>
      <c r="AC955" s="162">
        <f t="shared" si="112"/>
        <v>22558.984497880174</v>
      </c>
      <c r="AD955" s="162">
        <f t="shared" si="114"/>
        <v>55539.6579960526</v>
      </c>
      <c r="AE955" s="163">
        <f t="shared" si="115"/>
        <v>54853.675249266962</v>
      </c>
      <c r="AF955" s="164">
        <f t="shared" si="113"/>
        <v>0.13948370814323427</v>
      </c>
      <c r="AG955" s="165">
        <f t="shared" si="119"/>
        <v>0.98484656100671442</v>
      </c>
    </row>
    <row r="956" spans="1:33">
      <c r="A956" s="157"/>
      <c r="B956" s="161">
        <f>+[2]data1cf!A956</f>
        <v>-99306.070555516548</v>
      </c>
      <c r="C956" s="161">
        <f>+[2]data1cf!B956</f>
        <v>15242.447033170156</v>
      </c>
      <c r="D956" s="161">
        <f>+[2]data1cf!C956</f>
        <v>16705.837011879099</v>
      </c>
      <c r="E956" s="161">
        <f>+[2]data1cf!D956</f>
        <v>16557.21055341246</v>
      </c>
      <c r="F956" s="161">
        <f>+[2]data1cf!E956</f>
        <v>15948.218824053174</v>
      </c>
      <c r="G956" s="161">
        <f>+[2]data1cf!F956</f>
        <v>15668.190058039934</v>
      </c>
      <c r="H956" s="161">
        <f>+[2]data1cf!G956</f>
        <v>15697.538392111157</v>
      </c>
      <c r="I956" s="161">
        <f>+[2]data1cf!H956</f>
        <v>15275.874934911315</v>
      </c>
      <c r="J956" s="161">
        <f>+[2]data1cf!I956</f>
        <v>15180.713119481754</v>
      </c>
      <c r="K956" s="161">
        <f>+[2]data1cf!J956</f>
        <v>15418.676550488834</v>
      </c>
      <c r="L956" s="161">
        <f>+[2]data1cf!K956</f>
        <v>15447.276328295749</v>
      </c>
      <c r="M956" s="161">
        <f>+[2]data1cf!L956</f>
        <v>15415.02858769866</v>
      </c>
      <c r="N956" s="161">
        <f>+[2]data1cf!M956</f>
        <v>15213.109584358073</v>
      </c>
      <c r="O956" s="161">
        <f>+[2]data1cf!N956</f>
        <v>15196.665845444926</v>
      </c>
      <c r="P956" s="161">
        <f>+[2]data1cf!O956</f>
        <v>15388.950338788873</v>
      </c>
      <c r="Q956" s="161">
        <f>+[2]data1cf!P956</f>
        <v>15452.965583493209</v>
      </c>
      <c r="R956" s="161">
        <f>+[2]data1cf!Q956</f>
        <v>1139.0009068435525</v>
      </c>
      <c r="S956" s="161">
        <f>+[2]data1cf!R956</f>
        <v>0</v>
      </c>
      <c r="T956" s="161">
        <f>+[2]data1cf!S956</f>
        <v>0</v>
      </c>
      <c r="U956" s="161">
        <f>+[2]data1cf!T956</f>
        <v>0</v>
      </c>
      <c r="V956" s="161">
        <f>+[2]data1cf!U956</f>
        <v>0</v>
      </c>
      <c r="W956" s="161">
        <f>+[2]data1cf!V956</f>
        <v>0</v>
      </c>
      <c r="X956" s="161">
        <f>+[2]data1cf!W956</f>
        <v>0</v>
      </c>
      <c r="Y956" s="161">
        <f>+[2]data1cf!X956</f>
        <v>0</v>
      </c>
      <c r="Z956" s="161">
        <f>+[2]data1cf!Y956</f>
        <v>0</v>
      </c>
      <c r="AA956" s="161">
        <f>+[2]data1cf!Z956</f>
        <v>0</v>
      </c>
      <c r="AB956" s="161"/>
      <c r="AC956" s="162">
        <f t="shared" si="112"/>
        <v>20293.942345266794</v>
      </c>
      <c r="AD956" s="162">
        <f t="shared" si="114"/>
        <v>53337.2608672184</v>
      </c>
      <c r="AE956" s="163">
        <f t="shared" si="115"/>
        <v>52650.303473696054</v>
      </c>
      <c r="AF956" s="164">
        <f t="shared" si="113"/>
        <v>0.13478130698204047</v>
      </c>
      <c r="AG956" s="165">
        <f t="shared" si="119"/>
        <v>0.98210786709675424</v>
      </c>
    </row>
    <row r="957" spans="1:33">
      <c r="A957" s="157"/>
      <c r="B957" s="161">
        <f>+[2]data1cf!A957</f>
        <v>-103926.70297907978</v>
      </c>
      <c r="C957" s="161">
        <f>+[2]data1cf!B957</f>
        <v>15252.971292037522</v>
      </c>
      <c r="D957" s="161">
        <f>+[2]data1cf!C957</f>
        <v>17023.628057662761</v>
      </c>
      <c r="E957" s="161">
        <f>+[2]data1cf!D957</f>
        <v>16517.869669734398</v>
      </c>
      <c r="F957" s="161">
        <f>+[2]data1cf!E957</f>
        <v>16047.671627873377</v>
      </c>
      <c r="G957" s="161">
        <f>+[2]data1cf!F957</f>
        <v>15810.463547974638</v>
      </c>
      <c r="H957" s="161">
        <f>+[2]data1cf!G957</f>
        <v>15380.404926210645</v>
      </c>
      <c r="I957" s="161">
        <f>+[2]data1cf!H957</f>
        <v>15465.948181077207</v>
      </c>
      <c r="J957" s="161">
        <f>+[2]data1cf!I957</f>
        <v>15311.555431591911</v>
      </c>
      <c r="K957" s="161">
        <f>+[2]data1cf!J957</f>
        <v>15342.449579366974</v>
      </c>
      <c r="L957" s="161">
        <f>+[2]data1cf!K957</f>
        <v>15535.526552704583</v>
      </c>
      <c r="M957" s="161">
        <f>+[2]data1cf!L957</f>
        <v>15412.587324155385</v>
      </c>
      <c r="N957" s="161">
        <f>+[2]data1cf!M957</f>
        <v>15510.914534481028</v>
      </c>
      <c r="O957" s="161">
        <f>+[2]data1cf!N957</f>
        <v>15512.877362956086</v>
      </c>
      <c r="P957" s="161">
        <f>+[2]data1cf!O957</f>
        <v>15530.009801563468</v>
      </c>
      <c r="Q957" s="161">
        <f>+[2]data1cf!P957</f>
        <v>15493.847982551692</v>
      </c>
      <c r="R957" s="161">
        <f>+[2]data1cf!Q957</f>
        <v>1191.9977124888535</v>
      </c>
      <c r="S957" s="161">
        <f>+[2]data1cf!R957</f>
        <v>0</v>
      </c>
      <c r="T957" s="161">
        <f>+[2]data1cf!S957</f>
        <v>0</v>
      </c>
      <c r="U957" s="161">
        <f>+[2]data1cf!T957</f>
        <v>0</v>
      </c>
      <c r="V957" s="161">
        <f>+[2]data1cf!U957</f>
        <v>0</v>
      </c>
      <c r="W957" s="161">
        <f>+[2]data1cf!V957</f>
        <v>0</v>
      </c>
      <c r="X957" s="161">
        <f>+[2]data1cf!W957</f>
        <v>0</v>
      </c>
      <c r="Y957" s="161">
        <f>+[2]data1cf!X957</f>
        <v>0</v>
      </c>
      <c r="Z957" s="161">
        <f>+[2]data1cf!Y957</f>
        <v>0</v>
      </c>
      <c r="AA957" s="161">
        <f>+[2]data1cf!Z957</f>
        <v>0</v>
      </c>
      <c r="AB957" s="161"/>
      <c r="AC957" s="162">
        <f t="shared" si="112"/>
        <v>16297.273272122031</v>
      </c>
      <c r="AD957" s="162">
        <f t="shared" si="114"/>
        <v>49535.30394467718</v>
      </c>
      <c r="AE957" s="163">
        <f t="shared" si="115"/>
        <v>48844.008303102986</v>
      </c>
      <c r="AF957" s="164">
        <f t="shared" si="113"/>
        <v>0.12687793374061587</v>
      </c>
      <c r="AG957" s="165">
        <f t="shared" si="119"/>
        <v>0.97616501508747489</v>
      </c>
    </row>
    <row r="958" spans="1:33">
      <c r="A958" s="157"/>
      <c r="B958" s="161">
        <f>+[2]data1cf!A958</f>
        <v>-105063.6227854265</v>
      </c>
      <c r="C958" s="161">
        <f>+[2]data1cf!B958</f>
        <v>15240.057589892207</v>
      </c>
      <c r="D958" s="161">
        <f>+[2]data1cf!C958</f>
        <v>16877.460982895063</v>
      </c>
      <c r="E958" s="161">
        <f>+[2]data1cf!D958</f>
        <v>16658.993536566228</v>
      </c>
      <c r="F958" s="161">
        <f>+[2]data1cf!E958</f>
        <v>16018.308826199915</v>
      </c>
      <c r="G958" s="161">
        <f>+[2]data1cf!F958</f>
        <v>15636.680652582123</v>
      </c>
      <c r="H958" s="161">
        <f>+[2]data1cf!G958</f>
        <v>15664.911245698402</v>
      </c>
      <c r="I958" s="161">
        <f>+[2]data1cf!H958</f>
        <v>15586.296960232758</v>
      </c>
      <c r="J958" s="161">
        <f>+[2]data1cf!I958</f>
        <v>15354.392351311268</v>
      </c>
      <c r="K958" s="161">
        <f>+[2]data1cf!J958</f>
        <v>15553.0824249333</v>
      </c>
      <c r="L958" s="161">
        <f>+[2]data1cf!K958</f>
        <v>15568.204202198296</v>
      </c>
      <c r="M958" s="161">
        <f>+[2]data1cf!L958</f>
        <v>15431.702973960553</v>
      </c>
      <c r="N958" s="161">
        <f>+[2]data1cf!M958</f>
        <v>15455.875370021156</v>
      </c>
      <c r="O958" s="161">
        <f>+[2]data1cf!N958</f>
        <v>15653.613415119593</v>
      </c>
      <c r="P958" s="161">
        <f>+[2]data1cf!O958</f>
        <v>15573.217891408738</v>
      </c>
      <c r="Q958" s="161">
        <f>+[2]data1cf!P958</f>
        <v>15475.916856970649</v>
      </c>
      <c r="R958" s="161">
        <f>+[2]data1cf!Q958</f>
        <v>1205.0377278997278</v>
      </c>
      <c r="S958" s="161">
        <f>+[2]data1cf!R958</f>
        <v>0</v>
      </c>
      <c r="T958" s="161">
        <f>+[2]data1cf!S958</f>
        <v>0</v>
      </c>
      <c r="U958" s="161">
        <f>+[2]data1cf!T958</f>
        <v>0</v>
      </c>
      <c r="V958" s="161">
        <f>+[2]data1cf!U958</f>
        <v>0</v>
      </c>
      <c r="W958" s="161">
        <f>+[2]data1cf!V958</f>
        <v>0</v>
      </c>
      <c r="X958" s="161">
        <f>+[2]data1cf!W958</f>
        <v>0</v>
      </c>
      <c r="Y958" s="161">
        <f>+[2]data1cf!X958</f>
        <v>0</v>
      </c>
      <c r="Z958" s="161">
        <f>+[2]data1cf!Y958</f>
        <v>0</v>
      </c>
      <c r="AA958" s="161">
        <f>+[2]data1cf!Z958</f>
        <v>0</v>
      </c>
      <c r="AB958" s="161"/>
      <c r="AC958" s="162">
        <f t="shared" si="112"/>
        <v>15389.820648421926</v>
      </c>
      <c r="AD958" s="162">
        <f t="shared" si="114"/>
        <v>48739.208398585783</v>
      </c>
      <c r="AE958" s="163">
        <f t="shared" si="115"/>
        <v>48045.593416481919</v>
      </c>
      <c r="AF958" s="164">
        <f t="shared" si="113"/>
        <v>0.12511231303215031</v>
      </c>
      <c r="AG958" s="165">
        <f t="shared" si="119"/>
        <v>0.97468982726910569</v>
      </c>
    </row>
    <row r="959" spans="1:33">
      <c r="A959" s="157"/>
      <c r="B959" s="161">
        <f>+[2]data1cf!A959</f>
        <v>-91195.214765051016</v>
      </c>
      <c r="C959" s="161">
        <f>+[2]data1cf!B959</f>
        <v>14941.616446281667</v>
      </c>
      <c r="D959" s="161">
        <f>+[2]data1cf!C959</f>
        <v>16445.390887814196</v>
      </c>
      <c r="E959" s="161">
        <f>+[2]data1cf!D959</f>
        <v>16249.753237958812</v>
      </c>
      <c r="F959" s="161">
        <f>+[2]data1cf!E959</f>
        <v>15834.538814093759</v>
      </c>
      <c r="G959" s="161">
        <f>+[2]data1cf!F959</f>
        <v>15662.064247402483</v>
      </c>
      <c r="H959" s="161">
        <f>+[2]data1cf!G959</f>
        <v>15151.564622253347</v>
      </c>
      <c r="I959" s="161">
        <f>+[2]data1cf!H959</f>
        <v>14906.11493334957</v>
      </c>
      <c r="J959" s="161">
        <f>+[2]data1cf!I959</f>
        <v>15059.014242526311</v>
      </c>
      <c r="K959" s="161">
        <f>+[2]data1cf!J959</f>
        <v>15226.906534680156</v>
      </c>
      <c r="L959" s="161">
        <f>+[2]data1cf!K959</f>
        <v>15118.327891764622</v>
      </c>
      <c r="M959" s="161">
        <f>+[2]data1cf!L959</f>
        <v>15157.513454054038</v>
      </c>
      <c r="N959" s="161">
        <f>+[2]data1cf!M959</f>
        <v>15117.775942087232</v>
      </c>
      <c r="O959" s="161">
        <f>+[2]data1cf!N959</f>
        <v>15090.77189533586</v>
      </c>
      <c r="P959" s="161">
        <f>+[2]data1cf!O959</f>
        <v>15124.198106759402</v>
      </c>
      <c r="Q959" s="161">
        <f>+[2]data1cf!P959</f>
        <v>15247.148295870622</v>
      </c>
      <c r="R959" s="161">
        <f>+[2]data1cf!Q959</f>
        <v>1045.9726352692292</v>
      </c>
      <c r="S959" s="161">
        <f>+[2]data1cf!R959</f>
        <v>0</v>
      </c>
      <c r="T959" s="161">
        <f>+[2]data1cf!S959</f>
        <v>0</v>
      </c>
      <c r="U959" s="161">
        <f>+[2]data1cf!T959</f>
        <v>0</v>
      </c>
      <c r="V959" s="161">
        <f>+[2]data1cf!U959</f>
        <v>0</v>
      </c>
      <c r="W959" s="161">
        <f>+[2]data1cf!V959</f>
        <v>0</v>
      </c>
      <c r="X959" s="161">
        <f>+[2]data1cf!W959</f>
        <v>0</v>
      </c>
      <c r="Y959" s="161">
        <f>+[2]data1cf!X959</f>
        <v>0</v>
      </c>
      <c r="Z959" s="161">
        <f>+[2]data1cf!Y959</f>
        <v>0</v>
      </c>
      <c r="AA959" s="161">
        <f>+[2]data1cf!Z959</f>
        <v>0</v>
      </c>
      <c r="AB959" s="161"/>
      <c r="AC959" s="162">
        <f t="shared" si="112"/>
        <v>26551.056756359183</v>
      </c>
      <c r="AD959" s="162">
        <f t="shared" si="114"/>
        <v>59097.521311432633</v>
      </c>
      <c r="AE959" s="163">
        <f t="shared" si="115"/>
        <v>58420.817317906942</v>
      </c>
      <c r="AF959" s="164">
        <f t="shared" si="113"/>
        <v>0.14887294173240664</v>
      </c>
      <c r="AG959" s="165">
        <f t="shared" si="119"/>
        <v>0.98841342738592475</v>
      </c>
    </row>
    <row r="960" spans="1:33">
      <c r="A960" s="157"/>
      <c r="B960" s="161">
        <f>+[2]data1cf!A960</f>
        <v>-102121.20168842431</v>
      </c>
      <c r="C960" s="161">
        <f>+[2]data1cf!B960</f>
        <v>15294.046639475473</v>
      </c>
      <c r="D960" s="161">
        <f>+[2]data1cf!C960</f>
        <v>16983.968318087595</v>
      </c>
      <c r="E960" s="161">
        <f>+[2]data1cf!D960</f>
        <v>16448.218486683531</v>
      </c>
      <c r="F960" s="161">
        <f>+[2]data1cf!E960</f>
        <v>16007.360657047488</v>
      </c>
      <c r="G960" s="161">
        <f>+[2]data1cf!F960</f>
        <v>15848.647725386432</v>
      </c>
      <c r="H960" s="161">
        <f>+[2]data1cf!G960</f>
        <v>15681.586908600842</v>
      </c>
      <c r="I960" s="161">
        <f>+[2]data1cf!H960</f>
        <v>15394.879334820573</v>
      </c>
      <c r="J960" s="161">
        <f>+[2]data1cf!I960</f>
        <v>15265.523667763035</v>
      </c>
      <c r="K960" s="161">
        <f>+[2]data1cf!J960</f>
        <v>15404.351434245656</v>
      </c>
      <c r="L960" s="161">
        <f>+[2]data1cf!K960</f>
        <v>15268.378276146432</v>
      </c>
      <c r="M960" s="161">
        <f>+[2]data1cf!L960</f>
        <v>15345.110374135111</v>
      </c>
      <c r="N960" s="161">
        <f>+[2]data1cf!M960</f>
        <v>15389.594253084804</v>
      </c>
      <c r="O960" s="161">
        <f>+[2]data1cf!N960</f>
        <v>15289.823715679257</v>
      </c>
      <c r="P960" s="161">
        <f>+[2]data1cf!O960</f>
        <v>15533.139896238737</v>
      </c>
      <c r="Q960" s="161">
        <f>+[2]data1cf!P960</f>
        <v>15564.447618725473</v>
      </c>
      <c r="R960" s="161">
        <f>+[2]data1cf!Q960</f>
        <v>1171.2893348855514</v>
      </c>
      <c r="S960" s="161">
        <f>+[2]data1cf!R960</f>
        <v>0</v>
      </c>
      <c r="T960" s="161">
        <f>+[2]data1cf!S960</f>
        <v>0</v>
      </c>
      <c r="U960" s="161">
        <f>+[2]data1cf!T960</f>
        <v>0</v>
      </c>
      <c r="V960" s="161">
        <f>+[2]data1cf!U960</f>
        <v>0</v>
      </c>
      <c r="W960" s="161">
        <f>+[2]data1cf!V960</f>
        <v>0</v>
      </c>
      <c r="X960" s="161">
        <f>+[2]data1cf!W960</f>
        <v>0</v>
      </c>
      <c r="Y960" s="161">
        <f>+[2]data1cf!X960</f>
        <v>0</v>
      </c>
      <c r="Z960" s="161">
        <f>+[2]data1cf!Y960</f>
        <v>0</v>
      </c>
      <c r="AA960" s="161">
        <f>+[2]data1cf!Z960</f>
        <v>0</v>
      </c>
      <c r="AB960" s="161"/>
      <c r="AC960" s="162">
        <f t="shared" si="112"/>
        <v>17972.924882082385</v>
      </c>
      <c r="AD960" s="162">
        <f t="shared" si="114"/>
        <v>51137.059982097744</v>
      </c>
      <c r="AE960" s="163">
        <f t="shared" si="115"/>
        <v>50447.540780463671</v>
      </c>
      <c r="AF960" s="164">
        <f t="shared" si="113"/>
        <v>0.13010899424552919</v>
      </c>
      <c r="AG960" s="165">
        <f t="shared" si="119"/>
        <v>0.97887770631695503</v>
      </c>
    </row>
    <row r="961" spans="1:33">
      <c r="A961" s="157"/>
      <c r="B961" s="161">
        <f>+[2]data1cf!A961</f>
        <v>-90170.844808281792</v>
      </c>
      <c r="C961" s="161">
        <f>+[2]data1cf!B961</f>
        <v>15146.16174212706</v>
      </c>
      <c r="D961" s="161">
        <f>+[2]data1cf!C961</f>
        <v>16503.082711201816</v>
      </c>
      <c r="E961" s="161">
        <f>+[2]data1cf!D961</f>
        <v>16030.796812240123</v>
      </c>
      <c r="F961" s="161">
        <f>+[2]data1cf!E961</f>
        <v>15773.164539110807</v>
      </c>
      <c r="G961" s="161">
        <f>+[2]data1cf!F961</f>
        <v>15630.363012499341</v>
      </c>
      <c r="H961" s="161">
        <f>+[2]data1cf!G961</f>
        <v>15222.338316821684</v>
      </c>
      <c r="I961" s="161">
        <f>+[2]data1cf!H961</f>
        <v>15113.587976870949</v>
      </c>
      <c r="J961" s="161">
        <f>+[2]data1cf!I961</f>
        <v>15174.43220262403</v>
      </c>
      <c r="K961" s="161">
        <f>+[2]data1cf!J961</f>
        <v>15110.488689851605</v>
      </c>
      <c r="L961" s="161">
        <f>+[2]data1cf!K961</f>
        <v>15086.89686083195</v>
      </c>
      <c r="M961" s="161">
        <f>+[2]data1cf!L961</f>
        <v>15141.542433835592</v>
      </c>
      <c r="N961" s="161">
        <f>+[2]data1cf!M961</f>
        <v>15138.173523276479</v>
      </c>
      <c r="O961" s="161">
        <f>+[2]data1cf!N961</f>
        <v>15030.14846276314</v>
      </c>
      <c r="P961" s="161">
        <f>+[2]data1cf!O961</f>
        <v>15339.546541862983</v>
      </c>
      <c r="Q961" s="161">
        <f>+[2]data1cf!P961</f>
        <v>15278.06087113176</v>
      </c>
      <c r="R961" s="161">
        <f>+[2]data1cf!Q961</f>
        <v>1034.2235216130687</v>
      </c>
      <c r="S961" s="161">
        <f>+[2]data1cf!R961</f>
        <v>0</v>
      </c>
      <c r="T961" s="161">
        <f>+[2]data1cf!S961</f>
        <v>0</v>
      </c>
      <c r="U961" s="161">
        <f>+[2]data1cf!T961</f>
        <v>0</v>
      </c>
      <c r="V961" s="161">
        <f>+[2]data1cf!U961</f>
        <v>0</v>
      </c>
      <c r="W961" s="161">
        <f>+[2]data1cf!V961</f>
        <v>0</v>
      </c>
      <c r="X961" s="161">
        <f>+[2]data1cf!W961</f>
        <v>0</v>
      </c>
      <c r="Y961" s="161">
        <f>+[2]data1cf!X961</f>
        <v>0</v>
      </c>
      <c r="Z961" s="161">
        <f>+[2]data1cf!Y961</f>
        <v>0</v>
      </c>
      <c r="AA961" s="161">
        <f>+[2]data1cf!Z961</f>
        <v>0</v>
      </c>
      <c r="AB961" s="161"/>
      <c r="AC961" s="162">
        <f t="shared" si="112"/>
        <v>27766.535138359548</v>
      </c>
      <c r="AD961" s="162">
        <f t="shared" si="114"/>
        <v>60361.887702350919</v>
      </c>
      <c r="AE961" s="163">
        <f t="shared" si="115"/>
        <v>59684.144073660304</v>
      </c>
      <c r="AF961" s="164">
        <f t="shared" si="113"/>
        <v>0.15158602595329287</v>
      </c>
      <c r="AG961" s="165">
        <f t="shared" si="119"/>
        <v>0.9894674355272044</v>
      </c>
    </row>
    <row r="962" spans="1:33">
      <c r="A962" s="157"/>
      <c r="B962" s="161">
        <f>+[2]data1cf!A962</f>
        <v>-100780.43659054693</v>
      </c>
      <c r="C962" s="161">
        <f>+[2]data1cf!B962</f>
        <v>15163.0108629877</v>
      </c>
      <c r="D962" s="161">
        <f>+[2]data1cf!C962</f>
        <v>16586.048223731661</v>
      </c>
      <c r="E962" s="161">
        <f>+[2]data1cf!D962</f>
        <v>16563.709815271603</v>
      </c>
      <c r="F962" s="161">
        <f>+[2]data1cf!E962</f>
        <v>16076.914928660204</v>
      </c>
      <c r="G962" s="161">
        <f>+[2]data1cf!F962</f>
        <v>15762.20460696677</v>
      </c>
      <c r="H962" s="161">
        <f>+[2]data1cf!G962</f>
        <v>15543.400344128537</v>
      </c>
      <c r="I962" s="161">
        <f>+[2]data1cf!H962</f>
        <v>15325.478889298152</v>
      </c>
      <c r="J962" s="161">
        <f>+[2]data1cf!I962</f>
        <v>15321.924246258735</v>
      </c>
      <c r="K962" s="161">
        <f>+[2]data1cf!J962</f>
        <v>15287.87944418868</v>
      </c>
      <c r="L962" s="161">
        <f>+[2]data1cf!K962</f>
        <v>15390.978075694067</v>
      </c>
      <c r="M962" s="161">
        <f>+[2]data1cf!L962</f>
        <v>15310.19199200354</v>
      </c>
      <c r="N962" s="161">
        <f>+[2]data1cf!M962</f>
        <v>15371.041605335013</v>
      </c>
      <c r="O962" s="161">
        <f>+[2]data1cf!N962</f>
        <v>15429.608792503595</v>
      </c>
      <c r="P962" s="161">
        <f>+[2]data1cf!O962</f>
        <v>15415.853860999076</v>
      </c>
      <c r="Q962" s="161">
        <f>+[2]data1cf!P962</f>
        <v>15463.85692243377</v>
      </c>
      <c r="R962" s="161">
        <f>+[2]data1cf!Q962</f>
        <v>1155.9112955189369</v>
      </c>
      <c r="S962" s="161">
        <f>+[2]data1cf!R962</f>
        <v>0</v>
      </c>
      <c r="T962" s="161">
        <f>+[2]data1cf!S962</f>
        <v>0</v>
      </c>
      <c r="U962" s="161">
        <f>+[2]data1cf!T962</f>
        <v>0</v>
      </c>
      <c r="V962" s="161">
        <f>+[2]data1cf!U962</f>
        <v>0</v>
      </c>
      <c r="W962" s="161">
        <f>+[2]data1cf!V962</f>
        <v>0</v>
      </c>
      <c r="X962" s="161">
        <f>+[2]data1cf!W962</f>
        <v>0</v>
      </c>
      <c r="Y962" s="161">
        <f>+[2]data1cf!X962</f>
        <v>0</v>
      </c>
      <c r="Z962" s="161">
        <f>+[2]data1cf!Y962</f>
        <v>0</v>
      </c>
      <c r="AA962" s="161">
        <f>+[2]data1cf!Z962</f>
        <v>0</v>
      </c>
      <c r="AB962" s="161"/>
      <c r="AC962" s="162">
        <f t="shared" ref="AC962:AC1001" si="120">XNPV(0.1,B962:AA962,$B$1:$AA$1)</f>
        <v>18821.047433411502</v>
      </c>
      <c r="AD962" s="162">
        <f t="shared" si="114"/>
        <v>51914.381289772944</v>
      </c>
      <c r="AE962" s="163">
        <f t="shared" si="115"/>
        <v>51226.244582949817</v>
      </c>
      <c r="AF962" s="164">
        <f t="shared" ref="AF962:AF1001" si="121">XIRR(B962:AA962,$B$1:$AA$1)</f>
        <v>0.1318235218524933</v>
      </c>
      <c r="AG962" s="165">
        <f t="shared" si="119"/>
        <v>0.98008061634611932</v>
      </c>
    </row>
    <row r="963" spans="1:33">
      <c r="A963" s="157"/>
      <c r="B963" s="161">
        <f>+[2]data1cf!A963</f>
        <v>-104572.85448389727</v>
      </c>
      <c r="C963" s="161">
        <f>+[2]data1cf!B963</f>
        <v>15407.795573778698</v>
      </c>
      <c r="D963" s="161">
        <f>+[2]data1cf!C963</f>
        <v>17082.394456861672</v>
      </c>
      <c r="E963" s="161">
        <f>+[2]data1cf!D963</f>
        <v>16441.662802729177</v>
      </c>
      <c r="F963" s="161">
        <f>+[2]data1cf!E963</f>
        <v>16162.167315473769</v>
      </c>
      <c r="G963" s="161">
        <f>+[2]data1cf!F963</f>
        <v>15934.540869891662</v>
      </c>
      <c r="H963" s="161">
        <f>+[2]data1cf!G963</f>
        <v>15611.97983474331</v>
      </c>
      <c r="I963" s="161">
        <f>+[2]data1cf!H963</f>
        <v>15423.325774092107</v>
      </c>
      <c r="J963" s="161">
        <f>+[2]data1cf!I963</f>
        <v>15430.35200721943</v>
      </c>
      <c r="K963" s="161">
        <f>+[2]data1cf!J963</f>
        <v>15480.847601276182</v>
      </c>
      <c r="L963" s="161">
        <f>+[2]data1cf!K963</f>
        <v>15419.280917531414</v>
      </c>
      <c r="M963" s="161">
        <f>+[2]data1cf!L963</f>
        <v>15443.266775631673</v>
      </c>
      <c r="N963" s="161">
        <f>+[2]data1cf!M963</f>
        <v>15431.49857811434</v>
      </c>
      <c r="O963" s="161">
        <f>+[2]data1cf!N963</f>
        <v>15411.259813871089</v>
      </c>
      <c r="P963" s="161">
        <f>+[2]data1cf!O963</f>
        <v>15616.682584944243</v>
      </c>
      <c r="Q963" s="161">
        <f>+[2]data1cf!P963</f>
        <v>15627.744279886676</v>
      </c>
      <c r="R963" s="161">
        <f>+[2]data1cf!Q963</f>
        <v>1199.408811788508</v>
      </c>
      <c r="S963" s="161">
        <f>+[2]data1cf!R963</f>
        <v>0</v>
      </c>
      <c r="T963" s="161">
        <f>+[2]data1cf!S963</f>
        <v>0</v>
      </c>
      <c r="U963" s="161">
        <f>+[2]data1cf!T963</f>
        <v>0</v>
      </c>
      <c r="V963" s="161">
        <f>+[2]data1cf!U963</f>
        <v>0</v>
      </c>
      <c r="W963" s="161">
        <f>+[2]data1cf!V963</f>
        <v>0</v>
      </c>
      <c r="X963" s="161">
        <f>+[2]data1cf!W963</f>
        <v>0</v>
      </c>
      <c r="Y963" s="161">
        <f>+[2]data1cf!X963</f>
        <v>0</v>
      </c>
      <c r="Z963" s="161">
        <f>+[2]data1cf!Y963</f>
        <v>0</v>
      </c>
      <c r="AA963" s="161">
        <f>+[2]data1cf!Z963</f>
        <v>0</v>
      </c>
      <c r="AB963" s="161"/>
      <c r="AC963" s="162">
        <f t="shared" si="120"/>
        <v>16128.929110490764</v>
      </c>
      <c r="AD963" s="162">
        <f t="shared" ref="AD963:AD1001" si="122">SUMPRODUCT(B963:AA963,$B$1010:$AA$1010)</f>
        <v>49466.776689594233</v>
      </c>
      <c r="AE963" s="163">
        <f t="shared" ref="AE963:AE1001" si="123">SUMPRODUCT(B963:AA963,$B$1012:$AA$1012)</f>
        <v>48773.575433988743</v>
      </c>
      <c r="AF963" s="164">
        <f t="shared" si="121"/>
        <v>0.12647711634635925</v>
      </c>
      <c r="AG963" s="165">
        <f t="shared" ref="AG963:AG978" si="124">1-EXP(-(1/0.25)*(AD963/ABS($AD$1010)))</f>
        <v>0.97604148775690402</v>
      </c>
    </row>
    <row r="964" spans="1:33">
      <c r="A964" s="157"/>
      <c r="B964" s="161">
        <f>+[2]data1cf!A964</f>
        <v>-107610.42159049326</v>
      </c>
      <c r="C964" s="161">
        <f>+[2]data1cf!B964</f>
        <v>15590.932828514184</v>
      </c>
      <c r="D964" s="161">
        <f>+[2]data1cf!C964</f>
        <v>17048.503808420181</v>
      </c>
      <c r="E964" s="161">
        <f>+[2]data1cf!D964</f>
        <v>16419.228977360719</v>
      </c>
      <c r="F964" s="161">
        <f>+[2]data1cf!E964</f>
        <v>16178.292347909421</v>
      </c>
      <c r="G964" s="161">
        <f>+[2]data1cf!F964</f>
        <v>15892.628749900698</v>
      </c>
      <c r="H964" s="161">
        <f>+[2]data1cf!G964</f>
        <v>15529.455025097221</v>
      </c>
      <c r="I964" s="161">
        <f>+[2]data1cf!H964</f>
        <v>15406.090937615485</v>
      </c>
      <c r="J964" s="161">
        <f>+[2]data1cf!I964</f>
        <v>15598.651714629574</v>
      </c>
      <c r="K964" s="161">
        <f>+[2]data1cf!J964</f>
        <v>15846.562932640752</v>
      </c>
      <c r="L964" s="161">
        <f>+[2]data1cf!K964</f>
        <v>15712.127801450868</v>
      </c>
      <c r="M964" s="161">
        <f>+[2]data1cf!L964</f>
        <v>15485.169945060323</v>
      </c>
      <c r="N964" s="161">
        <f>+[2]data1cf!M964</f>
        <v>15792.258799343534</v>
      </c>
      <c r="O964" s="161">
        <f>+[2]data1cf!N964</f>
        <v>15785.430874081067</v>
      </c>
      <c r="P964" s="161">
        <f>+[2]data1cf!O964</f>
        <v>15416.417627419109</v>
      </c>
      <c r="Q964" s="161">
        <f>+[2]data1cf!P964</f>
        <v>15726.510269102488</v>
      </c>
      <c r="R964" s="161">
        <f>+[2]data1cf!Q964</f>
        <v>1234.2484914743216</v>
      </c>
      <c r="S964" s="161">
        <f>+[2]data1cf!R964</f>
        <v>0</v>
      </c>
      <c r="T964" s="161">
        <f>+[2]data1cf!S964</f>
        <v>0</v>
      </c>
      <c r="U964" s="161">
        <f>+[2]data1cf!T964</f>
        <v>0</v>
      </c>
      <c r="V964" s="161">
        <f>+[2]data1cf!U964</f>
        <v>0</v>
      </c>
      <c r="W964" s="161">
        <f>+[2]data1cf!V964</f>
        <v>0</v>
      </c>
      <c r="X964" s="161">
        <f>+[2]data1cf!W964</f>
        <v>0</v>
      </c>
      <c r="Y964" s="161">
        <f>+[2]data1cf!X964</f>
        <v>0</v>
      </c>
      <c r="Z964" s="161">
        <f>+[2]data1cf!Y964</f>
        <v>0</v>
      </c>
      <c r="AA964" s="161">
        <f>+[2]data1cf!Z964</f>
        <v>0</v>
      </c>
      <c r="AB964" s="161"/>
      <c r="AC964" s="162">
        <f t="shared" si="120"/>
        <v>13705.246460339078</v>
      </c>
      <c r="AD964" s="162">
        <f t="shared" si="122"/>
        <v>47281.54844493117</v>
      </c>
      <c r="AE964" s="163">
        <f t="shared" si="123"/>
        <v>46583.011266345595</v>
      </c>
      <c r="AF964" s="164">
        <f t="shared" si="121"/>
        <v>0.12191420197486877</v>
      </c>
      <c r="AG964" s="165">
        <f t="shared" si="124"/>
        <v>0.97174805832121403</v>
      </c>
    </row>
    <row r="965" spans="1:33">
      <c r="A965" s="157"/>
      <c r="B965" s="161">
        <f>+[2]data1cf!A965</f>
        <v>-104344.06791019443</v>
      </c>
      <c r="C965" s="161">
        <f>+[2]data1cf!B965</f>
        <v>15308.305781030984</v>
      </c>
      <c r="D965" s="161">
        <f>+[2]data1cf!C965</f>
        <v>16997.83024764045</v>
      </c>
      <c r="E965" s="161">
        <f>+[2]data1cf!D965</f>
        <v>16539.59069694181</v>
      </c>
      <c r="F965" s="161">
        <f>+[2]data1cf!E965</f>
        <v>16089.971041587372</v>
      </c>
      <c r="G965" s="161">
        <f>+[2]data1cf!F965</f>
        <v>15706.11701939898</v>
      </c>
      <c r="H965" s="161">
        <f>+[2]data1cf!G965</f>
        <v>15785.496783180928</v>
      </c>
      <c r="I965" s="161">
        <f>+[2]data1cf!H965</f>
        <v>15435.715579926711</v>
      </c>
      <c r="J965" s="161">
        <f>+[2]data1cf!I965</f>
        <v>15396.514737834888</v>
      </c>
      <c r="K965" s="161">
        <f>+[2]data1cf!J965</f>
        <v>15457.494793162503</v>
      </c>
      <c r="L965" s="161">
        <f>+[2]data1cf!K965</f>
        <v>15667.277795513728</v>
      </c>
      <c r="M965" s="161">
        <f>+[2]data1cf!L965</f>
        <v>15537.248246423056</v>
      </c>
      <c r="N965" s="161">
        <f>+[2]data1cf!M965</f>
        <v>15400.90555205119</v>
      </c>
      <c r="O965" s="161">
        <f>+[2]data1cf!N965</f>
        <v>15541.520051140433</v>
      </c>
      <c r="P965" s="161">
        <f>+[2]data1cf!O965</f>
        <v>15413.969482208095</v>
      </c>
      <c r="Q965" s="161">
        <f>+[2]data1cf!P965</f>
        <v>15525.981495122043</v>
      </c>
      <c r="R965" s="161">
        <f>+[2]data1cf!Q965</f>
        <v>1196.7847213027658</v>
      </c>
      <c r="S965" s="161">
        <f>+[2]data1cf!R965</f>
        <v>0</v>
      </c>
      <c r="T965" s="161">
        <f>+[2]data1cf!S965</f>
        <v>0</v>
      </c>
      <c r="U965" s="161">
        <f>+[2]data1cf!T965</f>
        <v>0</v>
      </c>
      <c r="V965" s="161">
        <f>+[2]data1cf!U965</f>
        <v>0</v>
      </c>
      <c r="W965" s="161">
        <f>+[2]data1cf!V965</f>
        <v>0</v>
      </c>
      <c r="X965" s="161">
        <f>+[2]data1cf!W965</f>
        <v>0</v>
      </c>
      <c r="Y965" s="161">
        <f>+[2]data1cf!X965</f>
        <v>0</v>
      </c>
      <c r="Z965" s="161">
        <f>+[2]data1cf!Y965</f>
        <v>0</v>
      </c>
      <c r="AA965" s="161">
        <f>+[2]data1cf!Z965</f>
        <v>0</v>
      </c>
      <c r="AB965" s="161"/>
      <c r="AC965" s="162">
        <f t="shared" si="120"/>
        <v>16236.61900139132</v>
      </c>
      <c r="AD965" s="162">
        <f t="shared" si="122"/>
        <v>49578.578656972059</v>
      </c>
      <c r="AE965" s="163">
        <f t="shared" si="123"/>
        <v>48885.302489849732</v>
      </c>
      <c r="AF965" s="164">
        <f t="shared" si="121"/>
        <v>0.12667326331138609</v>
      </c>
      <c r="AG965" s="165">
        <f t="shared" si="124"/>
        <v>0.97624269384902451</v>
      </c>
    </row>
    <row r="966" spans="1:33">
      <c r="A966" s="157"/>
      <c r="B966" s="161">
        <f>+[2]data1cf!A966</f>
        <v>-95226.620028720528</v>
      </c>
      <c r="C966" s="161">
        <f>+[2]data1cf!B966</f>
        <v>15174.391738486747</v>
      </c>
      <c r="D966" s="161">
        <f>+[2]data1cf!C966</f>
        <v>16607.57644594094</v>
      </c>
      <c r="E966" s="161">
        <f>+[2]data1cf!D966</f>
        <v>16136.304811061185</v>
      </c>
      <c r="F966" s="161">
        <f>+[2]data1cf!E966</f>
        <v>15859.14761906839</v>
      </c>
      <c r="G966" s="161">
        <f>+[2]data1cf!F966</f>
        <v>15505.296868497404</v>
      </c>
      <c r="H966" s="161">
        <f>+[2]data1cf!G966</f>
        <v>15196.593939083461</v>
      </c>
      <c r="I966" s="161">
        <f>+[2]data1cf!H966</f>
        <v>15229.80261500318</v>
      </c>
      <c r="J966" s="161">
        <f>+[2]data1cf!I966</f>
        <v>15237.644334107556</v>
      </c>
      <c r="K966" s="161">
        <f>+[2]data1cf!J966</f>
        <v>15447.842069303457</v>
      </c>
      <c r="L966" s="161">
        <f>+[2]data1cf!K966</f>
        <v>15399.160774971455</v>
      </c>
      <c r="M966" s="161">
        <f>+[2]data1cf!L966</f>
        <v>15246.81897250863</v>
      </c>
      <c r="N966" s="161">
        <f>+[2]data1cf!M966</f>
        <v>15241.357800822985</v>
      </c>
      <c r="O966" s="161">
        <f>+[2]data1cf!N966</f>
        <v>15121.383975511029</v>
      </c>
      <c r="P966" s="161">
        <f>+[2]data1cf!O966</f>
        <v>15304.635163346873</v>
      </c>
      <c r="Q966" s="161">
        <f>+[2]data1cf!P966</f>
        <v>15406.481903534712</v>
      </c>
      <c r="R966" s="161">
        <f>+[2]data1cf!Q966</f>
        <v>1092.2112410814129</v>
      </c>
      <c r="S966" s="161">
        <f>+[2]data1cf!R966</f>
        <v>0</v>
      </c>
      <c r="T966" s="161">
        <f>+[2]data1cf!S966</f>
        <v>0</v>
      </c>
      <c r="U966" s="161">
        <f>+[2]data1cf!T966</f>
        <v>0</v>
      </c>
      <c r="V966" s="161">
        <f>+[2]data1cf!U966</f>
        <v>0</v>
      </c>
      <c r="W966" s="161">
        <f>+[2]data1cf!V966</f>
        <v>0</v>
      </c>
      <c r="X966" s="161">
        <f>+[2]data1cf!W966</f>
        <v>0</v>
      </c>
      <c r="Y966" s="161">
        <f>+[2]data1cf!X966</f>
        <v>0</v>
      </c>
      <c r="Z966" s="161">
        <f>+[2]data1cf!Y966</f>
        <v>0</v>
      </c>
      <c r="AA966" s="161">
        <f>+[2]data1cf!Z966</f>
        <v>0</v>
      </c>
      <c r="AB966" s="161"/>
      <c r="AC966" s="162">
        <f t="shared" si="120"/>
        <v>23351.194959408931</v>
      </c>
      <c r="AD966" s="162">
        <f t="shared" si="122"/>
        <v>56167.174787286145</v>
      </c>
      <c r="AE966" s="163">
        <f t="shared" si="123"/>
        <v>55484.663718739779</v>
      </c>
      <c r="AF966" s="164">
        <f t="shared" si="121"/>
        <v>0.14139783978462223</v>
      </c>
      <c r="AG966" s="165">
        <f t="shared" si="124"/>
        <v>0.98554714497516649</v>
      </c>
    </row>
    <row r="967" spans="1:33">
      <c r="A967" s="157"/>
      <c r="B967" s="161">
        <f>+[2]data1cf!A967</f>
        <v>-95601.511124280049</v>
      </c>
      <c r="C967" s="161">
        <f>+[2]data1cf!B967</f>
        <v>15271.29840669359</v>
      </c>
      <c r="D967" s="161">
        <f>+[2]data1cf!C967</f>
        <v>16656.138787837135</v>
      </c>
      <c r="E967" s="161">
        <f>+[2]data1cf!D967</f>
        <v>16375.246671368108</v>
      </c>
      <c r="F967" s="161">
        <f>+[2]data1cf!E967</f>
        <v>15912.953387601607</v>
      </c>
      <c r="G967" s="161">
        <f>+[2]data1cf!F967</f>
        <v>15676.849060315439</v>
      </c>
      <c r="H967" s="161">
        <f>+[2]data1cf!G967</f>
        <v>15332.313134733338</v>
      </c>
      <c r="I967" s="161">
        <f>+[2]data1cf!H967</f>
        <v>15210.260409686121</v>
      </c>
      <c r="J967" s="161">
        <f>+[2]data1cf!I967</f>
        <v>15317.764773749892</v>
      </c>
      <c r="K967" s="161">
        <f>+[2]data1cf!J967</f>
        <v>15307.837380901066</v>
      </c>
      <c r="L967" s="161">
        <f>+[2]data1cf!K967</f>
        <v>15139.487595317616</v>
      </c>
      <c r="M967" s="161">
        <f>+[2]data1cf!L967</f>
        <v>15309.148711181291</v>
      </c>
      <c r="N967" s="161">
        <f>+[2]data1cf!M967</f>
        <v>15339.961035298289</v>
      </c>
      <c r="O967" s="161">
        <f>+[2]data1cf!N967</f>
        <v>15315.061350599564</v>
      </c>
      <c r="P967" s="161">
        <f>+[2]data1cf!O967</f>
        <v>15468.682574902141</v>
      </c>
      <c r="Q967" s="161">
        <f>+[2]data1cf!P967</f>
        <v>15187.589255110055</v>
      </c>
      <c r="R967" s="161">
        <f>+[2]data1cf!Q967</f>
        <v>1096.5110919910423</v>
      </c>
      <c r="S967" s="161">
        <f>+[2]data1cf!R967</f>
        <v>0</v>
      </c>
      <c r="T967" s="161">
        <f>+[2]data1cf!S967</f>
        <v>0</v>
      </c>
      <c r="U967" s="161">
        <f>+[2]data1cf!T967</f>
        <v>0</v>
      </c>
      <c r="V967" s="161">
        <f>+[2]data1cf!U967</f>
        <v>0</v>
      </c>
      <c r="W967" s="161">
        <f>+[2]data1cf!V967</f>
        <v>0</v>
      </c>
      <c r="X967" s="161">
        <f>+[2]data1cf!W967</f>
        <v>0</v>
      </c>
      <c r="Y967" s="161">
        <f>+[2]data1cf!X967</f>
        <v>0</v>
      </c>
      <c r="Z967" s="161">
        <f>+[2]data1cf!Y967</f>
        <v>0</v>
      </c>
      <c r="AA967" s="161">
        <f>+[2]data1cf!Z967</f>
        <v>0</v>
      </c>
      <c r="AB967" s="161"/>
      <c r="AC967" s="162">
        <f t="shared" si="120"/>
        <v>23472.776047786272</v>
      </c>
      <c r="AD967" s="162">
        <f t="shared" si="122"/>
        <v>56366.098484315808</v>
      </c>
      <c r="AE967" s="163">
        <f t="shared" si="123"/>
        <v>55682.193699826952</v>
      </c>
      <c r="AF967" s="164">
        <f t="shared" si="121"/>
        <v>0.14153218865394593</v>
      </c>
      <c r="AG967" s="165">
        <f t="shared" si="124"/>
        <v>0.98576239723942449</v>
      </c>
    </row>
    <row r="968" spans="1:33">
      <c r="A968" s="157"/>
      <c r="B968" s="161">
        <f>+[2]data1cf!A968</f>
        <v>-104197.1091361703</v>
      </c>
      <c r="C968" s="161">
        <f>+[2]data1cf!B968</f>
        <v>15297.833124010351</v>
      </c>
      <c r="D968" s="161">
        <f>+[2]data1cf!C968</f>
        <v>16998.697168145442</v>
      </c>
      <c r="E968" s="161">
        <f>+[2]data1cf!D968</f>
        <v>16718.234389047782</v>
      </c>
      <c r="F968" s="161">
        <f>+[2]data1cf!E968</f>
        <v>16190.520086693534</v>
      </c>
      <c r="G968" s="161">
        <f>+[2]data1cf!F968</f>
        <v>15860.355650798207</v>
      </c>
      <c r="H968" s="161">
        <f>+[2]data1cf!G968</f>
        <v>15471.157336513897</v>
      </c>
      <c r="I968" s="161">
        <f>+[2]data1cf!H968</f>
        <v>15571.482423188392</v>
      </c>
      <c r="J968" s="161">
        <f>+[2]data1cf!I968</f>
        <v>15441.26208921376</v>
      </c>
      <c r="K968" s="161">
        <f>+[2]data1cf!J968</f>
        <v>15417.871375199522</v>
      </c>
      <c r="L968" s="161">
        <f>+[2]data1cf!K968</f>
        <v>15573.459417300543</v>
      </c>
      <c r="M968" s="161">
        <f>+[2]data1cf!L968</f>
        <v>15462.979426782691</v>
      </c>
      <c r="N968" s="161">
        <f>+[2]data1cf!M968</f>
        <v>15311.087787852657</v>
      </c>
      <c r="O968" s="161">
        <f>+[2]data1cf!N968</f>
        <v>15354.816052194574</v>
      </c>
      <c r="P968" s="161">
        <f>+[2]data1cf!O968</f>
        <v>15488.426289088831</v>
      </c>
      <c r="Q968" s="161">
        <f>+[2]data1cf!P968</f>
        <v>15564.975334600687</v>
      </c>
      <c r="R968" s="161">
        <f>+[2]data1cf!Q968</f>
        <v>1195.0991629482187</v>
      </c>
      <c r="S968" s="161">
        <f>+[2]data1cf!R968</f>
        <v>0</v>
      </c>
      <c r="T968" s="161">
        <f>+[2]data1cf!S968</f>
        <v>0</v>
      </c>
      <c r="U968" s="161">
        <f>+[2]data1cf!T968</f>
        <v>0</v>
      </c>
      <c r="V968" s="161">
        <f>+[2]data1cf!U968</f>
        <v>0</v>
      </c>
      <c r="W968" s="161">
        <f>+[2]data1cf!V968</f>
        <v>0</v>
      </c>
      <c r="X968" s="161">
        <f>+[2]data1cf!W968</f>
        <v>0</v>
      </c>
      <c r="Y968" s="161">
        <f>+[2]data1cf!X968</f>
        <v>0</v>
      </c>
      <c r="Z968" s="161">
        <f>+[2]data1cf!Y968</f>
        <v>0</v>
      </c>
      <c r="AA968" s="161">
        <f>+[2]data1cf!Z968</f>
        <v>0</v>
      </c>
      <c r="AB968" s="161"/>
      <c r="AC968" s="162">
        <f t="shared" si="120"/>
        <v>16453.47428996634</v>
      </c>
      <c r="AD968" s="162">
        <f t="shared" si="122"/>
        <v>49768.144675379321</v>
      </c>
      <c r="AE968" s="163">
        <f t="shared" si="123"/>
        <v>49075.66843598678</v>
      </c>
      <c r="AF968" s="164">
        <f t="shared" si="121"/>
        <v>0.12710017561912532</v>
      </c>
      <c r="AG968" s="165">
        <f t="shared" si="124"/>
        <v>0.97657999525236405</v>
      </c>
    </row>
    <row r="969" spans="1:33">
      <c r="A969" s="157"/>
      <c r="B969" s="161">
        <f>+[2]data1cf!A969</f>
        <v>-101846.15166394325</v>
      </c>
      <c r="C969" s="161">
        <f>+[2]data1cf!B969</f>
        <v>15364.816314948264</v>
      </c>
      <c r="D969" s="161">
        <f>+[2]data1cf!C969</f>
        <v>16763.947791024053</v>
      </c>
      <c r="E969" s="161">
        <f>+[2]data1cf!D969</f>
        <v>16611.105052811588</v>
      </c>
      <c r="F969" s="161">
        <f>+[2]data1cf!E969</f>
        <v>16166.643380917858</v>
      </c>
      <c r="G969" s="161">
        <f>+[2]data1cf!F969</f>
        <v>15948.643865538168</v>
      </c>
      <c r="H969" s="161">
        <f>+[2]data1cf!G969</f>
        <v>15581.387921053956</v>
      </c>
      <c r="I969" s="161">
        <f>+[2]data1cf!H969</f>
        <v>15372.816349530342</v>
      </c>
      <c r="J969" s="161">
        <f>+[2]data1cf!I969</f>
        <v>15199.52662615034</v>
      </c>
      <c r="K969" s="161">
        <f>+[2]data1cf!J969</f>
        <v>15499.482341583898</v>
      </c>
      <c r="L969" s="161">
        <f>+[2]data1cf!K969</f>
        <v>15289.004349923827</v>
      </c>
      <c r="M969" s="161">
        <f>+[2]data1cf!L969</f>
        <v>15345.206769980705</v>
      </c>
      <c r="N969" s="161">
        <f>+[2]data1cf!M969</f>
        <v>15270.82316641766</v>
      </c>
      <c r="O969" s="161">
        <f>+[2]data1cf!N969</f>
        <v>15288.17215381443</v>
      </c>
      <c r="P969" s="161">
        <f>+[2]data1cf!O969</f>
        <v>15575.998063849835</v>
      </c>
      <c r="Q969" s="161">
        <f>+[2]data1cf!P969</f>
        <v>15558.06619823346</v>
      </c>
      <c r="R969" s="161">
        <f>+[2]data1cf!Q969</f>
        <v>1168.1346211247635</v>
      </c>
      <c r="S969" s="161">
        <f>+[2]data1cf!R969</f>
        <v>0</v>
      </c>
      <c r="T969" s="161">
        <f>+[2]data1cf!S969</f>
        <v>0</v>
      </c>
      <c r="U969" s="161">
        <f>+[2]data1cf!T969</f>
        <v>0</v>
      </c>
      <c r="V969" s="161">
        <f>+[2]data1cf!U969</f>
        <v>0</v>
      </c>
      <c r="W969" s="161">
        <f>+[2]data1cf!V969</f>
        <v>0</v>
      </c>
      <c r="X969" s="161">
        <f>+[2]data1cf!W969</f>
        <v>0</v>
      </c>
      <c r="Y969" s="161">
        <f>+[2]data1cf!X969</f>
        <v>0</v>
      </c>
      <c r="Z969" s="161">
        <f>+[2]data1cf!Y969</f>
        <v>0</v>
      </c>
      <c r="AA969" s="161">
        <f>+[2]data1cf!Z969</f>
        <v>0</v>
      </c>
      <c r="AB969" s="161"/>
      <c r="AC969" s="162">
        <f t="shared" si="120"/>
        <v>18344.162888451636</v>
      </c>
      <c r="AD969" s="162">
        <f t="shared" si="122"/>
        <v>51518.402373426354</v>
      </c>
      <c r="AE969" s="163">
        <f t="shared" si="123"/>
        <v>50828.73654600708</v>
      </c>
      <c r="AF969" s="164">
        <f t="shared" si="121"/>
        <v>0.13080756068229674</v>
      </c>
      <c r="AG969" s="165">
        <f t="shared" si="124"/>
        <v>0.97947665082572155</v>
      </c>
    </row>
    <row r="970" spans="1:33">
      <c r="A970" s="157"/>
      <c r="B970" s="161">
        <f>+[2]data1cf!A970</f>
        <v>-101652.00092353486</v>
      </c>
      <c r="C970" s="161">
        <f>+[2]data1cf!B970</f>
        <v>15124.016469727503</v>
      </c>
      <c r="D970" s="161">
        <f>+[2]data1cf!C970</f>
        <v>16872.196148955078</v>
      </c>
      <c r="E970" s="161">
        <f>+[2]data1cf!D970</f>
        <v>16518.819600627212</v>
      </c>
      <c r="F970" s="161">
        <f>+[2]data1cf!E970</f>
        <v>16142.119973340068</v>
      </c>
      <c r="G970" s="161">
        <f>+[2]data1cf!F970</f>
        <v>15790.686271186278</v>
      </c>
      <c r="H970" s="161">
        <f>+[2]data1cf!G970</f>
        <v>15444.110464240908</v>
      </c>
      <c r="I970" s="161">
        <f>+[2]data1cf!H970</f>
        <v>15302.52641325448</v>
      </c>
      <c r="J970" s="161">
        <f>+[2]data1cf!I970</f>
        <v>15359.981978513082</v>
      </c>
      <c r="K970" s="161">
        <f>+[2]data1cf!J970</f>
        <v>15400.861837466957</v>
      </c>
      <c r="L970" s="161">
        <f>+[2]data1cf!K970</f>
        <v>15352.64093963969</v>
      </c>
      <c r="M970" s="161">
        <f>+[2]data1cf!L970</f>
        <v>15577.408328775175</v>
      </c>
      <c r="N970" s="161">
        <f>+[2]data1cf!M970</f>
        <v>15345.260327906155</v>
      </c>
      <c r="O970" s="161">
        <f>+[2]data1cf!N970</f>
        <v>15451.870588330932</v>
      </c>
      <c r="P970" s="161">
        <f>+[2]data1cf!O970</f>
        <v>15412.515662408741</v>
      </c>
      <c r="Q970" s="161">
        <f>+[2]data1cf!P970</f>
        <v>15520.412978494656</v>
      </c>
      <c r="R970" s="161">
        <f>+[2]data1cf!Q970</f>
        <v>1165.9077897925752</v>
      </c>
      <c r="S970" s="161">
        <f>+[2]data1cf!R970</f>
        <v>0</v>
      </c>
      <c r="T970" s="161">
        <f>+[2]data1cf!S970</f>
        <v>0</v>
      </c>
      <c r="U970" s="161">
        <f>+[2]data1cf!T970</f>
        <v>0</v>
      </c>
      <c r="V970" s="161">
        <f>+[2]data1cf!U970</f>
        <v>0</v>
      </c>
      <c r="W970" s="161">
        <f>+[2]data1cf!V970</f>
        <v>0</v>
      </c>
      <c r="X970" s="161">
        <f>+[2]data1cf!W970</f>
        <v>0</v>
      </c>
      <c r="Y970" s="161">
        <f>+[2]data1cf!X970</f>
        <v>0</v>
      </c>
      <c r="Z970" s="161">
        <f>+[2]data1cf!Y970</f>
        <v>0</v>
      </c>
      <c r="AA970" s="161">
        <f>+[2]data1cf!Z970</f>
        <v>0</v>
      </c>
      <c r="AB970" s="161"/>
      <c r="AC970" s="162">
        <f t="shared" si="120"/>
        <v>18268.661060159506</v>
      </c>
      <c r="AD970" s="162">
        <f t="shared" si="122"/>
        <v>51442.18438742654</v>
      </c>
      <c r="AE970" s="163">
        <f t="shared" si="123"/>
        <v>50752.327235770055</v>
      </c>
      <c r="AF970" s="164">
        <f t="shared" si="121"/>
        <v>0.13066700100898745</v>
      </c>
      <c r="AG970" s="165">
        <f t="shared" si="124"/>
        <v>0.97935831489492786</v>
      </c>
    </row>
    <row r="971" spans="1:33">
      <c r="A971" s="157"/>
      <c r="B971" s="161">
        <f>+[2]data1cf!A971</f>
        <v>-92892.31654538415</v>
      </c>
      <c r="C971" s="161">
        <f>+[2]data1cf!B971</f>
        <v>15219.029980245952</v>
      </c>
      <c r="D971" s="161">
        <f>+[2]data1cf!C971</f>
        <v>16608.665998900058</v>
      </c>
      <c r="E971" s="161">
        <f>+[2]data1cf!D971</f>
        <v>16195.685178752396</v>
      </c>
      <c r="F971" s="161">
        <f>+[2]data1cf!E971</f>
        <v>15815.893402044057</v>
      </c>
      <c r="G971" s="161">
        <f>+[2]data1cf!F971</f>
        <v>15459.799460623861</v>
      </c>
      <c r="H971" s="161">
        <f>+[2]data1cf!G971</f>
        <v>15232.476337900567</v>
      </c>
      <c r="I971" s="161">
        <f>+[2]data1cf!H971</f>
        <v>14979.287244312331</v>
      </c>
      <c r="J971" s="161">
        <f>+[2]data1cf!I971</f>
        <v>15262.194201908062</v>
      </c>
      <c r="K971" s="161">
        <f>+[2]data1cf!J971</f>
        <v>15241.396456553732</v>
      </c>
      <c r="L971" s="161">
        <f>+[2]data1cf!K971</f>
        <v>15300.674348700206</v>
      </c>
      <c r="M971" s="161">
        <f>+[2]data1cf!L971</f>
        <v>15298.817777781645</v>
      </c>
      <c r="N971" s="161">
        <f>+[2]data1cf!M971</f>
        <v>15334.874215755906</v>
      </c>
      <c r="O971" s="161">
        <f>+[2]data1cf!N971</f>
        <v>15228.682594577407</v>
      </c>
      <c r="P971" s="161">
        <f>+[2]data1cf!O971</f>
        <v>15128.677610503204</v>
      </c>
      <c r="Q971" s="161">
        <f>+[2]data1cf!P971</f>
        <v>15280.824315463924</v>
      </c>
      <c r="R971" s="161">
        <f>+[2]data1cf!Q971</f>
        <v>1065.4377138489378</v>
      </c>
      <c r="S971" s="161">
        <f>+[2]data1cf!R971</f>
        <v>0</v>
      </c>
      <c r="T971" s="161">
        <f>+[2]data1cf!S971</f>
        <v>0</v>
      </c>
      <c r="U971" s="161">
        <f>+[2]data1cf!T971</f>
        <v>0</v>
      </c>
      <c r="V971" s="161">
        <f>+[2]data1cf!U971</f>
        <v>0</v>
      </c>
      <c r="W971" s="161">
        <f>+[2]data1cf!V971</f>
        <v>0</v>
      </c>
      <c r="X971" s="161">
        <f>+[2]data1cf!W971</f>
        <v>0</v>
      </c>
      <c r="Y971" s="161">
        <f>+[2]data1cf!X971</f>
        <v>0</v>
      </c>
      <c r="Z971" s="161">
        <f>+[2]data1cf!Y971</f>
        <v>0</v>
      </c>
      <c r="AA971" s="161">
        <f>+[2]data1cf!Z971</f>
        <v>0</v>
      </c>
      <c r="AB971" s="161"/>
      <c r="AC971" s="162">
        <f t="shared" si="120"/>
        <v>25488.441394636549</v>
      </c>
      <c r="AD971" s="162">
        <f t="shared" si="122"/>
        <v>58207.002263589144</v>
      </c>
      <c r="AE971" s="163">
        <f t="shared" si="123"/>
        <v>57526.570302159082</v>
      </c>
      <c r="AF971" s="164">
        <f t="shared" si="121"/>
        <v>0.14618754982948309</v>
      </c>
      <c r="AG971" s="165">
        <f t="shared" si="124"/>
        <v>0.98760836691121368</v>
      </c>
    </row>
    <row r="972" spans="1:33">
      <c r="A972" s="157"/>
      <c r="B972" s="161">
        <f>+[2]data1cf!A972</f>
        <v>-92439.6329302339</v>
      </c>
      <c r="C972" s="161">
        <f>+[2]data1cf!B972</f>
        <v>15108.979679732673</v>
      </c>
      <c r="D972" s="161">
        <f>+[2]data1cf!C972</f>
        <v>16454.204271745588</v>
      </c>
      <c r="E972" s="161">
        <f>+[2]data1cf!D972</f>
        <v>16485.889786309082</v>
      </c>
      <c r="F972" s="161">
        <f>+[2]data1cf!E972</f>
        <v>15851.08776419686</v>
      </c>
      <c r="G972" s="161">
        <f>+[2]data1cf!F972</f>
        <v>15619.675923392921</v>
      </c>
      <c r="H972" s="161">
        <f>+[2]data1cf!G972</f>
        <v>15238.0899145064</v>
      </c>
      <c r="I972" s="161">
        <f>+[2]data1cf!H972</f>
        <v>15135.828887597854</v>
      </c>
      <c r="J972" s="161">
        <f>+[2]data1cf!I972</f>
        <v>15228.0947107471</v>
      </c>
      <c r="K972" s="161">
        <f>+[2]data1cf!J972</f>
        <v>15174.085508850516</v>
      </c>
      <c r="L972" s="161">
        <f>+[2]data1cf!K972</f>
        <v>15058.673558711027</v>
      </c>
      <c r="M972" s="161">
        <f>+[2]data1cf!L972</f>
        <v>15177.863903083815</v>
      </c>
      <c r="N972" s="161">
        <f>+[2]data1cf!M972</f>
        <v>15200.215400036384</v>
      </c>
      <c r="O972" s="161">
        <f>+[2]data1cf!N972</f>
        <v>15449.736932626121</v>
      </c>
      <c r="P972" s="161">
        <f>+[2]data1cf!O972</f>
        <v>15120.765177977675</v>
      </c>
      <c r="Q972" s="161">
        <f>+[2]data1cf!P972</f>
        <v>15096.739106124998</v>
      </c>
      <c r="R972" s="161">
        <f>+[2]data1cf!Q972</f>
        <v>1060.2456138566106</v>
      </c>
      <c r="S972" s="161">
        <f>+[2]data1cf!R972</f>
        <v>0</v>
      </c>
      <c r="T972" s="161">
        <f>+[2]data1cf!S972</f>
        <v>0</v>
      </c>
      <c r="U972" s="161">
        <f>+[2]data1cf!T972</f>
        <v>0</v>
      </c>
      <c r="V972" s="161">
        <f>+[2]data1cf!U972</f>
        <v>0</v>
      </c>
      <c r="W972" s="161">
        <f>+[2]data1cf!V972</f>
        <v>0</v>
      </c>
      <c r="X972" s="161">
        <f>+[2]data1cf!W972</f>
        <v>0</v>
      </c>
      <c r="Y972" s="161">
        <f>+[2]data1cf!X972</f>
        <v>0</v>
      </c>
      <c r="Z972" s="161">
        <f>+[2]data1cf!Y972</f>
        <v>0</v>
      </c>
      <c r="AA972" s="161">
        <f>+[2]data1cf!Z972</f>
        <v>0</v>
      </c>
      <c r="AB972" s="161"/>
      <c r="AC972" s="162">
        <f t="shared" si="120"/>
        <v>25932.024725269886</v>
      </c>
      <c r="AD972" s="162">
        <f t="shared" si="122"/>
        <v>58624.036081015533</v>
      </c>
      <c r="AE972" s="163">
        <f t="shared" si="123"/>
        <v>57944.485912329495</v>
      </c>
      <c r="AF972" s="164">
        <f t="shared" si="121"/>
        <v>0.14721516966819767</v>
      </c>
      <c r="AG972" s="165">
        <f t="shared" si="124"/>
        <v>0.98799211705371082</v>
      </c>
    </row>
    <row r="973" spans="1:33">
      <c r="A973" s="157"/>
      <c r="B973" s="161">
        <f>+[2]data1cf!A973</f>
        <v>-97775.690510261658</v>
      </c>
      <c r="C973" s="161">
        <f>+[2]data1cf!B973</f>
        <v>15272.868983299857</v>
      </c>
      <c r="D973" s="161">
        <f>+[2]data1cf!C973</f>
        <v>16709.635911963189</v>
      </c>
      <c r="E973" s="161">
        <f>+[2]data1cf!D973</f>
        <v>16330.887682941742</v>
      </c>
      <c r="F973" s="161">
        <f>+[2]data1cf!E973</f>
        <v>15938.862260599413</v>
      </c>
      <c r="G973" s="161">
        <f>+[2]data1cf!F973</f>
        <v>15714.159386059247</v>
      </c>
      <c r="H973" s="161">
        <f>+[2]data1cf!G973</f>
        <v>15233.493597615805</v>
      </c>
      <c r="I973" s="161">
        <f>+[2]data1cf!H973</f>
        <v>15194.665991533686</v>
      </c>
      <c r="J973" s="161">
        <f>+[2]data1cf!I973</f>
        <v>15497.806966140904</v>
      </c>
      <c r="K973" s="161">
        <f>+[2]data1cf!J973</f>
        <v>15258.682243880037</v>
      </c>
      <c r="L973" s="161">
        <f>+[2]data1cf!K973</f>
        <v>15380.303804400093</v>
      </c>
      <c r="M973" s="161">
        <f>+[2]data1cf!L973</f>
        <v>15220.157298665466</v>
      </c>
      <c r="N973" s="161">
        <f>+[2]data1cf!M973</f>
        <v>15364.867375033813</v>
      </c>
      <c r="O973" s="161">
        <f>+[2]data1cf!N973</f>
        <v>15376.01534239725</v>
      </c>
      <c r="P973" s="161">
        <f>+[2]data1cf!O973</f>
        <v>15539.787395714149</v>
      </c>
      <c r="Q973" s="161">
        <f>+[2]data1cf!P973</f>
        <v>15196.147048222927</v>
      </c>
      <c r="R973" s="161">
        <f>+[2]data1cf!Q973</f>
        <v>1121.4480598764969</v>
      </c>
      <c r="S973" s="161">
        <f>+[2]data1cf!R973</f>
        <v>0</v>
      </c>
      <c r="T973" s="161">
        <f>+[2]data1cf!S973</f>
        <v>0</v>
      </c>
      <c r="U973" s="161">
        <f>+[2]data1cf!T973</f>
        <v>0</v>
      </c>
      <c r="V973" s="161">
        <f>+[2]data1cf!U973</f>
        <v>0</v>
      </c>
      <c r="W973" s="161">
        <f>+[2]data1cf!V973</f>
        <v>0</v>
      </c>
      <c r="X973" s="161">
        <f>+[2]data1cf!W973</f>
        <v>0</v>
      </c>
      <c r="Y973" s="161">
        <f>+[2]data1cf!X973</f>
        <v>0</v>
      </c>
      <c r="Z973" s="161">
        <f>+[2]data1cf!Y973</f>
        <v>0</v>
      </c>
      <c r="AA973" s="161">
        <f>+[2]data1cf!Z973</f>
        <v>0</v>
      </c>
      <c r="AB973" s="161"/>
      <c r="AC973" s="162">
        <f t="shared" si="120"/>
        <v>21464.470465305254</v>
      </c>
      <c r="AD973" s="162">
        <f t="shared" si="122"/>
        <v>54427.689592026523</v>
      </c>
      <c r="AE973" s="163">
        <f t="shared" si="123"/>
        <v>53742.250379072088</v>
      </c>
      <c r="AF973" s="164">
        <f t="shared" si="121"/>
        <v>0.13725517392158512</v>
      </c>
      <c r="AG973" s="165">
        <f t="shared" si="124"/>
        <v>0.98352067260444542</v>
      </c>
    </row>
    <row r="974" spans="1:33">
      <c r="A974" s="157"/>
      <c r="B974" s="161">
        <f>+[2]data1cf!A974</f>
        <v>-102012.04282841274</v>
      </c>
      <c r="C974" s="161">
        <f>+[2]data1cf!B974</f>
        <v>15267.559443664097</v>
      </c>
      <c r="D974" s="161">
        <f>+[2]data1cf!C974</f>
        <v>16885.924258197287</v>
      </c>
      <c r="E974" s="161">
        <f>+[2]data1cf!D974</f>
        <v>16461.229626118278</v>
      </c>
      <c r="F974" s="161">
        <f>+[2]data1cf!E974</f>
        <v>15967.693345597887</v>
      </c>
      <c r="G974" s="161">
        <f>+[2]data1cf!F974</f>
        <v>15749.480641880342</v>
      </c>
      <c r="H974" s="161">
        <f>+[2]data1cf!G974</f>
        <v>15462.945979772387</v>
      </c>
      <c r="I974" s="161">
        <f>+[2]data1cf!H974</f>
        <v>15342.829040295797</v>
      </c>
      <c r="J974" s="161">
        <f>+[2]data1cf!I974</f>
        <v>15289.911195695444</v>
      </c>
      <c r="K974" s="161">
        <f>+[2]data1cf!J974</f>
        <v>15551.905409467581</v>
      </c>
      <c r="L974" s="161">
        <f>+[2]data1cf!K974</f>
        <v>15367.749905386101</v>
      </c>
      <c r="M974" s="161">
        <f>+[2]data1cf!L974</f>
        <v>15482.318258446572</v>
      </c>
      <c r="N974" s="161">
        <f>+[2]data1cf!M974</f>
        <v>15240.936669284361</v>
      </c>
      <c r="O974" s="161">
        <f>+[2]data1cf!N974</f>
        <v>15274.94837111651</v>
      </c>
      <c r="P974" s="161">
        <f>+[2]data1cf!O974</f>
        <v>15606.14643747184</v>
      </c>
      <c r="Q974" s="161">
        <f>+[2]data1cf!P974</f>
        <v>15423.975328980763</v>
      </c>
      <c r="R974" s="161">
        <f>+[2]data1cf!Q974</f>
        <v>1170.0373264247628</v>
      </c>
      <c r="S974" s="161">
        <f>+[2]data1cf!R974</f>
        <v>0</v>
      </c>
      <c r="T974" s="161">
        <f>+[2]data1cf!S974</f>
        <v>0</v>
      </c>
      <c r="U974" s="161">
        <f>+[2]data1cf!T974</f>
        <v>0</v>
      </c>
      <c r="V974" s="161">
        <f>+[2]data1cf!U974</f>
        <v>0</v>
      </c>
      <c r="W974" s="161">
        <f>+[2]data1cf!V974</f>
        <v>0</v>
      </c>
      <c r="X974" s="161">
        <f>+[2]data1cf!W974</f>
        <v>0</v>
      </c>
      <c r="Y974" s="161">
        <f>+[2]data1cf!X974</f>
        <v>0</v>
      </c>
      <c r="Z974" s="161">
        <f>+[2]data1cf!Y974</f>
        <v>0</v>
      </c>
      <c r="AA974" s="161">
        <f>+[2]data1cf!Z974</f>
        <v>0</v>
      </c>
      <c r="AB974" s="161"/>
      <c r="AC974" s="162">
        <f t="shared" si="120"/>
        <v>17842.031616755106</v>
      </c>
      <c r="AD974" s="162">
        <f t="shared" si="122"/>
        <v>50969.010039601846</v>
      </c>
      <c r="AE974" s="163">
        <f t="shared" si="123"/>
        <v>50280.141667556964</v>
      </c>
      <c r="AF974" s="164">
        <f t="shared" si="121"/>
        <v>0.12989724278450013</v>
      </c>
      <c r="AG974" s="165">
        <f t="shared" si="124"/>
        <v>0.97860824470814645</v>
      </c>
    </row>
    <row r="975" spans="1:33">
      <c r="A975" s="157"/>
      <c r="B975" s="161">
        <f>+[2]data1cf!A975</f>
        <v>-96009.921161071368</v>
      </c>
      <c r="C975" s="161">
        <f>+[2]data1cf!B975</f>
        <v>15246.586027543064</v>
      </c>
      <c r="D975" s="161">
        <f>+[2]data1cf!C975</f>
        <v>16551.31560728874</v>
      </c>
      <c r="E975" s="161">
        <f>+[2]data1cf!D975</f>
        <v>16333.917175973715</v>
      </c>
      <c r="F975" s="161">
        <f>+[2]data1cf!E975</f>
        <v>15889.759186947462</v>
      </c>
      <c r="G975" s="161">
        <f>+[2]data1cf!F975</f>
        <v>15481.169776639865</v>
      </c>
      <c r="H975" s="161">
        <f>+[2]data1cf!G975</f>
        <v>15372.378296661886</v>
      </c>
      <c r="I975" s="161">
        <f>+[2]data1cf!H975</f>
        <v>15264.644920224469</v>
      </c>
      <c r="J975" s="161">
        <f>+[2]data1cf!I975</f>
        <v>15349.269877351177</v>
      </c>
      <c r="K975" s="161">
        <f>+[2]data1cf!J975</f>
        <v>15226.253756809216</v>
      </c>
      <c r="L975" s="161">
        <f>+[2]data1cf!K975</f>
        <v>15441.089296964004</v>
      </c>
      <c r="M975" s="161">
        <f>+[2]data1cf!L975</f>
        <v>15125.882739944103</v>
      </c>
      <c r="N975" s="161">
        <f>+[2]data1cf!M975</f>
        <v>15417.542637727851</v>
      </c>
      <c r="O975" s="161">
        <f>+[2]data1cf!N975</f>
        <v>15304.506853383686</v>
      </c>
      <c r="P975" s="161">
        <f>+[2]data1cf!O975</f>
        <v>15256.326359025505</v>
      </c>
      <c r="Q975" s="161">
        <f>+[2]data1cf!P975</f>
        <v>15318.347762378246</v>
      </c>
      <c r="R975" s="161">
        <f>+[2]data1cf!Q975</f>
        <v>1101.1953917490241</v>
      </c>
      <c r="S975" s="161">
        <f>+[2]data1cf!R975</f>
        <v>0</v>
      </c>
      <c r="T975" s="161">
        <f>+[2]data1cf!S975</f>
        <v>0</v>
      </c>
      <c r="U975" s="161">
        <f>+[2]data1cf!T975</f>
        <v>0</v>
      </c>
      <c r="V975" s="161">
        <f>+[2]data1cf!U975</f>
        <v>0</v>
      </c>
      <c r="W975" s="161">
        <f>+[2]data1cf!V975</f>
        <v>0</v>
      </c>
      <c r="X975" s="161">
        <f>+[2]data1cf!W975</f>
        <v>0</v>
      </c>
      <c r="Y975" s="161">
        <f>+[2]data1cf!X975</f>
        <v>0</v>
      </c>
      <c r="Z975" s="161">
        <f>+[2]data1cf!Y975</f>
        <v>0</v>
      </c>
      <c r="AA975" s="161">
        <f>+[2]data1cf!Z975</f>
        <v>0</v>
      </c>
      <c r="AB975" s="161"/>
      <c r="AC975" s="162">
        <f t="shared" si="120"/>
        <v>22867.625172536897</v>
      </c>
      <c r="AD975" s="162">
        <f t="shared" si="122"/>
        <v>55744.910400876906</v>
      </c>
      <c r="AE975" s="163">
        <f t="shared" si="123"/>
        <v>55061.272266490691</v>
      </c>
      <c r="AF975" s="164">
        <f t="shared" si="121"/>
        <v>0.14028516411781308</v>
      </c>
      <c r="AG975" s="165">
        <f t="shared" si="124"/>
        <v>0.98507937207185614</v>
      </c>
    </row>
    <row r="976" spans="1:33">
      <c r="A976" s="157"/>
      <c r="B976" s="161">
        <f>+[2]data1cf!A976</f>
        <v>-104500.56791278558</v>
      </c>
      <c r="C976" s="161">
        <f>+[2]data1cf!B976</f>
        <v>15316.207144008571</v>
      </c>
      <c r="D976" s="161">
        <f>+[2]data1cf!C976</f>
        <v>16868.009297090175</v>
      </c>
      <c r="E976" s="161">
        <f>+[2]data1cf!D976</f>
        <v>16618.049639984467</v>
      </c>
      <c r="F976" s="161">
        <f>+[2]data1cf!E976</f>
        <v>16061.887691219345</v>
      </c>
      <c r="G976" s="161">
        <f>+[2]data1cf!F976</f>
        <v>15810.995102082143</v>
      </c>
      <c r="H976" s="161">
        <f>+[2]data1cf!G976</f>
        <v>15596.928121311186</v>
      </c>
      <c r="I976" s="161">
        <f>+[2]data1cf!H976</f>
        <v>15444.458920394984</v>
      </c>
      <c r="J976" s="161">
        <f>+[2]data1cf!I976</f>
        <v>15287.484516219305</v>
      </c>
      <c r="K976" s="161">
        <f>+[2]data1cf!J976</f>
        <v>15405.53639592187</v>
      </c>
      <c r="L976" s="161">
        <f>+[2]data1cf!K976</f>
        <v>15432.499203140542</v>
      </c>
      <c r="M976" s="161">
        <f>+[2]data1cf!L976</f>
        <v>15341.163360818216</v>
      </c>
      <c r="N976" s="161">
        <f>+[2]data1cf!M976</f>
        <v>15502.646907192215</v>
      </c>
      <c r="O976" s="161">
        <f>+[2]data1cf!N976</f>
        <v>15274.62736332446</v>
      </c>
      <c r="P976" s="161">
        <f>+[2]data1cf!O976</f>
        <v>15430.069917775134</v>
      </c>
      <c r="Q976" s="161">
        <f>+[2]data1cf!P976</f>
        <v>15376.640257778521</v>
      </c>
      <c r="R976" s="161">
        <f>+[2]data1cf!Q976</f>
        <v>1198.5797137324853</v>
      </c>
      <c r="S976" s="161">
        <f>+[2]data1cf!R976</f>
        <v>0</v>
      </c>
      <c r="T976" s="161">
        <f>+[2]data1cf!S976</f>
        <v>0</v>
      </c>
      <c r="U976" s="161">
        <f>+[2]data1cf!T976</f>
        <v>0</v>
      </c>
      <c r="V976" s="161">
        <f>+[2]data1cf!U976</f>
        <v>0</v>
      </c>
      <c r="W976" s="161">
        <f>+[2]data1cf!V976</f>
        <v>0</v>
      </c>
      <c r="X976" s="161">
        <f>+[2]data1cf!W976</f>
        <v>0</v>
      </c>
      <c r="Y976" s="161">
        <f>+[2]data1cf!X976</f>
        <v>0</v>
      </c>
      <c r="Z976" s="161">
        <f>+[2]data1cf!Y976</f>
        <v>0</v>
      </c>
      <c r="AA976" s="161">
        <f>+[2]data1cf!Z976</f>
        <v>0</v>
      </c>
      <c r="AB976" s="161"/>
      <c r="AC976" s="162">
        <f t="shared" si="120"/>
        <v>15675.073203337526</v>
      </c>
      <c r="AD976" s="162">
        <f t="shared" si="122"/>
        <v>48852.924630934227</v>
      </c>
      <c r="AE976" s="163">
        <f t="shared" si="123"/>
        <v>48163.275250854633</v>
      </c>
      <c r="AF976" s="164">
        <f t="shared" si="121"/>
        <v>0.12578051686286928</v>
      </c>
      <c r="AG976" s="165">
        <f t="shared" si="124"/>
        <v>0.97490600855412868</v>
      </c>
    </row>
    <row r="977" spans="1:33">
      <c r="A977" s="157"/>
      <c r="B977" s="161">
        <f>+[2]data1cf!A977</f>
        <v>-91483.726183364051</v>
      </c>
      <c r="C977" s="161">
        <f>+[2]data1cf!B977</f>
        <v>15037.841055039022</v>
      </c>
      <c r="D977" s="161">
        <f>+[2]data1cf!C977</f>
        <v>16364.411510627808</v>
      </c>
      <c r="E977" s="161">
        <f>+[2]data1cf!D977</f>
        <v>16209.833858084208</v>
      </c>
      <c r="F977" s="161">
        <f>+[2]data1cf!E977</f>
        <v>15800.365056340141</v>
      </c>
      <c r="G977" s="161">
        <f>+[2]data1cf!F977</f>
        <v>15437.403912025989</v>
      </c>
      <c r="H977" s="161">
        <f>+[2]data1cf!G977</f>
        <v>15114.924647776239</v>
      </c>
      <c r="I977" s="161">
        <f>+[2]data1cf!H977</f>
        <v>15026.274910769942</v>
      </c>
      <c r="J977" s="161">
        <f>+[2]data1cf!I977</f>
        <v>15129.475401191383</v>
      </c>
      <c r="K977" s="161">
        <f>+[2]data1cf!J977</f>
        <v>15073.523155206336</v>
      </c>
      <c r="L977" s="161">
        <f>+[2]data1cf!K977</f>
        <v>15244.464411753093</v>
      </c>
      <c r="M977" s="161">
        <f>+[2]data1cf!L977</f>
        <v>15129.68094368494</v>
      </c>
      <c r="N977" s="161">
        <f>+[2]data1cf!M977</f>
        <v>15048.016888511287</v>
      </c>
      <c r="O977" s="161">
        <f>+[2]data1cf!N977</f>
        <v>15221.007185655668</v>
      </c>
      <c r="P977" s="161">
        <f>+[2]data1cf!O977</f>
        <v>15303.842095161512</v>
      </c>
      <c r="Q977" s="161">
        <f>+[2]data1cf!P977</f>
        <v>15226.438675310295</v>
      </c>
      <c r="R977" s="161">
        <f>+[2]data1cf!Q977</f>
        <v>1049.2817458327122</v>
      </c>
      <c r="S977" s="161">
        <f>+[2]data1cf!R977</f>
        <v>0</v>
      </c>
      <c r="T977" s="161">
        <f>+[2]data1cf!S977</f>
        <v>0</v>
      </c>
      <c r="U977" s="161">
        <f>+[2]data1cf!T977</f>
        <v>0</v>
      </c>
      <c r="V977" s="161">
        <f>+[2]data1cf!U977</f>
        <v>0</v>
      </c>
      <c r="W977" s="161">
        <f>+[2]data1cf!V977</f>
        <v>0</v>
      </c>
      <c r="X977" s="161">
        <f>+[2]data1cf!W977</f>
        <v>0</v>
      </c>
      <c r="Y977" s="161">
        <f>+[2]data1cf!X977</f>
        <v>0</v>
      </c>
      <c r="Z977" s="161">
        <f>+[2]data1cf!Y977</f>
        <v>0</v>
      </c>
      <c r="AA977" s="161">
        <f>+[2]data1cf!Z977</f>
        <v>0</v>
      </c>
      <c r="AB977" s="161"/>
      <c r="AC977" s="162">
        <f t="shared" si="120"/>
        <v>26196.484589246767</v>
      </c>
      <c r="AD977" s="162">
        <f t="shared" si="122"/>
        <v>58753.739335350321</v>
      </c>
      <c r="AE977" s="163">
        <f t="shared" si="123"/>
        <v>58076.59046058033</v>
      </c>
      <c r="AF977" s="164">
        <f t="shared" si="121"/>
        <v>0.148060017824173</v>
      </c>
      <c r="AG977" s="165">
        <f t="shared" si="124"/>
        <v>0.98810902832239667</v>
      </c>
    </row>
    <row r="978" spans="1:33">
      <c r="A978" s="157"/>
      <c r="B978" s="161">
        <f>+[2]data1cf!A978</f>
        <v>-105911.4613782761</v>
      </c>
      <c r="C978" s="161">
        <f>+[2]data1cf!B978</f>
        <v>15435.718097357396</v>
      </c>
      <c r="D978" s="161">
        <f>+[2]data1cf!C978</f>
        <v>16845.881719465622</v>
      </c>
      <c r="E978" s="161">
        <f>+[2]data1cf!D978</f>
        <v>16618.035702264184</v>
      </c>
      <c r="F978" s="161">
        <f>+[2]data1cf!E978</f>
        <v>16464.834776837681</v>
      </c>
      <c r="G978" s="161">
        <f>+[2]data1cf!F978</f>
        <v>15848.624088442697</v>
      </c>
      <c r="H978" s="161">
        <f>+[2]data1cf!G978</f>
        <v>15635.974890970352</v>
      </c>
      <c r="I978" s="161">
        <f>+[2]data1cf!H978</f>
        <v>15338.50426649259</v>
      </c>
      <c r="J978" s="161">
        <f>+[2]data1cf!I978</f>
        <v>15416.593309720247</v>
      </c>
      <c r="K978" s="161">
        <f>+[2]data1cf!J978</f>
        <v>15390.24242934527</v>
      </c>
      <c r="L978" s="161">
        <f>+[2]data1cf!K978</f>
        <v>15425.134357034573</v>
      </c>
      <c r="M978" s="161">
        <f>+[2]data1cf!L978</f>
        <v>15544.107338861333</v>
      </c>
      <c r="N978" s="161">
        <f>+[2]data1cf!M978</f>
        <v>15360.370734856664</v>
      </c>
      <c r="O978" s="161">
        <f>+[2]data1cf!N978</f>
        <v>15460.19596556676</v>
      </c>
      <c r="P978" s="161">
        <f>+[2]data1cf!O978</f>
        <v>15630.145131895593</v>
      </c>
      <c r="Q978" s="161">
        <f>+[2]data1cf!P978</f>
        <v>15185.183117291135</v>
      </c>
      <c r="R978" s="161">
        <f>+[2]data1cf!Q978</f>
        <v>1214.7620974242755</v>
      </c>
      <c r="S978" s="161">
        <f>+[2]data1cf!R978</f>
        <v>0</v>
      </c>
      <c r="T978" s="161">
        <f>+[2]data1cf!S978</f>
        <v>0</v>
      </c>
      <c r="U978" s="161">
        <f>+[2]data1cf!T978</f>
        <v>0</v>
      </c>
      <c r="V978" s="161">
        <f>+[2]data1cf!U978</f>
        <v>0</v>
      </c>
      <c r="W978" s="161">
        <f>+[2]data1cf!V978</f>
        <v>0</v>
      </c>
      <c r="X978" s="161">
        <f>+[2]data1cf!W978</f>
        <v>0</v>
      </c>
      <c r="Y978" s="161">
        <f>+[2]data1cf!X978</f>
        <v>0</v>
      </c>
      <c r="Z978" s="161">
        <f>+[2]data1cf!Y978</f>
        <v>0</v>
      </c>
      <c r="AA978" s="161">
        <f>+[2]data1cf!Z978</f>
        <v>0</v>
      </c>
      <c r="AB978" s="161"/>
      <c r="AC978" s="162">
        <f t="shared" si="120"/>
        <v>14761.454156366444</v>
      </c>
      <c r="AD978" s="162">
        <f t="shared" si="122"/>
        <v>48049.368285950797</v>
      </c>
      <c r="AE978" s="163">
        <f t="shared" si="123"/>
        <v>47357.543331397828</v>
      </c>
      <c r="AF978" s="164">
        <f t="shared" si="121"/>
        <v>0.12401813864707947</v>
      </c>
      <c r="AG978" s="165">
        <f t="shared" si="124"/>
        <v>0.97333789770494838</v>
      </c>
    </row>
    <row r="979" spans="1:33">
      <c r="A979" s="157"/>
      <c r="B979" s="161">
        <f>+[2]data1cf!A979</f>
        <v>-99025.282840926797</v>
      </c>
      <c r="C979" s="161">
        <f>+[2]data1cf!B979</f>
        <v>15380.286818010001</v>
      </c>
      <c r="D979" s="161">
        <f>+[2]data1cf!C979</f>
        <v>16726.055905907251</v>
      </c>
      <c r="E979" s="161">
        <f>+[2]data1cf!D979</f>
        <v>16227.877140389061</v>
      </c>
      <c r="F979" s="161">
        <f>+[2]data1cf!E979</f>
        <v>16009.970855718188</v>
      </c>
      <c r="G979" s="161">
        <f>+[2]data1cf!F979</f>
        <v>15839.760722900926</v>
      </c>
      <c r="H979" s="161">
        <f>+[2]data1cf!G979</f>
        <v>15520.664515191747</v>
      </c>
      <c r="I979" s="161">
        <f>+[2]data1cf!H979</f>
        <v>15300.788617696871</v>
      </c>
      <c r="J979" s="161">
        <f>+[2]data1cf!I979</f>
        <v>15388.21249872831</v>
      </c>
      <c r="K979" s="161">
        <f>+[2]data1cf!J979</f>
        <v>15311.50035741098</v>
      </c>
      <c r="L979" s="161">
        <f>+[2]data1cf!K979</f>
        <v>15226.095146345657</v>
      </c>
      <c r="M979" s="161">
        <f>+[2]data1cf!L979</f>
        <v>15457.42401085223</v>
      </c>
      <c r="N979" s="161">
        <f>+[2]data1cf!M979</f>
        <v>15304.692627074879</v>
      </c>
      <c r="O979" s="161">
        <f>+[2]data1cf!N979</f>
        <v>15350.199150813605</v>
      </c>
      <c r="P979" s="161">
        <f>+[2]data1cf!O979</f>
        <v>15244.372439205854</v>
      </c>
      <c r="Q979" s="161">
        <f>+[2]data1cf!P979</f>
        <v>15541.850475923115</v>
      </c>
      <c r="R979" s="161">
        <f>+[2]data1cf!Q979</f>
        <v>1135.7803840722938</v>
      </c>
      <c r="S979" s="161">
        <f>+[2]data1cf!R979</f>
        <v>0</v>
      </c>
      <c r="T979" s="161">
        <f>+[2]data1cf!S979</f>
        <v>0</v>
      </c>
      <c r="U979" s="161">
        <f>+[2]data1cf!T979</f>
        <v>0</v>
      </c>
      <c r="V979" s="161">
        <f>+[2]data1cf!U979</f>
        <v>0</v>
      </c>
      <c r="W979" s="161">
        <f>+[2]data1cf!V979</f>
        <v>0</v>
      </c>
      <c r="X979" s="161">
        <f>+[2]data1cf!W979</f>
        <v>0</v>
      </c>
      <c r="Y979" s="161">
        <f>+[2]data1cf!X979</f>
        <v>0</v>
      </c>
      <c r="Z979" s="161">
        <f>+[2]data1cf!Y979</f>
        <v>0</v>
      </c>
      <c r="AA979" s="161">
        <f>+[2]data1cf!Z979</f>
        <v>0</v>
      </c>
      <c r="AB979" s="161"/>
      <c r="AC979" s="162">
        <f t="shared" si="120"/>
        <v>20568.115947620579</v>
      </c>
      <c r="AD979" s="162">
        <f t="shared" si="122"/>
        <v>53614.111618684678</v>
      </c>
      <c r="AE979" s="163">
        <f t="shared" si="123"/>
        <v>52927.060847127999</v>
      </c>
      <c r="AF979" s="164">
        <f t="shared" si="121"/>
        <v>0.13533335328102114</v>
      </c>
      <c r="AG979" s="165">
        <f t="shared" ref="AG979:AG994" si="125">1-EXP(-(1/0.25)*(AD979/ABS($AD$1010)))</f>
        <v>0.98247764652611658</v>
      </c>
    </row>
    <row r="980" spans="1:33">
      <c r="A980" s="157"/>
      <c r="B980" s="161">
        <f>+[2]data1cf!A980</f>
        <v>-99754.537740105079</v>
      </c>
      <c r="C980" s="161">
        <f>+[2]data1cf!B980</f>
        <v>15097.980820775458</v>
      </c>
      <c r="D980" s="161">
        <f>+[2]data1cf!C980</f>
        <v>16613.916374839551</v>
      </c>
      <c r="E980" s="161">
        <f>+[2]data1cf!D980</f>
        <v>16413.076362611893</v>
      </c>
      <c r="F980" s="161">
        <f>+[2]data1cf!E980</f>
        <v>15949.543191717064</v>
      </c>
      <c r="G980" s="161">
        <f>+[2]data1cf!F980</f>
        <v>15728.673061480556</v>
      </c>
      <c r="H980" s="161">
        <f>+[2]data1cf!G980</f>
        <v>15315.553709913824</v>
      </c>
      <c r="I980" s="161">
        <f>+[2]data1cf!H980</f>
        <v>15319.363209577827</v>
      </c>
      <c r="J980" s="161">
        <f>+[2]data1cf!I980</f>
        <v>15211.966955589356</v>
      </c>
      <c r="K980" s="161">
        <f>+[2]data1cf!J980</f>
        <v>15569.830232177821</v>
      </c>
      <c r="L980" s="161">
        <f>+[2]data1cf!K980</f>
        <v>15334.849488333781</v>
      </c>
      <c r="M980" s="161">
        <f>+[2]data1cf!L980</f>
        <v>15345.695625855264</v>
      </c>
      <c r="N980" s="161">
        <f>+[2]data1cf!M980</f>
        <v>15315.181018001</v>
      </c>
      <c r="O980" s="161">
        <f>+[2]data1cf!N980</f>
        <v>15363.481350753897</v>
      </c>
      <c r="P980" s="161">
        <f>+[2]data1cf!O980</f>
        <v>15274.222432282217</v>
      </c>
      <c r="Q980" s="161">
        <f>+[2]data1cf!P980</f>
        <v>15452.004490960335</v>
      </c>
      <c r="R980" s="161">
        <f>+[2]data1cf!Q980</f>
        <v>1144.144646063909</v>
      </c>
      <c r="S980" s="161">
        <f>+[2]data1cf!R980</f>
        <v>0</v>
      </c>
      <c r="T980" s="161">
        <f>+[2]data1cf!S980</f>
        <v>0</v>
      </c>
      <c r="U980" s="161">
        <f>+[2]data1cf!T980</f>
        <v>0</v>
      </c>
      <c r="V980" s="161">
        <f>+[2]data1cf!U980</f>
        <v>0</v>
      </c>
      <c r="W980" s="161">
        <f>+[2]data1cf!V980</f>
        <v>0</v>
      </c>
      <c r="X980" s="161">
        <f>+[2]data1cf!W980</f>
        <v>0</v>
      </c>
      <c r="Y980" s="161">
        <f>+[2]data1cf!X980</f>
        <v>0</v>
      </c>
      <c r="Z980" s="161">
        <f>+[2]data1cf!Y980</f>
        <v>0</v>
      </c>
      <c r="AA980" s="161">
        <f>+[2]data1cf!Z980</f>
        <v>0</v>
      </c>
      <c r="AB980" s="161"/>
      <c r="AC980" s="162">
        <f t="shared" si="120"/>
        <v>19437.717909835974</v>
      </c>
      <c r="AD980" s="162">
        <f t="shared" si="122"/>
        <v>52437.057361368119</v>
      </c>
      <c r="AE980" s="163">
        <f t="shared" si="123"/>
        <v>51750.778129302125</v>
      </c>
      <c r="AF980" s="164">
        <f t="shared" si="121"/>
        <v>0.13313805460929873</v>
      </c>
      <c r="AG980" s="165">
        <f t="shared" si="125"/>
        <v>0.98085069846198014</v>
      </c>
    </row>
    <row r="981" spans="1:33">
      <c r="A981" s="157"/>
      <c r="B981" s="161">
        <f>+[2]data1cf!A981</f>
        <v>-101670.8718513841</v>
      </c>
      <c r="C981" s="161">
        <f>+[2]data1cf!B981</f>
        <v>15203.329593565946</v>
      </c>
      <c r="D981" s="161">
        <f>+[2]data1cf!C981</f>
        <v>16958.653035810246</v>
      </c>
      <c r="E981" s="161">
        <f>+[2]data1cf!D981</f>
        <v>16495.004038487012</v>
      </c>
      <c r="F981" s="161">
        <f>+[2]data1cf!E981</f>
        <v>16102.041071551619</v>
      </c>
      <c r="G981" s="161">
        <f>+[2]data1cf!F981</f>
        <v>15741.864477630752</v>
      </c>
      <c r="H981" s="161">
        <f>+[2]data1cf!G981</f>
        <v>15328.760523302459</v>
      </c>
      <c r="I981" s="161">
        <f>+[2]data1cf!H981</f>
        <v>15453.416323252408</v>
      </c>
      <c r="J981" s="161">
        <f>+[2]data1cf!I981</f>
        <v>15425.25576985171</v>
      </c>
      <c r="K981" s="161">
        <f>+[2]data1cf!J981</f>
        <v>15318.660787937049</v>
      </c>
      <c r="L981" s="161">
        <f>+[2]data1cf!K981</f>
        <v>15417.986536315351</v>
      </c>
      <c r="M981" s="161">
        <f>+[2]data1cf!L981</f>
        <v>15505.388006313755</v>
      </c>
      <c r="N981" s="161">
        <f>+[2]data1cf!M981</f>
        <v>15553.572033151464</v>
      </c>
      <c r="O981" s="161">
        <f>+[2]data1cf!N981</f>
        <v>15399.08105962328</v>
      </c>
      <c r="P981" s="161">
        <f>+[2]data1cf!O981</f>
        <v>15452.844849452111</v>
      </c>
      <c r="Q981" s="161">
        <f>+[2]data1cf!P981</f>
        <v>15547.854790982125</v>
      </c>
      <c r="R981" s="161">
        <f>+[2]data1cf!Q981</f>
        <v>1166.1242317866349</v>
      </c>
      <c r="S981" s="161">
        <f>+[2]data1cf!R981</f>
        <v>0</v>
      </c>
      <c r="T981" s="161">
        <f>+[2]data1cf!S981</f>
        <v>0</v>
      </c>
      <c r="U981" s="161">
        <f>+[2]data1cf!T981</f>
        <v>0</v>
      </c>
      <c r="V981" s="161">
        <f>+[2]data1cf!U981</f>
        <v>0</v>
      </c>
      <c r="W981" s="161">
        <f>+[2]data1cf!V981</f>
        <v>0</v>
      </c>
      <c r="X981" s="161">
        <f>+[2]data1cf!W981</f>
        <v>0</v>
      </c>
      <c r="Y981" s="161">
        <f>+[2]data1cf!X981</f>
        <v>0</v>
      </c>
      <c r="Z981" s="161">
        <f>+[2]data1cf!Y981</f>
        <v>0</v>
      </c>
      <c r="AA981" s="161">
        <f>+[2]data1cf!Z981</f>
        <v>0</v>
      </c>
      <c r="AB981" s="161"/>
      <c r="AC981" s="162">
        <f t="shared" si="120"/>
        <v>18393.880361756874</v>
      </c>
      <c r="AD981" s="162">
        <f t="shared" si="122"/>
        <v>51603.99414722537</v>
      </c>
      <c r="AE981" s="163">
        <f t="shared" si="123"/>
        <v>50913.324769420164</v>
      </c>
      <c r="AF981" s="164">
        <f t="shared" si="121"/>
        <v>0.1308715283870697</v>
      </c>
      <c r="AG981" s="165">
        <f t="shared" si="125"/>
        <v>0.97960873198970411</v>
      </c>
    </row>
    <row r="982" spans="1:33">
      <c r="A982" s="157"/>
      <c r="B982" s="161">
        <f>+[2]data1cf!A982</f>
        <v>-103076.3100801391</v>
      </c>
      <c r="C982" s="161">
        <f>+[2]data1cf!B982</f>
        <v>15464.434878029864</v>
      </c>
      <c r="D982" s="161">
        <f>+[2]data1cf!C982</f>
        <v>16947.099536914393</v>
      </c>
      <c r="E982" s="161">
        <f>+[2]data1cf!D982</f>
        <v>16376.747681699737</v>
      </c>
      <c r="F982" s="161">
        <f>+[2]data1cf!E982</f>
        <v>16199.359869181655</v>
      </c>
      <c r="G982" s="161">
        <f>+[2]data1cf!F982</f>
        <v>15921.489512621443</v>
      </c>
      <c r="H982" s="161">
        <f>+[2]data1cf!G982</f>
        <v>15588.215653753363</v>
      </c>
      <c r="I982" s="161">
        <f>+[2]data1cf!H982</f>
        <v>15346.808098692076</v>
      </c>
      <c r="J982" s="161">
        <f>+[2]data1cf!I982</f>
        <v>15497.019418289023</v>
      </c>
      <c r="K982" s="161">
        <f>+[2]data1cf!J982</f>
        <v>15435.281193176794</v>
      </c>
      <c r="L982" s="161">
        <f>+[2]data1cf!K982</f>
        <v>15503.868407767739</v>
      </c>
      <c r="M982" s="161">
        <f>+[2]data1cf!L982</f>
        <v>15455.534736893376</v>
      </c>
      <c r="N982" s="161">
        <f>+[2]data1cf!M982</f>
        <v>15402.764356429159</v>
      </c>
      <c r="O982" s="161">
        <f>+[2]data1cf!N982</f>
        <v>15482.661040730469</v>
      </c>
      <c r="P982" s="161">
        <f>+[2]data1cf!O982</f>
        <v>15551.16897089914</v>
      </c>
      <c r="Q982" s="161">
        <f>+[2]data1cf!P982</f>
        <v>15404.495479745083</v>
      </c>
      <c r="R982" s="161">
        <f>+[2]data1cf!Q982</f>
        <v>1182.2440460951634</v>
      </c>
      <c r="S982" s="161">
        <f>+[2]data1cf!R982</f>
        <v>0</v>
      </c>
      <c r="T982" s="161">
        <f>+[2]data1cf!S982</f>
        <v>0</v>
      </c>
      <c r="U982" s="161">
        <f>+[2]data1cf!T982</f>
        <v>0</v>
      </c>
      <c r="V982" s="161">
        <f>+[2]data1cf!U982</f>
        <v>0</v>
      </c>
      <c r="W982" s="161">
        <f>+[2]data1cf!V982</f>
        <v>0</v>
      </c>
      <c r="X982" s="161">
        <f>+[2]data1cf!W982</f>
        <v>0</v>
      </c>
      <c r="Y982" s="161">
        <f>+[2]data1cf!X982</f>
        <v>0</v>
      </c>
      <c r="Z982" s="161">
        <f>+[2]data1cf!Y982</f>
        <v>0</v>
      </c>
      <c r="AA982" s="161">
        <f>+[2]data1cf!Z982</f>
        <v>0</v>
      </c>
      <c r="AB982" s="161"/>
      <c r="AC982" s="162">
        <f t="shared" si="120"/>
        <v>17466.879556027674</v>
      </c>
      <c r="AD982" s="162">
        <f t="shared" si="122"/>
        <v>50757.869445196557</v>
      </c>
      <c r="AE982" s="163">
        <f t="shared" si="123"/>
        <v>50065.756407697394</v>
      </c>
      <c r="AF982" s="164">
        <f t="shared" si="121"/>
        <v>0.12902006506919864</v>
      </c>
      <c r="AG982" s="165">
        <f t="shared" si="125"/>
        <v>0.9782648108361881</v>
      </c>
    </row>
    <row r="983" spans="1:33">
      <c r="A983" s="157"/>
      <c r="B983" s="161">
        <f>+[2]data1cf!A983</f>
        <v>-99298.504135188879</v>
      </c>
      <c r="C983" s="161">
        <f>+[2]data1cf!B983</f>
        <v>15277.381762669687</v>
      </c>
      <c r="D983" s="161">
        <f>+[2]data1cf!C983</f>
        <v>17011.412439490727</v>
      </c>
      <c r="E983" s="161">
        <f>+[2]data1cf!D983</f>
        <v>16443.400987315901</v>
      </c>
      <c r="F983" s="161">
        <f>+[2]data1cf!E983</f>
        <v>16089.781067222164</v>
      </c>
      <c r="G983" s="161">
        <f>+[2]data1cf!F983</f>
        <v>15741.12652214395</v>
      </c>
      <c r="H983" s="161">
        <f>+[2]data1cf!G983</f>
        <v>15256.477413264507</v>
      </c>
      <c r="I983" s="161">
        <f>+[2]data1cf!H983</f>
        <v>15440.718034829933</v>
      </c>
      <c r="J983" s="161">
        <f>+[2]data1cf!I983</f>
        <v>15331.685050730433</v>
      </c>
      <c r="K983" s="161">
        <f>+[2]data1cf!J983</f>
        <v>15294.493743152958</v>
      </c>
      <c r="L983" s="161">
        <f>+[2]data1cf!K983</f>
        <v>15136.594781231659</v>
      </c>
      <c r="M983" s="161">
        <f>+[2]data1cf!L983</f>
        <v>15529.851561585398</v>
      </c>
      <c r="N983" s="161">
        <f>+[2]data1cf!M983</f>
        <v>15470.655950669674</v>
      </c>
      <c r="O983" s="161">
        <f>+[2]data1cf!N983</f>
        <v>15295.472661658525</v>
      </c>
      <c r="P983" s="161">
        <f>+[2]data1cf!O983</f>
        <v>15475.131036979594</v>
      </c>
      <c r="Q983" s="161">
        <f>+[2]data1cf!P983</f>
        <v>15513.173126358093</v>
      </c>
      <c r="R983" s="161">
        <f>+[2]data1cf!Q983</f>
        <v>1138.9141230289622</v>
      </c>
      <c r="S983" s="161">
        <f>+[2]data1cf!R983</f>
        <v>0</v>
      </c>
      <c r="T983" s="161">
        <f>+[2]data1cf!S983</f>
        <v>0</v>
      </c>
      <c r="U983" s="161">
        <f>+[2]data1cf!T983</f>
        <v>0</v>
      </c>
      <c r="V983" s="161">
        <f>+[2]data1cf!U983</f>
        <v>0</v>
      </c>
      <c r="W983" s="161">
        <f>+[2]data1cf!V983</f>
        <v>0</v>
      </c>
      <c r="X983" s="161">
        <f>+[2]data1cf!W983</f>
        <v>0</v>
      </c>
      <c r="Y983" s="161">
        <f>+[2]data1cf!X983</f>
        <v>0</v>
      </c>
      <c r="Z983" s="161">
        <f>+[2]data1cf!Y983</f>
        <v>0</v>
      </c>
      <c r="AA983" s="161">
        <f>+[2]data1cf!Z983</f>
        <v>0</v>
      </c>
      <c r="AB983" s="161"/>
      <c r="AC983" s="162">
        <f t="shared" si="120"/>
        <v>20563.833978327479</v>
      </c>
      <c r="AD983" s="162">
        <f t="shared" si="122"/>
        <v>53660.326873036589</v>
      </c>
      <c r="AE983" s="163">
        <f t="shared" si="123"/>
        <v>52972.127871737299</v>
      </c>
      <c r="AF983" s="164">
        <f t="shared" si="121"/>
        <v>0.1352578938007355</v>
      </c>
      <c r="AG983" s="165">
        <f t="shared" si="125"/>
        <v>0.98253862588691432</v>
      </c>
    </row>
    <row r="984" spans="1:33">
      <c r="A984" s="157"/>
      <c r="B984" s="161">
        <f>+[2]data1cf!A984</f>
        <v>-94622.617579820857</v>
      </c>
      <c r="C984" s="161">
        <f>+[2]data1cf!B984</f>
        <v>15074.683601905857</v>
      </c>
      <c r="D984" s="161">
        <f>+[2]data1cf!C984</f>
        <v>16592.568321624596</v>
      </c>
      <c r="E984" s="161">
        <f>+[2]data1cf!D984</f>
        <v>16186.465420121549</v>
      </c>
      <c r="F984" s="161">
        <f>+[2]data1cf!E984</f>
        <v>15919.238149965935</v>
      </c>
      <c r="G984" s="161">
        <f>+[2]data1cf!F984</f>
        <v>15504.395987782507</v>
      </c>
      <c r="H984" s="161">
        <f>+[2]data1cf!G984</f>
        <v>15294.90682122768</v>
      </c>
      <c r="I984" s="161">
        <f>+[2]data1cf!H984</f>
        <v>14979.708605293612</v>
      </c>
      <c r="J984" s="161">
        <f>+[2]data1cf!I984</f>
        <v>15123.622759867334</v>
      </c>
      <c r="K984" s="161">
        <f>+[2]data1cf!J984</f>
        <v>15155.472730670263</v>
      </c>
      <c r="L984" s="161">
        <f>+[2]data1cf!K984</f>
        <v>15140.160330786199</v>
      </c>
      <c r="M984" s="161">
        <f>+[2]data1cf!L984</f>
        <v>15284.138448689271</v>
      </c>
      <c r="N984" s="161">
        <f>+[2]data1cf!M984</f>
        <v>15230.579650512062</v>
      </c>
      <c r="O984" s="161">
        <f>+[2]data1cf!N984</f>
        <v>15191.536953324769</v>
      </c>
      <c r="P984" s="161">
        <f>+[2]data1cf!O984</f>
        <v>15293.854064844003</v>
      </c>
      <c r="Q984" s="161">
        <f>+[2]data1cf!P984</f>
        <v>15295.165568217362</v>
      </c>
      <c r="R984" s="161">
        <f>+[2]data1cf!Q984</f>
        <v>1085.2835745935131</v>
      </c>
      <c r="S984" s="161">
        <f>+[2]data1cf!R984</f>
        <v>0</v>
      </c>
      <c r="T984" s="161">
        <f>+[2]data1cf!S984</f>
        <v>0</v>
      </c>
      <c r="U984" s="161">
        <f>+[2]data1cf!T984</f>
        <v>0</v>
      </c>
      <c r="V984" s="161">
        <f>+[2]data1cf!U984</f>
        <v>0</v>
      </c>
      <c r="W984" s="161">
        <f>+[2]data1cf!V984</f>
        <v>0</v>
      </c>
      <c r="X984" s="161">
        <f>+[2]data1cf!W984</f>
        <v>0</v>
      </c>
      <c r="Y984" s="161">
        <f>+[2]data1cf!X984</f>
        <v>0</v>
      </c>
      <c r="Z984" s="161">
        <f>+[2]data1cf!Y984</f>
        <v>0</v>
      </c>
      <c r="AA984" s="161">
        <f>+[2]data1cf!Z984</f>
        <v>0</v>
      </c>
      <c r="AB984" s="161"/>
      <c r="AC984" s="162">
        <f t="shared" si="120"/>
        <v>23579.608635589815</v>
      </c>
      <c r="AD984" s="162">
        <f t="shared" si="122"/>
        <v>56256.995116352664</v>
      </c>
      <c r="AE984" s="163">
        <f t="shared" si="123"/>
        <v>55577.378119675319</v>
      </c>
      <c r="AF984" s="164">
        <f t="shared" si="121"/>
        <v>0.14208909869194031</v>
      </c>
      <c r="AG984" s="165">
        <f t="shared" si="125"/>
        <v>0.98564473821308418</v>
      </c>
    </row>
    <row r="985" spans="1:33">
      <c r="A985" s="157"/>
      <c r="B985" s="161">
        <f>+[2]data1cf!A985</f>
        <v>-99652.599918848195</v>
      </c>
      <c r="C985" s="161">
        <f>+[2]data1cf!B985</f>
        <v>15210.764491324795</v>
      </c>
      <c r="D985" s="161">
        <f>+[2]data1cf!C985</f>
        <v>16888.559494021254</v>
      </c>
      <c r="E985" s="161">
        <f>+[2]data1cf!D985</f>
        <v>16336.018640382512</v>
      </c>
      <c r="F985" s="161">
        <f>+[2]data1cf!E985</f>
        <v>16177.661235204032</v>
      </c>
      <c r="G985" s="161">
        <f>+[2]data1cf!F985</f>
        <v>15750.343941395784</v>
      </c>
      <c r="H985" s="161">
        <f>+[2]data1cf!G985</f>
        <v>15452.273220260464</v>
      </c>
      <c r="I985" s="161">
        <f>+[2]data1cf!H985</f>
        <v>15398.364225745041</v>
      </c>
      <c r="J985" s="161">
        <f>+[2]data1cf!I985</f>
        <v>15413.128595102324</v>
      </c>
      <c r="K985" s="161">
        <f>+[2]data1cf!J985</f>
        <v>15475.909650345671</v>
      </c>
      <c r="L985" s="161">
        <f>+[2]data1cf!K985</f>
        <v>15252.589148760109</v>
      </c>
      <c r="M985" s="161">
        <f>+[2]data1cf!L985</f>
        <v>15236.984336148249</v>
      </c>
      <c r="N985" s="161">
        <f>+[2]data1cf!M985</f>
        <v>15346.61403503877</v>
      </c>
      <c r="O985" s="161">
        <f>+[2]data1cf!N985</f>
        <v>15392.071626575627</v>
      </c>
      <c r="P985" s="161">
        <f>+[2]data1cf!O985</f>
        <v>15534.539415520667</v>
      </c>
      <c r="Q985" s="161">
        <f>+[2]data1cf!P985</f>
        <v>15602.563473131799</v>
      </c>
      <c r="R985" s="161">
        <f>+[2]data1cf!Q985</f>
        <v>1142.975460029221</v>
      </c>
      <c r="S985" s="161">
        <f>+[2]data1cf!R985</f>
        <v>0</v>
      </c>
      <c r="T985" s="161">
        <f>+[2]data1cf!S985</f>
        <v>0</v>
      </c>
      <c r="U985" s="161">
        <f>+[2]data1cf!T985</f>
        <v>0</v>
      </c>
      <c r="V985" s="161">
        <f>+[2]data1cf!U985</f>
        <v>0</v>
      </c>
      <c r="W985" s="161">
        <f>+[2]data1cf!V985</f>
        <v>0</v>
      </c>
      <c r="X985" s="161">
        <f>+[2]data1cf!W985</f>
        <v>0</v>
      </c>
      <c r="Y985" s="161">
        <f>+[2]data1cf!X985</f>
        <v>0</v>
      </c>
      <c r="Z985" s="161">
        <f>+[2]data1cf!Y985</f>
        <v>0</v>
      </c>
      <c r="AA985" s="161">
        <f>+[2]data1cf!Z985</f>
        <v>0</v>
      </c>
      <c r="AB985" s="161"/>
      <c r="AC985" s="162">
        <f t="shared" si="120"/>
        <v>20204.830368920622</v>
      </c>
      <c r="AD985" s="162">
        <f t="shared" si="122"/>
        <v>53348.864910569471</v>
      </c>
      <c r="AE985" s="163">
        <f t="shared" si="123"/>
        <v>52659.664782564178</v>
      </c>
      <c r="AF985" s="164">
        <f t="shared" si="121"/>
        <v>0.1344870507717133</v>
      </c>
      <c r="AG985" s="165">
        <f t="shared" si="125"/>
        <v>0.98212352174341733</v>
      </c>
    </row>
    <row r="986" spans="1:33">
      <c r="A986" s="157"/>
      <c r="B986" s="161">
        <f>+[2]data1cf!A986</f>
        <v>-91590.002822368406</v>
      </c>
      <c r="C986" s="161">
        <f>+[2]data1cf!B986</f>
        <v>15254.893166286571</v>
      </c>
      <c r="D986" s="161">
        <f>+[2]data1cf!C986</f>
        <v>16589.202771914363</v>
      </c>
      <c r="E986" s="161">
        <f>+[2]data1cf!D986</f>
        <v>16197.511368154595</v>
      </c>
      <c r="F986" s="161">
        <f>+[2]data1cf!E986</f>
        <v>15754.459453008036</v>
      </c>
      <c r="G986" s="161">
        <f>+[2]data1cf!F986</f>
        <v>15389.461729148814</v>
      </c>
      <c r="H986" s="161">
        <f>+[2]data1cf!G986</f>
        <v>15083.296882776081</v>
      </c>
      <c r="I986" s="161">
        <f>+[2]data1cf!H986</f>
        <v>15228.014395117778</v>
      </c>
      <c r="J986" s="161">
        <f>+[2]data1cf!I986</f>
        <v>15190.812382216605</v>
      </c>
      <c r="K986" s="161">
        <f>+[2]data1cf!J986</f>
        <v>14980.864668779828</v>
      </c>
      <c r="L986" s="161">
        <f>+[2]data1cf!K986</f>
        <v>15072.42364807273</v>
      </c>
      <c r="M986" s="161">
        <f>+[2]data1cf!L986</f>
        <v>15324.28740776548</v>
      </c>
      <c r="N986" s="161">
        <f>+[2]data1cf!M986</f>
        <v>15130.765057153949</v>
      </c>
      <c r="O986" s="161">
        <f>+[2]data1cf!N986</f>
        <v>15029.33513962715</v>
      </c>
      <c r="P986" s="161">
        <f>+[2]data1cf!O986</f>
        <v>15282.624741281355</v>
      </c>
      <c r="Q986" s="161">
        <f>+[2]data1cf!P986</f>
        <v>15375.105401250561</v>
      </c>
      <c r="R986" s="161">
        <f>+[2]data1cf!Q986</f>
        <v>1050.5006963714366</v>
      </c>
      <c r="S986" s="161">
        <f>+[2]data1cf!R986</f>
        <v>0</v>
      </c>
      <c r="T986" s="161">
        <f>+[2]data1cf!S986</f>
        <v>0</v>
      </c>
      <c r="U986" s="161">
        <f>+[2]data1cf!T986</f>
        <v>0</v>
      </c>
      <c r="V986" s="161">
        <f>+[2]data1cf!U986</f>
        <v>0</v>
      </c>
      <c r="W986" s="161">
        <f>+[2]data1cf!V986</f>
        <v>0</v>
      </c>
      <c r="X986" s="161">
        <f>+[2]data1cf!W986</f>
        <v>0</v>
      </c>
      <c r="Y986" s="161">
        <f>+[2]data1cf!X986</f>
        <v>0</v>
      </c>
      <c r="Z986" s="161">
        <f>+[2]data1cf!Y986</f>
        <v>0</v>
      </c>
      <c r="AA986" s="161">
        <f>+[2]data1cf!Z986</f>
        <v>0</v>
      </c>
      <c r="AB986" s="161"/>
      <c r="AC986" s="162">
        <f t="shared" si="120"/>
        <v>26480.827498420553</v>
      </c>
      <c r="AD986" s="162">
        <f t="shared" si="122"/>
        <v>59081.733336763951</v>
      </c>
      <c r="AE986" s="163">
        <f t="shared" si="123"/>
        <v>58403.79928183934</v>
      </c>
      <c r="AF986" s="164">
        <f t="shared" si="121"/>
        <v>0.14862642884254462</v>
      </c>
      <c r="AG986" s="165">
        <f t="shared" si="125"/>
        <v>0.98839962030355577</v>
      </c>
    </row>
    <row r="987" spans="1:33">
      <c r="A987" s="157"/>
      <c r="B987" s="161">
        <f>+[2]data1cf!A987</f>
        <v>-105380.61531773797</v>
      </c>
      <c r="C987" s="161">
        <f>+[2]data1cf!B987</f>
        <v>15341.487922649965</v>
      </c>
      <c r="D987" s="161">
        <f>+[2]data1cf!C987</f>
        <v>16957.988509809318</v>
      </c>
      <c r="E987" s="161">
        <f>+[2]data1cf!D987</f>
        <v>16719.547845917899</v>
      </c>
      <c r="F987" s="161">
        <f>+[2]data1cf!E987</f>
        <v>16329.93227958747</v>
      </c>
      <c r="G987" s="161">
        <f>+[2]data1cf!F987</f>
        <v>16009.120332552968</v>
      </c>
      <c r="H987" s="161">
        <f>+[2]data1cf!G987</f>
        <v>15764.25775468983</v>
      </c>
      <c r="I987" s="161">
        <f>+[2]data1cf!H987</f>
        <v>15465.4642905029</v>
      </c>
      <c r="J987" s="161">
        <f>+[2]data1cf!I987</f>
        <v>15544.872864375775</v>
      </c>
      <c r="K987" s="161">
        <f>+[2]data1cf!J987</f>
        <v>15521.895224335589</v>
      </c>
      <c r="L987" s="161">
        <f>+[2]data1cf!K987</f>
        <v>15484.611840346664</v>
      </c>
      <c r="M987" s="161">
        <f>+[2]data1cf!L987</f>
        <v>15473.038114291865</v>
      </c>
      <c r="N987" s="161">
        <f>+[2]data1cf!M987</f>
        <v>15480.145772298974</v>
      </c>
      <c r="O987" s="161">
        <f>+[2]data1cf!N987</f>
        <v>15777.110638922979</v>
      </c>
      <c r="P987" s="161">
        <f>+[2]data1cf!O987</f>
        <v>15491.694351894046</v>
      </c>
      <c r="Q987" s="161">
        <f>+[2]data1cf!P987</f>
        <v>15512.806365976678</v>
      </c>
      <c r="R987" s="161">
        <f>+[2]data1cf!Q987</f>
        <v>1208.6735054483274</v>
      </c>
      <c r="S987" s="161">
        <f>+[2]data1cf!R987</f>
        <v>0</v>
      </c>
      <c r="T987" s="161">
        <f>+[2]data1cf!S987</f>
        <v>0</v>
      </c>
      <c r="U987" s="161">
        <f>+[2]data1cf!T987</f>
        <v>0</v>
      </c>
      <c r="V987" s="161">
        <f>+[2]data1cf!U987</f>
        <v>0</v>
      </c>
      <c r="W987" s="161">
        <f>+[2]data1cf!V987</f>
        <v>0</v>
      </c>
      <c r="X987" s="161">
        <f>+[2]data1cf!W987</f>
        <v>0</v>
      </c>
      <c r="Y987" s="161">
        <f>+[2]data1cf!X987</f>
        <v>0</v>
      </c>
      <c r="Z987" s="161">
        <f>+[2]data1cf!Y987</f>
        <v>0</v>
      </c>
      <c r="AA987" s="161">
        <f>+[2]data1cf!Z987</f>
        <v>0</v>
      </c>
      <c r="AB987" s="161"/>
      <c r="AC987" s="162">
        <f t="shared" si="120"/>
        <v>15804.620167915355</v>
      </c>
      <c r="AD987" s="162">
        <f t="shared" si="122"/>
        <v>49295.779206026302</v>
      </c>
      <c r="AE987" s="163">
        <f t="shared" si="123"/>
        <v>48599.573228015899</v>
      </c>
      <c r="AF987" s="164">
        <f t="shared" si="121"/>
        <v>0.12574763894081117</v>
      </c>
      <c r="AG987" s="165">
        <f t="shared" si="125"/>
        <v>0.97573044835890388</v>
      </c>
    </row>
    <row r="988" spans="1:33">
      <c r="A988" s="157"/>
      <c r="B988" s="161">
        <f>+[2]data1cf!A988</f>
        <v>-94901.871428816521</v>
      </c>
      <c r="C988" s="161">
        <f>+[2]data1cf!B988</f>
        <v>15076.564366534014</v>
      </c>
      <c r="D988" s="161">
        <f>+[2]data1cf!C988</f>
        <v>16510.622475444703</v>
      </c>
      <c r="E988" s="161">
        <f>+[2]data1cf!D988</f>
        <v>16215.294168333334</v>
      </c>
      <c r="F988" s="161">
        <f>+[2]data1cf!E988</f>
        <v>15814.825008028824</v>
      </c>
      <c r="G988" s="161">
        <f>+[2]data1cf!F988</f>
        <v>15457.90027096706</v>
      </c>
      <c r="H988" s="161">
        <f>+[2]data1cf!G988</f>
        <v>15411.881718610757</v>
      </c>
      <c r="I988" s="161">
        <f>+[2]data1cf!H988</f>
        <v>15184.076683532483</v>
      </c>
      <c r="J988" s="161">
        <f>+[2]data1cf!I988</f>
        <v>15167.969140838424</v>
      </c>
      <c r="K988" s="161">
        <f>+[2]data1cf!J988</f>
        <v>15295.768149633084</v>
      </c>
      <c r="L988" s="161">
        <f>+[2]data1cf!K988</f>
        <v>15209.331264784378</v>
      </c>
      <c r="M988" s="161">
        <f>+[2]data1cf!L988</f>
        <v>15242.554829396087</v>
      </c>
      <c r="N988" s="161">
        <f>+[2]data1cf!M988</f>
        <v>15426.412077363917</v>
      </c>
      <c r="O988" s="161">
        <f>+[2]data1cf!N988</f>
        <v>15393.032102966328</v>
      </c>
      <c r="P988" s="161">
        <f>+[2]data1cf!O988</f>
        <v>15427.966862487145</v>
      </c>
      <c r="Q988" s="161">
        <f>+[2]data1cf!P988</f>
        <v>15340.181304940485</v>
      </c>
      <c r="R988" s="161">
        <f>+[2]data1cf!Q988</f>
        <v>1088.4865045399538</v>
      </c>
      <c r="S988" s="161">
        <f>+[2]data1cf!R988</f>
        <v>0</v>
      </c>
      <c r="T988" s="161">
        <f>+[2]data1cf!S988</f>
        <v>0</v>
      </c>
      <c r="U988" s="161">
        <f>+[2]data1cf!T988</f>
        <v>0</v>
      </c>
      <c r="V988" s="161">
        <f>+[2]data1cf!U988</f>
        <v>0</v>
      </c>
      <c r="W988" s="161">
        <f>+[2]data1cf!V988</f>
        <v>0</v>
      </c>
      <c r="X988" s="161">
        <f>+[2]data1cf!W988</f>
        <v>0</v>
      </c>
      <c r="Y988" s="161">
        <f>+[2]data1cf!X988</f>
        <v>0</v>
      </c>
      <c r="Z988" s="161">
        <f>+[2]data1cf!Y988</f>
        <v>0</v>
      </c>
      <c r="AA988" s="161">
        <f>+[2]data1cf!Z988</f>
        <v>0</v>
      </c>
      <c r="AB988" s="161"/>
      <c r="AC988" s="162">
        <f t="shared" si="120"/>
        <v>23586.305276366813</v>
      </c>
      <c r="AD988" s="162">
        <f t="shared" si="122"/>
        <v>56422.465101627669</v>
      </c>
      <c r="AE988" s="163">
        <f t="shared" si="123"/>
        <v>55739.283493603296</v>
      </c>
      <c r="AF988" s="164">
        <f t="shared" si="121"/>
        <v>0.14186747670173647</v>
      </c>
      <c r="AG988" s="165">
        <f t="shared" si="125"/>
        <v>0.98582280569803438</v>
      </c>
    </row>
    <row r="989" spans="1:33">
      <c r="A989" s="157"/>
      <c r="B989" s="161">
        <f>+[2]data1cf!A989</f>
        <v>-107040.74627051163</v>
      </c>
      <c r="C989" s="161">
        <f>+[2]data1cf!B989</f>
        <v>15450.94995266138</v>
      </c>
      <c r="D989" s="161">
        <f>+[2]data1cf!C989</f>
        <v>17314.287019313717</v>
      </c>
      <c r="E989" s="161">
        <f>+[2]data1cf!D989</f>
        <v>16598.128727506257</v>
      </c>
      <c r="F989" s="161">
        <f>+[2]data1cf!E989</f>
        <v>16270.426664669765</v>
      </c>
      <c r="G989" s="161">
        <f>+[2]data1cf!F989</f>
        <v>15897.024532942589</v>
      </c>
      <c r="H989" s="161">
        <f>+[2]data1cf!G989</f>
        <v>15612.952433100934</v>
      </c>
      <c r="I989" s="161">
        <f>+[2]data1cf!H989</f>
        <v>15604.349252125638</v>
      </c>
      <c r="J989" s="161">
        <f>+[2]data1cf!I989</f>
        <v>15407.746747726202</v>
      </c>
      <c r="K989" s="161">
        <f>+[2]data1cf!J989</f>
        <v>15311.218006264018</v>
      </c>
      <c r="L989" s="161">
        <f>+[2]data1cf!K989</f>
        <v>15547.711815207767</v>
      </c>
      <c r="M989" s="161">
        <f>+[2]data1cf!L989</f>
        <v>15465.230763006461</v>
      </c>
      <c r="N989" s="161">
        <f>+[2]data1cf!M989</f>
        <v>15591.263968510262</v>
      </c>
      <c r="O989" s="161">
        <f>+[2]data1cf!N989</f>
        <v>15718.479215995609</v>
      </c>
      <c r="P989" s="161">
        <f>+[2]data1cf!O989</f>
        <v>15726.51083298212</v>
      </c>
      <c r="Q989" s="161">
        <f>+[2]data1cf!P989</f>
        <v>15542.256341907709</v>
      </c>
      <c r="R989" s="161">
        <f>+[2]data1cf!Q989</f>
        <v>1227.71454342426</v>
      </c>
      <c r="S989" s="161">
        <f>+[2]data1cf!R989</f>
        <v>0</v>
      </c>
      <c r="T989" s="161">
        <f>+[2]data1cf!S989</f>
        <v>0</v>
      </c>
      <c r="U989" s="161">
        <f>+[2]data1cf!T989</f>
        <v>0</v>
      </c>
      <c r="V989" s="161">
        <f>+[2]data1cf!U989</f>
        <v>0</v>
      </c>
      <c r="W989" s="161">
        <f>+[2]data1cf!V989</f>
        <v>0</v>
      </c>
      <c r="X989" s="161">
        <f>+[2]data1cf!W989</f>
        <v>0</v>
      </c>
      <c r="Y989" s="161">
        <f>+[2]data1cf!X989</f>
        <v>0</v>
      </c>
      <c r="Z989" s="161">
        <f>+[2]data1cf!Y989</f>
        <v>0</v>
      </c>
      <c r="AA989" s="161">
        <f>+[2]data1cf!Z989</f>
        <v>0</v>
      </c>
      <c r="AB989" s="161"/>
      <c r="AC989" s="162">
        <f t="shared" si="120"/>
        <v>14282.533588383123</v>
      </c>
      <c r="AD989" s="162">
        <f t="shared" si="122"/>
        <v>47769.499796241282</v>
      </c>
      <c r="AE989" s="163">
        <f t="shared" si="123"/>
        <v>47073.142677297496</v>
      </c>
      <c r="AF989" s="164">
        <f t="shared" si="121"/>
        <v>0.1230018675327301</v>
      </c>
      <c r="AG989" s="165">
        <f t="shared" si="125"/>
        <v>0.97276904136516429</v>
      </c>
    </row>
    <row r="990" spans="1:33">
      <c r="A990" s="157"/>
      <c r="B990" s="161">
        <f>+[2]data1cf!A990</f>
        <v>-90992.11511332175</v>
      </c>
      <c r="C990" s="161">
        <f>+[2]data1cf!B990</f>
        <v>15045.251432299323</v>
      </c>
      <c r="D990" s="161">
        <f>+[2]data1cf!C990</f>
        <v>16389.749770834045</v>
      </c>
      <c r="E990" s="161">
        <f>+[2]data1cf!D990</f>
        <v>15975.55055433877</v>
      </c>
      <c r="F990" s="161">
        <f>+[2]data1cf!E990</f>
        <v>15807.200208646442</v>
      </c>
      <c r="G990" s="161">
        <f>+[2]data1cf!F990</f>
        <v>15441.939261500735</v>
      </c>
      <c r="H990" s="161">
        <f>+[2]data1cf!G990</f>
        <v>15203.648252594068</v>
      </c>
      <c r="I990" s="161">
        <f>+[2]data1cf!H990</f>
        <v>15215.899170902489</v>
      </c>
      <c r="J990" s="161">
        <f>+[2]data1cf!I990</f>
        <v>15279.705473175618</v>
      </c>
      <c r="K990" s="161">
        <f>+[2]data1cf!J990</f>
        <v>14984.332069491989</v>
      </c>
      <c r="L990" s="161">
        <f>+[2]data1cf!K990</f>
        <v>15098.240321346424</v>
      </c>
      <c r="M990" s="161">
        <f>+[2]data1cf!L990</f>
        <v>14964.363368479786</v>
      </c>
      <c r="N990" s="161">
        <f>+[2]data1cf!M990</f>
        <v>15167.169691906569</v>
      </c>
      <c r="O990" s="161">
        <f>+[2]data1cf!N990</f>
        <v>15230.619870501872</v>
      </c>
      <c r="P990" s="161">
        <f>+[2]data1cf!O990</f>
        <v>15282.086027077708</v>
      </c>
      <c r="Q990" s="161">
        <f>+[2]data1cf!P990</f>
        <v>15218.244089155814</v>
      </c>
      <c r="R990" s="161">
        <f>+[2]data1cf!Q990</f>
        <v>1043.643163503755</v>
      </c>
      <c r="S990" s="161">
        <f>+[2]data1cf!R990</f>
        <v>0</v>
      </c>
      <c r="T990" s="161">
        <f>+[2]data1cf!S990</f>
        <v>0</v>
      </c>
      <c r="U990" s="161">
        <f>+[2]data1cf!T990</f>
        <v>0</v>
      </c>
      <c r="V990" s="161">
        <f>+[2]data1cf!U990</f>
        <v>0</v>
      </c>
      <c r="W990" s="161">
        <f>+[2]data1cf!V990</f>
        <v>0</v>
      </c>
      <c r="X990" s="161">
        <f>+[2]data1cf!W990</f>
        <v>0</v>
      </c>
      <c r="Y990" s="161">
        <f>+[2]data1cf!X990</f>
        <v>0</v>
      </c>
      <c r="Z990" s="161">
        <f>+[2]data1cf!Y990</f>
        <v>0</v>
      </c>
      <c r="AA990" s="161">
        <f>+[2]data1cf!Z990</f>
        <v>0</v>
      </c>
      <c r="AB990" s="161"/>
      <c r="AC990" s="162">
        <f t="shared" si="120"/>
        <v>26644.409716263115</v>
      </c>
      <c r="AD990" s="162">
        <f t="shared" si="122"/>
        <v>59205.171869315425</v>
      </c>
      <c r="AE990" s="163">
        <f t="shared" si="123"/>
        <v>58528.092202744047</v>
      </c>
      <c r="AF990" s="164">
        <f t="shared" si="121"/>
        <v>0.14908224940299988</v>
      </c>
      <c r="AG990" s="165">
        <f t="shared" si="125"/>
        <v>0.98850713416564628</v>
      </c>
    </row>
    <row r="991" spans="1:33">
      <c r="A991" s="157"/>
      <c r="B991" s="161">
        <f>+[2]data1cf!A991</f>
        <v>-106834.44574955592</v>
      </c>
      <c r="C991" s="161">
        <f>+[2]data1cf!B991</f>
        <v>15333.147298679816</v>
      </c>
      <c r="D991" s="161">
        <f>+[2]data1cf!C991</f>
        <v>16827.967509788665</v>
      </c>
      <c r="E991" s="161">
        <f>+[2]data1cf!D991</f>
        <v>16383.157499210549</v>
      </c>
      <c r="F991" s="161">
        <f>+[2]data1cf!E991</f>
        <v>16026.688618420278</v>
      </c>
      <c r="G991" s="161">
        <f>+[2]data1cf!F991</f>
        <v>15816.886248449537</v>
      </c>
      <c r="H991" s="161">
        <f>+[2]data1cf!G991</f>
        <v>15618.772168949918</v>
      </c>
      <c r="I991" s="161">
        <f>+[2]data1cf!H991</f>
        <v>15410.266186044402</v>
      </c>
      <c r="J991" s="161">
        <f>+[2]data1cf!I991</f>
        <v>15416.655730978171</v>
      </c>
      <c r="K991" s="161">
        <f>+[2]data1cf!J991</f>
        <v>15727.003232434978</v>
      </c>
      <c r="L991" s="161">
        <f>+[2]data1cf!K991</f>
        <v>15565.060078879011</v>
      </c>
      <c r="M991" s="161">
        <f>+[2]data1cf!L991</f>
        <v>15504.151573377452</v>
      </c>
      <c r="N991" s="161">
        <f>+[2]data1cf!M991</f>
        <v>15457.185889501259</v>
      </c>
      <c r="O991" s="161">
        <f>+[2]data1cf!N991</f>
        <v>15614.918238694996</v>
      </c>
      <c r="P991" s="161">
        <f>+[2]data1cf!O991</f>
        <v>15552.858051527415</v>
      </c>
      <c r="Q991" s="161">
        <f>+[2]data1cf!P991</f>
        <v>15508.196840740544</v>
      </c>
      <c r="R991" s="161">
        <f>+[2]data1cf!Q991</f>
        <v>1225.3483589691064</v>
      </c>
      <c r="S991" s="161">
        <f>+[2]data1cf!R991</f>
        <v>0</v>
      </c>
      <c r="T991" s="161">
        <f>+[2]data1cf!S991</f>
        <v>0</v>
      </c>
      <c r="U991" s="161">
        <f>+[2]data1cf!T991</f>
        <v>0</v>
      </c>
      <c r="V991" s="161">
        <f>+[2]data1cf!U991</f>
        <v>0</v>
      </c>
      <c r="W991" s="161">
        <f>+[2]data1cf!V991</f>
        <v>0</v>
      </c>
      <c r="X991" s="161">
        <f>+[2]data1cf!W991</f>
        <v>0</v>
      </c>
      <c r="Y991" s="161">
        <f>+[2]data1cf!X991</f>
        <v>0</v>
      </c>
      <c r="Z991" s="161">
        <f>+[2]data1cf!Y991</f>
        <v>0</v>
      </c>
      <c r="AA991" s="161">
        <f>+[2]data1cf!Z991</f>
        <v>0</v>
      </c>
      <c r="AB991" s="161"/>
      <c r="AC991" s="162">
        <f t="shared" si="120"/>
        <v>13579.727628623808</v>
      </c>
      <c r="AD991" s="162">
        <f t="shared" si="122"/>
        <v>46941.099250609012</v>
      </c>
      <c r="AE991" s="163">
        <f t="shared" si="123"/>
        <v>46247.105011175438</v>
      </c>
      <c r="AF991" s="164">
        <f t="shared" si="121"/>
        <v>0.12184759974479675</v>
      </c>
      <c r="AG991" s="165">
        <f t="shared" si="125"/>
        <v>0.97101311980805671</v>
      </c>
    </row>
    <row r="992" spans="1:33">
      <c r="A992" s="157"/>
      <c r="B992" s="161">
        <f>+[2]data1cf!A992</f>
        <v>-89948.292152131107</v>
      </c>
      <c r="C992" s="161">
        <f>+[2]data1cf!B992</f>
        <v>15024.936025991166</v>
      </c>
      <c r="D992" s="161">
        <f>+[2]data1cf!C992</f>
        <v>16299.593553773047</v>
      </c>
      <c r="E992" s="161">
        <f>+[2]data1cf!D992</f>
        <v>15897.82804084173</v>
      </c>
      <c r="F992" s="161">
        <f>+[2]data1cf!E992</f>
        <v>15652.86134088246</v>
      </c>
      <c r="G992" s="161">
        <f>+[2]data1cf!F992</f>
        <v>15356.305202167074</v>
      </c>
      <c r="H992" s="161">
        <f>+[2]data1cf!G992</f>
        <v>15407.055847567819</v>
      </c>
      <c r="I992" s="161">
        <f>+[2]data1cf!H992</f>
        <v>15182.736444017472</v>
      </c>
      <c r="J992" s="161">
        <f>+[2]data1cf!I992</f>
        <v>15161.973156612046</v>
      </c>
      <c r="K992" s="161">
        <f>+[2]data1cf!J992</f>
        <v>15113.384260371538</v>
      </c>
      <c r="L992" s="161">
        <f>+[2]data1cf!K992</f>
        <v>15164.557261008376</v>
      </c>
      <c r="M992" s="161">
        <f>+[2]data1cf!L992</f>
        <v>15094.053182821921</v>
      </c>
      <c r="N992" s="161">
        <f>+[2]data1cf!M992</f>
        <v>14978.046564480119</v>
      </c>
      <c r="O992" s="161">
        <f>+[2]data1cf!N992</f>
        <v>15008.371458003123</v>
      </c>
      <c r="P992" s="161">
        <f>+[2]data1cf!O992</f>
        <v>15262.944652158174</v>
      </c>
      <c r="Q992" s="161">
        <f>+[2]data1cf!P992</f>
        <v>15196.907174510305</v>
      </c>
      <c r="R992" s="161">
        <f>+[2]data1cf!Q992</f>
        <v>1031.6709316680829</v>
      </c>
      <c r="S992" s="161">
        <f>+[2]data1cf!R992</f>
        <v>0</v>
      </c>
      <c r="T992" s="161">
        <f>+[2]data1cf!S992</f>
        <v>0</v>
      </c>
      <c r="U992" s="161">
        <f>+[2]data1cf!T992</f>
        <v>0</v>
      </c>
      <c r="V992" s="161">
        <f>+[2]data1cf!U992</f>
        <v>0</v>
      </c>
      <c r="W992" s="161">
        <f>+[2]data1cf!V992</f>
        <v>0</v>
      </c>
      <c r="X992" s="161">
        <f>+[2]data1cf!W992</f>
        <v>0</v>
      </c>
      <c r="Y992" s="161">
        <f>+[2]data1cf!X992</f>
        <v>0</v>
      </c>
      <c r="Z992" s="161">
        <f>+[2]data1cf!Y992</f>
        <v>0</v>
      </c>
      <c r="AA992" s="161">
        <f>+[2]data1cf!Z992</f>
        <v>0</v>
      </c>
      <c r="AB992" s="161"/>
      <c r="AC992" s="162">
        <f t="shared" si="120"/>
        <v>27409.593697569526</v>
      </c>
      <c r="AD992" s="162">
        <f t="shared" si="122"/>
        <v>59909.067420770247</v>
      </c>
      <c r="AE992" s="163">
        <f t="shared" si="123"/>
        <v>59233.307676519202</v>
      </c>
      <c r="AF992" s="164">
        <f t="shared" si="121"/>
        <v>0.15095880627632141</v>
      </c>
      <c r="AG992" s="165">
        <f t="shared" si="125"/>
        <v>0.98910145311288544</v>
      </c>
    </row>
    <row r="993" spans="1:33">
      <c r="A993" s="157"/>
      <c r="B993" s="161">
        <f>+[2]data1cf!A993</f>
        <v>-108886.36182112915</v>
      </c>
      <c r="C993" s="161">
        <f>+[2]data1cf!B993</f>
        <v>15503.052705571379</v>
      </c>
      <c r="D993" s="161">
        <f>+[2]data1cf!C993</f>
        <v>17032.292736507792</v>
      </c>
      <c r="E993" s="161">
        <f>+[2]data1cf!D993</f>
        <v>16549.252722802084</v>
      </c>
      <c r="F993" s="161">
        <f>+[2]data1cf!E993</f>
        <v>16192.531060786867</v>
      </c>
      <c r="G993" s="161">
        <f>+[2]data1cf!F993</f>
        <v>16022.284467957759</v>
      </c>
      <c r="H993" s="161">
        <f>+[2]data1cf!G993</f>
        <v>15855.211464211267</v>
      </c>
      <c r="I993" s="161">
        <f>+[2]data1cf!H993</f>
        <v>15390.183547841934</v>
      </c>
      <c r="J993" s="161">
        <f>+[2]data1cf!I993</f>
        <v>15706.120610786806</v>
      </c>
      <c r="K993" s="161">
        <f>+[2]data1cf!J993</f>
        <v>15491.527990226568</v>
      </c>
      <c r="L993" s="161">
        <f>+[2]data1cf!K993</f>
        <v>15568.242922226898</v>
      </c>
      <c r="M993" s="161">
        <f>+[2]data1cf!L993</f>
        <v>15411.094916434151</v>
      </c>
      <c r="N993" s="161">
        <f>+[2]data1cf!M993</f>
        <v>15576.101613463021</v>
      </c>
      <c r="O993" s="161">
        <f>+[2]data1cf!N993</f>
        <v>15659.039264443572</v>
      </c>
      <c r="P993" s="161">
        <f>+[2]data1cf!O993</f>
        <v>15627.966832040122</v>
      </c>
      <c r="Q993" s="161">
        <f>+[2]data1cf!P993</f>
        <v>15671.990180155037</v>
      </c>
      <c r="R993" s="161">
        <f>+[2]data1cf!Q993</f>
        <v>1248.8830155436228</v>
      </c>
      <c r="S993" s="161">
        <f>+[2]data1cf!R993</f>
        <v>0</v>
      </c>
      <c r="T993" s="161">
        <f>+[2]data1cf!S993</f>
        <v>0</v>
      </c>
      <c r="U993" s="161">
        <f>+[2]data1cf!T993</f>
        <v>0</v>
      </c>
      <c r="V993" s="161">
        <f>+[2]data1cf!U993</f>
        <v>0</v>
      </c>
      <c r="W993" s="161">
        <f>+[2]data1cf!V993</f>
        <v>0</v>
      </c>
      <c r="X993" s="161">
        <f>+[2]data1cf!W993</f>
        <v>0</v>
      </c>
      <c r="Y993" s="161">
        <f>+[2]data1cf!X993</f>
        <v>0</v>
      </c>
      <c r="Z993" s="161">
        <f>+[2]data1cf!Y993</f>
        <v>0</v>
      </c>
      <c r="AA993" s="161">
        <f>+[2]data1cf!Z993</f>
        <v>0</v>
      </c>
      <c r="AB993" s="161"/>
      <c r="AC993" s="162">
        <f t="shared" si="120"/>
        <v>12458.153397897746</v>
      </c>
      <c r="AD993" s="162">
        <f t="shared" si="122"/>
        <v>46006.049549859694</v>
      </c>
      <c r="AE993" s="163">
        <f t="shared" si="123"/>
        <v>45308.456594212592</v>
      </c>
      <c r="AF993" s="164">
        <f t="shared" si="121"/>
        <v>0.1197565734386444</v>
      </c>
      <c r="AG993" s="165">
        <f t="shared" si="125"/>
        <v>0.96889473788928171</v>
      </c>
    </row>
    <row r="994" spans="1:33">
      <c r="A994" s="157"/>
      <c r="B994" s="161">
        <f>+[2]data1cf!A994</f>
        <v>-98303.130665469507</v>
      </c>
      <c r="C994" s="161">
        <f>+[2]data1cf!B994</f>
        <v>15254.878054058587</v>
      </c>
      <c r="D994" s="161">
        <f>+[2]data1cf!C994</f>
        <v>16779.483543103044</v>
      </c>
      <c r="E994" s="161">
        <f>+[2]data1cf!D994</f>
        <v>16391.220562157599</v>
      </c>
      <c r="F994" s="161">
        <f>+[2]data1cf!E994</f>
        <v>15922.746744449381</v>
      </c>
      <c r="G994" s="161">
        <f>+[2]data1cf!F994</f>
        <v>15547.980075407871</v>
      </c>
      <c r="H994" s="161">
        <f>+[2]data1cf!G994</f>
        <v>15391.713277423012</v>
      </c>
      <c r="I994" s="161">
        <f>+[2]data1cf!H994</f>
        <v>15251.621962287192</v>
      </c>
      <c r="J994" s="161">
        <f>+[2]data1cf!I994</f>
        <v>15409.854656413554</v>
      </c>
      <c r="K994" s="161">
        <f>+[2]data1cf!J994</f>
        <v>15280.003367646563</v>
      </c>
      <c r="L994" s="161">
        <f>+[2]data1cf!K994</f>
        <v>15290.189068582898</v>
      </c>
      <c r="M994" s="161">
        <f>+[2]data1cf!L994</f>
        <v>15187.432831649945</v>
      </c>
      <c r="N994" s="161">
        <f>+[2]data1cf!M994</f>
        <v>15344.805419315078</v>
      </c>
      <c r="O994" s="161">
        <f>+[2]data1cf!N994</f>
        <v>15266.418282328763</v>
      </c>
      <c r="P994" s="161">
        <f>+[2]data1cf!O994</f>
        <v>15459.459170022157</v>
      </c>
      <c r="Q994" s="161">
        <f>+[2]data1cf!P994</f>
        <v>15433.067752885921</v>
      </c>
      <c r="R994" s="161">
        <f>+[2]data1cf!Q994</f>
        <v>1127.4975874806689</v>
      </c>
      <c r="S994" s="161">
        <f>+[2]data1cf!R994</f>
        <v>0</v>
      </c>
      <c r="T994" s="161">
        <f>+[2]data1cf!S994</f>
        <v>0</v>
      </c>
      <c r="U994" s="161">
        <f>+[2]data1cf!T994</f>
        <v>0</v>
      </c>
      <c r="V994" s="161">
        <f>+[2]data1cf!U994</f>
        <v>0</v>
      </c>
      <c r="W994" s="161">
        <f>+[2]data1cf!V994</f>
        <v>0</v>
      </c>
      <c r="X994" s="161">
        <f>+[2]data1cf!W994</f>
        <v>0</v>
      </c>
      <c r="Y994" s="161">
        <f>+[2]data1cf!X994</f>
        <v>0</v>
      </c>
      <c r="Z994" s="161">
        <f>+[2]data1cf!Y994</f>
        <v>0</v>
      </c>
      <c r="AA994" s="161">
        <f>+[2]data1cf!Z994</f>
        <v>0</v>
      </c>
      <c r="AB994" s="161"/>
      <c r="AC994" s="162">
        <f t="shared" si="120"/>
        <v>20948.602212488069</v>
      </c>
      <c r="AD994" s="162">
        <f t="shared" si="122"/>
        <v>53902.178284902147</v>
      </c>
      <c r="AE994" s="163">
        <f t="shared" si="123"/>
        <v>53216.933883944388</v>
      </c>
      <c r="AF994" s="164">
        <f t="shared" si="121"/>
        <v>0.13621789813041688</v>
      </c>
      <c r="AG994" s="165">
        <f t="shared" si="125"/>
        <v>0.98285429594707252</v>
      </c>
    </row>
    <row r="995" spans="1:33">
      <c r="A995" s="157"/>
      <c r="B995" s="161">
        <f>+[2]data1cf!A995</f>
        <v>-109491.26729526151</v>
      </c>
      <c r="C995" s="161">
        <f>+[2]data1cf!B995</f>
        <v>15487.544937218736</v>
      </c>
      <c r="D995" s="161">
        <f>+[2]data1cf!C995</f>
        <v>17104.836472600575</v>
      </c>
      <c r="E995" s="161">
        <f>+[2]data1cf!D995</f>
        <v>16738.802629476606</v>
      </c>
      <c r="F995" s="161">
        <f>+[2]data1cf!E995</f>
        <v>16365.740712576251</v>
      </c>
      <c r="G995" s="161">
        <f>+[2]data1cf!F995</f>
        <v>15947.108584587229</v>
      </c>
      <c r="H995" s="161">
        <f>+[2]data1cf!G995</f>
        <v>15694.387018154455</v>
      </c>
      <c r="I995" s="161">
        <f>+[2]data1cf!H995</f>
        <v>15455.750028205906</v>
      </c>
      <c r="J995" s="161">
        <f>+[2]data1cf!I995</f>
        <v>15504.410578013303</v>
      </c>
      <c r="K995" s="161">
        <f>+[2]data1cf!J995</f>
        <v>15631.300999244639</v>
      </c>
      <c r="L995" s="161">
        <f>+[2]data1cf!K995</f>
        <v>15573.044380071569</v>
      </c>
      <c r="M995" s="161">
        <f>+[2]data1cf!L995</f>
        <v>15304.674364333299</v>
      </c>
      <c r="N995" s="161">
        <f>+[2]data1cf!M995</f>
        <v>15566.212381143092</v>
      </c>
      <c r="O995" s="161">
        <f>+[2]data1cf!N995</f>
        <v>15410.187192886475</v>
      </c>
      <c r="P995" s="161">
        <f>+[2]data1cf!O995</f>
        <v>15435.602874345961</v>
      </c>
      <c r="Q995" s="161">
        <f>+[2]data1cf!P995</f>
        <v>15650.543055269967</v>
      </c>
      <c r="R995" s="161">
        <f>+[2]data1cf!Q995</f>
        <v>1255.8210393697311</v>
      </c>
      <c r="S995" s="161">
        <f>+[2]data1cf!R995</f>
        <v>0</v>
      </c>
      <c r="T995" s="161">
        <f>+[2]data1cf!S995</f>
        <v>0</v>
      </c>
      <c r="U995" s="161">
        <f>+[2]data1cf!T995</f>
        <v>0</v>
      </c>
      <c r="V995" s="161">
        <f>+[2]data1cf!U995</f>
        <v>0</v>
      </c>
      <c r="W995" s="161">
        <f>+[2]data1cf!V995</f>
        <v>0</v>
      </c>
      <c r="X995" s="161">
        <f>+[2]data1cf!W995</f>
        <v>0</v>
      </c>
      <c r="Y995" s="161">
        <f>+[2]data1cf!X995</f>
        <v>0</v>
      </c>
      <c r="Z995" s="161">
        <f>+[2]data1cf!Y995</f>
        <v>0</v>
      </c>
      <c r="AA995" s="161">
        <f>+[2]data1cf!Z995</f>
        <v>0</v>
      </c>
      <c r="AB995" s="161"/>
      <c r="AC995" s="162">
        <f t="shared" si="120"/>
        <v>11856.341099558877</v>
      </c>
      <c r="AD995" s="162">
        <f t="shared" si="122"/>
        <v>45322.526656741371</v>
      </c>
      <c r="AE995" s="163">
        <f t="shared" si="123"/>
        <v>44626.974495825205</v>
      </c>
      <c r="AF995" s="164">
        <f t="shared" si="121"/>
        <v>0.11876730322837831</v>
      </c>
      <c r="AG995" s="165">
        <f t="shared" ref="AG995:AG1001" si="126">1-EXP(-(1/0.25)*(AD995/ABS($AD$1010)))</f>
        <v>0.96724887719914698</v>
      </c>
    </row>
    <row r="996" spans="1:33">
      <c r="A996" s="157"/>
      <c r="B996" s="161">
        <f>+[2]data1cf!A996</f>
        <v>-106485.89415921172</v>
      </c>
      <c r="C996" s="161">
        <f>+[2]data1cf!B996</f>
        <v>15558.508859055917</v>
      </c>
      <c r="D996" s="161">
        <f>+[2]data1cf!C996</f>
        <v>17262.731104593084</v>
      </c>
      <c r="E996" s="161">
        <f>+[2]data1cf!D996</f>
        <v>16721.817403396733</v>
      </c>
      <c r="F996" s="161">
        <f>+[2]data1cf!E996</f>
        <v>16231.21663294551</v>
      </c>
      <c r="G996" s="161">
        <f>+[2]data1cf!F996</f>
        <v>15952.288623000637</v>
      </c>
      <c r="H996" s="161">
        <f>+[2]data1cf!G996</f>
        <v>15687.158279494561</v>
      </c>
      <c r="I996" s="161">
        <f>+[2]data1cf!H996</f>
        <v>15389.784148384788</v>
      </c>
      <c r="J996" s="161">
        <f>+[2]data1cf!I996</f>
        <v>15306.315236619448</v>
      </c>
      <c r="K996" s="161">
        <f>+[2]data1cf!J996</f>
        <v>15244.373439874775</v>
      </c>
      <c r="L996" s="161">
        <f>+[2]data1cf!K996</f>
        <v>15281.68269506626</v>
      </c>
      <c r="M996" s="161">
        <f>+[2]data1cf!L996</f>
        <v>15482.758358471208</v>
      </c>
      <c r="N996" s="161">
        <f>+[2]data1cf!M996</f>
        <v>15746.181872506273</v>
      </c>
      <c r="O996" s="161">
        <f>+[2]data1cf!N996</f>
        <v>15477.773978393321</v>
      </c>
      <c r="P996" s="161">
        <f>+[2]data1cf!O996</f>
        <v>15577.965630330087</v>
      </c>
      <c r="Q996" s="161">
        <f>+[2]data1cf!P996</f>
        <v>15696.78127126769</v>
      </c>
      <c r="R996" s="161">
        <f>+[2]data1cf!Q996</f>
        <v>1221.3506116484946</v>
      </c>
      <c r="S996" s="161">
        <f>+[2]data1cf!R996</f>
        <v>0</v>
      </c>
      <c r="T996" s="161">
        <f>+[2]data1cf!S996</f>
        <v>0</v>
      </c>
      <c r="U996" s="161">
        <f>+[2]data1cf!T996</f>
        <v>0</v>
      </c>
      <c r="V996" s="161">
        <f>+[2]data1cf!U996</f>
        <v>0</v>
      </c>
      <c r="W996" s="161">
        <f>+[2]data1cf!V996</f>
        <v>0</v>
      </c>
      <c r="X996" s="161">
        <f>+[2]data1cf!W996</f>
        <v>0</v>
      </c>
      <c r="Y996" s="161">
        <f>+[2]data1cf!X996</f>
        <v>0</v>
      </c>
      <c r="Z996" s="161">
        <f>+[2]data1cf!Y996</f>
        <v>0</v>
      </c>
      <c r="AA996" s="161">
        <f>+[2]data1cf!Z996</f>
        <v>0</v>
      </c>
      <c r="AB996" s="161"/>
      <c r="AC996" s="162">
        <f t="shared" si="120"/>
        <v>14728.99646523963</v>
      </c>
      <c r="AD996" s="162">
        <f t="shared" si="122"/>
        <v>48121.31953289322</v>
      </c>
      <c r="AE996" s="163">
        <f t="shared" si="123"/>
        <v>47426.99169541202</v>
      </c>
      <c r="AF996" s="164">
        <f t="shared" si="121"/>
        <v>0.12387291789054872</v>
      </c>
      <c r="AG996" s="165">
        <f t="shared" si="126"/>
        <v>0.97348221439300275</v>
      </c>
    </row>
    <row r="997" spans="1:33">
      <c r="A997" s="157"/>
      <c r="B997" s="161">
        <f>+[2]data1cf!A997</f>
        <v>-97975.477860502666</v>
      </c>
      <c r="C997" s="161">
        <f>+[2]data1cf!B997</f>
        <v>15036.480171447525</v>
      </c>
      <c r="D997" s="161">
        <f>+[2]data1cf!C997</f>
        <v>16452.181091906277</v>
      </c>
      <c r="E997" s="161">
        <f>+[2]data1cf!D997</f>
        <v>16299.339185975843</v>
      </c>
      <c r="F997" s="161">
        <f>+[2]data1cf!E997</f>
        <v>16082.970269946014</v>
      </c>
      <c r="G997" s="161">
        <f>+[2]data1cf!F997</f>
        <v>15694.470933540146</v>
      </c>
      <c r="H997" s="161">
        <f>+[2]data1cf!G997</f>
        <v>15354.937773718841</v>
      </c>
      <c r="I997" s="161">
        <f>+[2]data1cf!H997</f>
        <v>15192.025447891856</v>
      </c>
      <c r="J997" s="161">
        <f>+[2]data1cf!I997</f>
        <v>15358.595157557536</v>
      </c>
      <c r="K997" s="161">
        <f>+[2]data1cf!J997</f>
        <v>15135.606846618179</v>
      </c>
      <c r="L997" s="161">
        <f>+[2]data1cf!K997</f>
        <v>15221.202413628942</v>
      </c>
      <c r="M997" s="161">
        <f>+[2]data1cf!L997</f>
        <v>15366.524880683948</v>
      </c>
      <c r="N997" s="161">
        <f>+[2]data1cf!M997</f>
        <v>15394.052609171466</v>
      </c>
      <c r="O997" s="161">
        <f>+[2]data1cf!N997</f>
        <v>15527.390275002621</v>
      </c>
      <c r="P997" s="161">
        <f>+[2]data1cf!O997</f>
        <v>15376.662161300388</v>
      </c>
      <c r="Q997" s="161">
        <f>+[2]data1cf!P997</f>
        <v>15305.548451267499</v>
      </c>
      <c r="R997" s="161">
        <f>+[2]data1cf!Q997</f>
        <v>1123.7395408688212</v>
      </c>
      <c r="S997" s="161">
        <f>+[2]data1cf!R997</f>
        <v>0</v>
      </c>
      <c r="T997" s="161">
        <f>+[2]data1cf!S997</f>
        <v>0</v>
      </c>
      <c r="U997" s="161">
        <f>+[2]data1cf!T997</f>
        <v>0</v>
      </c>
      <c r="V997" s="161">
        <f>+[2]data1cf!U997</f>
        <v>0</v>
      </c>
      <c r="W997" s="161">
        <f>+[2]data1cf!V997</f>
        <v>0</v>
      </c>
      <c r="X997" s="161">
        <f>+[2]data1cf!W997</f>
        <v>0</v>
      </c>
      <c r="Y997" s="161">
        <f>+[2]data1cf!X997</f>
        <v>0</v>
      </c>
      <c r="Z997" s="161">
        <f>+[2]data1cf!Y997</f>
        <v>0</v>
      </c>
      <c r="AA997" s="161">
        <f>+[2]data1cf!Z997</f>
        <v>0</v>
      </c>
      <c r="AB997" s="161"/>
      <c r="AC997" s="162">
        <f t="shared" si="120"/>
        <v>20876.458024209231</v>
      </c>
      <c r="AD997" s="162">
        <f t="shared" si="122"/>
        <v>53813.314515671111</v>
      </c>
      <c r="AE997" s="163">
        <f t="shared" si="123"/>
        <v>53128.242058295953</v>
      </c>
      <c r="AF997" s="164">
        <f t="shared" si="121"/>
        <v>0.13609426617622378</v>
      </c>
      <c r="AG997" s="165">
        <f t="shared" si="126"/>
        <v>0.98273897761936391</v>
      </c>
    </row>
    <row r="998" spans="1:33">
      <c r="A998" s="157"/>
      <c r="B998" s="161">
        <f>+[2]data1cf!A998</f>
        <v>-97966.818303878797</v>
      </c>
      <c r="C998" s="161">
        <f>+[2]data1cf!B998</f>
        <v>15189.204581820166</v>
      </c>
      <c r="D998" s="161">
        <f>+[2]data1cf!C998</f>
        <v>16891.643296357302</v>
      </c>
      <c r="E998" s="161">
        <f>+[2]data1cf!D998</f>
        <v>16342.072915888917</v>
      </c>
      <c r="F998" s="161">
        <f>+[2]data1cf!E998</f>
        <v>15837.266416821272</v>
      </c>
      <c r="G998" s="161">
        <f>+[2]data1cf!F998</f>
        <v>15758.099206132672</v>
      </c>
      <c r="H998" s="161">
        <f>+[2]data1cf!G998</f>
        <v>15444.406483326642</v>
      </c>
      <c r="I998" s="161">
        <f>+[2]data1cf!H998</f>
        <v>15324.144070382452</v>
      </c>
      <c r="J998" s="161">
        <f>+[2]data1cf!I998</f>
        <v>15142.150398360965</v>
      </c>
      <c r="K998" s="161">
        <f>+[2]data1cf!J998</f>
        <v>15236.544623157431</v>
      </c>
      <c r="L998" s="161">
        <f>+[2]data1cf!K998</f>
        <v>15438.585401011702</v>
      </c>
      <c r="M998" s="161">
        <f>+[2]data1cf!L998</f>
        <v>15238.226079882072</v>
      </c>
      <c r="N998" s="161">
        <f>+[2]data1cf!M998</f>
        <v>15351.040319784246</v>
      </c>
      <c r="O998" s="161">
        <f>+[2]data1cf!N998</f>
        <v>15495.968795890209</v>
      </c>
      <c r="P998" s="161">
        <f>+[2]data1cf!O998</f>
        <v>15441.571265396611</v>
      </c>
      <c r="Q998" s="161">
        <f>+[2]data1cf!P998</f>
        <v>15386.893889046292</v>
      </c>
      <c r="R998" s="161">
        <f>+[2]data1cf!Q998</f>
        <v>1123.6402192181681</v>
      </c>
      <c r="S998" s="161">
        <f>+[2]data1cf!R998</f>
        <v>0</v>
      </c>
      <c r="T998" s="161">
        <f>+[2]data1cf!S998</f>
        <v>0</v>
      </c>
      <c r="U998" s="161">
        <f>+[2]data1cf!T998</f>
        <v>0</v>
      </c>
      <c r="V998" s="161">
        <f>+[2]data1cf!U998</f>
        <v>0</v>
      </c>
      <c r="W998" s="161">
        <f>+[2]data1cf!V998</f>
        <v>0</v>
      </c>
      <c r="X998" s="161">
        <f>+[2]data1cf!W998</f>
        <v>0</v>
      </c>
      <c r="Y998" s="161">
        <f>+[2]data1cf!X998</f>
        <v>0</v>
      </c>
      <c r="Z998" s="161">
        <f>+[2]data1cf!Y998</f>
        <v>0</v>
      </c>
      <c r="AA998" s="161">
        <f>+[2]data1cf!Z998</f>
        <v>0</v>
      </c>
      <c r="AB998" s="161"/>
      <c r="AC998" s="162">
        <f t="shared" si="120"/>
        <v>21403.508846493318</v>
      </c>
      <c r="AD998" s="162">
        <f t="shared" si="122"/>
        <v>54400.912605933074</v>
      </c>
      <c r="AE998" s="163">
        <f t="shared" si="123"/>
        <v>53714.632010909248</v>
      </c>
      <c r="AF998" s="164">
        <f t="shared" si="121"/>
        <v>0.13707926869392395</v>
      </c>
      <c r="AG998" s="165">
        <f t="shared" si="126"/>
        <v>0.98348735285467526</v>
      </c>
    </row>
    <row r="999" spans="1:33">
      <c r="A999" s="157"/>
      <c r="B999" s="161">
        <f>+[2]data1cf!A999</f>
        <v>-106470.54837932371</v>
      </c>
      <c r="C999" s="161">
        <f>+[2]data1cf!B999</f>
        <v>15630.322929671387</v>
      </c>
      <c r="D999" s="161">
        <f>+[2]data1cf!C999</f>
        <v>16945.209295418303</v>
      </c>
      <c r="E999" s="161">
        <f>+[2]data1cf!D999</f>
        <v>16491.05802938516</v>
      </c>
      <c r="F999" s="161">
        <f>+[2]data1cf!E999</f>
        <v>16257.560069369036</v>
      </c>
      <c r="G999" s="161">
        <f>+[2]data1cf!F999</f>
        <v>15981.624916135937</v>
      </c>
      <c r="H999" s="161">
        <f>+[2]data1cf!G999</f>
        <v>15721.850053595226</v>
      </c>
      <c r="I999" s="161">
        <f>+[2]data1cf!H999</f>
        <v>15380.067350611051</v>
      </c>
      <c r="J999" s="161">
        <f>+[2]data1cf!I999</f>
        <v>15616.773471320272</v>
      </c>
      <c r="K999" s="161">
        <f>+[2]data1cf!J999</f>
        <v>15308.403058137548</v>
      </c>
      <c r="L999" s="161">
        <f>+[2]data1cf!K999</f>
        <v>15440.415914282461</v>
      </c>
      <c r="M999" s="161">
        <f>+[2]data1cf!L999</f>
        <v>15479.98609270513</v>
      </c>
      <c r="N999" s="161">
        <f>+[2]data1cf!M999</f>
        <v>15491.562125854041</v>
      </c>
      <c r="O999" s="161">
        <f>+[2]data1cf!N999</f>
        <v>15567.452397411002</v>
      </c>
      <c r="P999" s="161">
        <f>+[2]data1cf!O999</f>
        <v>15613.201433114911</v>
      </c>
      <c r="Q999" s="161">
        <f>+[2]data1cf!P999</f>
        <v>15660.403710990806</v>
      </c>
      <c r="R999" s="161">
        <f>+[2]data1cf!Q999</f>
        <v>1221.174601691491</v>
      </c>
      <c r="S999" s="161">
        <f>+[2]data1cf!R999</f>
        <v>0</v>
      </c>
      <c r="T999" s="161">
        <f>+[2]data1cf!S999</f>
        <v>0</v>
      </c>
      <c r="U999" s="161">
        <f>+[2]data1cf!T999</f>
        <v>0</v>
      </c>
      <c r="V999" s="161">
        <f>+[2]data1cf!U999</f>
        <v>0</v>
      </c>
      <c r="W999" s="161">
        <f>+[2]data1cf!V999</f>
        <v>0</v>
      </c>
      <c r="X999" s="161">
        <f>+[2]data1cf!W999</f>
        <v>0</v>
      </c>
      <c r="Y999" s="161">
        <f>+[2]data1cf!X999</f>
        <v>0</v>
      </c>
      <c r="Z999" s="161">
        <f>+[2]data1cf!Y999</f>
        <v>0</v>
      </c>
      <c r="AA999" s="161">
        <f>+[2]data1cf!Z999</f>
        <v>0</v>
      </c>
      <c r="AB999" s="161"/>
      <c r="AC999" s="162">
        <f t="shared" si="120"/>
        <v>14602.238854920974</v>
      </c>
      <c r="AD999" s="162">
        <f t="shared" si="122"/>
        <v>48029.190175647287</v>
      </c>
      <c r="AE999" s="163">
        <f t="shared" si="123"/>
        <v>47334.148211421729</v>
      </c>
      <c r="AF999" s="164">
        <f t="shared" si="121"/>
        <v>0.12362391352653504</v>
      </c>
      <c r="AG999" s="165">
        <f t="shared" si="126"/>
        <v>0.97329728449499375</v>
      </c>
    </row>
    <row r="1000" spans="1:33">
      <c r="A1000" s="157"/>
      <c r="B1000" s="161">
        <f>+[2]data1cf!A1000</f>
        <v>-92375.568006343936</v>
      </c>
      <c r="C1000" s="161">
        <f>+[2]data1cf!B1000</f>
        <v>15195.74948841699</v>
      </c>
      <c r="D1000" s="161">
        <f>+[2]data1cf!C1000</f>
        <v>16428.558716384086</v>
      </c>
      <c r="E1000" s="161">
        <f>+[2]data1cf!D1000</f>
        <v>16149.152239944577</v>
      </c>
      <c r="F1000" s="161">
        <f>+[2]data1cf!E1000</f>
        <v>15853.006424346109</v>
      </c>
      <c r="G1000" s="161">
        <f>+[2]data1cf!F1000</f>
        <v>15393.392403516027</v>
      </c>
      <c r="H1000" s="161">
        <f>+[2]data1cf!G1000</f>
        <v>15276.251463020799</v>
      </c>
      <c r="I1000" s="161">
        <f>+[2]data1cf!H1000</f>
        <v>15376.742488732196</v>
      </c>
      <c r="J1000" s="161">
        <f>+[2]data1cf!I1000</f>
        <v>15230.10192102204</v>
      </c>
      <c r="K1000" s="161">
        <f>+[2]data1cf!J1000</f>
        <v>15056.397716340573</v>
      </c>
      <c r="L1000" s="161">
        <f>+[2]data1cf!K1000</f>
        <v>15276.203329414748</v>
      </c>
      <c r="M1000" s="161">
        <f>+[2]data1cf!L1000</f>
        <v>15189.607816311</v>
      </c>
      <c r="N1000" s="161">
        <f>+[2]data1cf!M1000</f>
        <v>15321.590471801272</v>
      </c>
      <c r="O1000" s="161">
        <f>+[2]data1cf!N1000</f>
        <v>15286.894694030914</v>
      </c>
      <c r="P1000" s="161">
        <f>+[2]data1cf!O1000</f>
        <v>15215.069025757421</v>
      </c>
      <c r="Q1000" s="161">
        <f>+[2]data1cf!P1000</f>
        <v>15142.102521529952</v>
      </c>
      <c r="R1000" s="161">
        <f>+[2]data1cf!Q1000</f>
        <v>1059.5108148055622</v>
      </c>
      <c r="S1000" s="161">
        <f>+[2]data1cf!R1000</f>
        <v>0</v>
      </c>
      <c r="T1000" s="161">
        <f>+[2]data1cf!S1000</f>
        <v>0</v>
      </c>
      <c r="U1000" s="161">
        <f>+[2]data1cf!T1000</f>
        <v>0</v>
      </c>
      <c r="V1000" s="161">
        <f>+[2]data1cf!U1000</f>
        <v>0</v>
      </c>
      <c r="W1000" s="161">
        <f>+[2]data1cf!V1000</f>
        <v>0</v>
      </c>
      <c r="X1000" s="161">
        <f>+[2]data1cf!W1000</f>
        <v>0</v>
      </c>
      <c r="Y1000" s="161">
        <f>+[2]data1cf!X1000</f>
        <v>0</v>
      </c>
      <c r="Z1000" s="161">
        <f>+[2]data1cf!Y1000</f>
        <v>0</v>
      </c>
      <c r="AA1000" s="161">
        <f>+[2]data1cf!Z1000</f>
        <v>0</v>
      </c>
      <c r="AB1000" s="161"/>
      <c r="AC1000" s="162">
        <f t="shared" si="120"/>
        <v>25872.758962320342</v>
      </c>
      <c r="AD1000" s="162">
        <f t="shared" si="122"/>
        <v>58583.081664707432</v>
      </c>
      <c r="AE1000" s="163">
        <f t="shared" si="123"/>
        <v>57902.965949572768</v>
      </c>
      <c r="AF1000" s="164">
        <f t="shared" si="121"/>
        <v>0.14706538319587711</v>
      </c>
      <c r="AG1000" s="162">
        <f t="shared" si="126"/>
        <v>0.98795496352490042</v>
      </c>
    </row>
    <row r="1001" spans="1:33">
      <c r="A1001" s="258"/>
      <c r="B1001" s="161">
        <f>+[2]data1cf!A1001</f>
        <v>-97804.841701986661</v>
      </c>
      <c r="C1001" s="161">
        <f>+[2]data1cf!B1001</f>
        <v>15126.388154125183</v>
      </c>
      <c r="D1001" s="161">
        <f>+[2]data1cf!C1001</f>
        <v>16798.33506545598</v>
      </c>
      <c r="E1001" s="161">
        <f>+[2]data1cf!D1001</f>
        <v>16355.183912420802</v>
      </c>
      <c r="F1001" s="161">
        <f>+[2]data1cf!E1001</f>
        <v>15876.88630967861</v>
      </c>
      <c r="G1001" s="161">
        <f>+[2]data1cf!F1001</f>
        <v>15676.479868224229</v>
      </c>
      <c r="H1001" s="161">
        <f>+[2]data1cf!G1001</f>
        <v>15367.814625718551</v>
      </c>
      <c r="I1001" s="161">
        <f>+[2]data1cf!H1001</f>
        <v>15192.217870511662</v>
      </c>
      <c r="J1001" s="161">
        <f>+[2]data1cf!I1001</f>
        <v>15126.715767674403</v>
      </c>
      <c r="K1001" s="161">
        <f>+[2]data1cf!J1001</f>
        <v>15303.483091769536</v>
      </c>
      <c r="L1001" s="161">
        <f>+[2]data1cf!K1001</f>
        <v>15455.91902198036</v>
      </c>
      <c r="M1001" s="161">
        <f>+[2]data1cf!L1001</f>
        <v>15323.057169271509</v>
      </c>
      <c r="N1001" s="161">
        <f>+[2]data1cf!M1001</f>
        <v>15280.401057758634</v>
      </c>
      <c r="O1001" s="161">
        <f>+[2]data1cf!N1001</f>
        <v>15480.681947909201</v>
      </c>
      <c r="P1001" s="161">
        <f>+[2]data1cf!O1001</f>
        <v>15400.941351883663</v>
      </c>
      <c r="Q1001" s="161">
        <f>+[2]data1cf!P1001</f>
        <v>15531.735619079273</v>
      </c>
      <c r="R1001" s="161">
        <f>+[2]data1cf!Q1001</f>
        <v>1121.782412385106</v>
      </c>
      <c r="S1001" s="161">
        <f>+[2]data1cf!R1001</f>
        <v>0</v>
      </c>
      <c r="T1001" s="161">
        <f>+[2]data1cf!S1001</f>
        <v>0</v>
      </c>
      <c r="U1001" s="161">
        <f>+[2]data1cf!T1001</f>
        <v>0</v>
      </c>
      <c r="V1001" s="161">
        <f>+[2]data1cf!U1001</f>
        <v>0</v>
      </c>
      <c r="W1001" s="161">
        <f>+[2]data1cf!V1001</f>
        <v>0</v>
      </c>
      <c r="X1001" s="161">
        <f>+[2]data1cf!W1001</f>
        <v>0</v>
      </c>
      <c r="Y1001" s="161">
        <f>+[2]data1cf!X1001</f>
        <v>0</v>
      </c>
      <c r="Z1001" s="161">
        <f>+[2]data1cf!Y1001</f>
        <v>0</v>
      </c>
      <c r="AA1001" s="161">
        <f>+[2]data1cf!Z1001</f>
        <v>0</v>
      </c>
      <c r="AB1001" s="161"/>
      <c r="AC1001" s="162">
        <f t="shared" si="120"/>
        <v>21360.841366210796</v>
      </c>
      <c r="AD1001" s="162">
        <f t="shared" si="122"/>
        <v>54335.305279532244</v>
      </c>
      <c r="AE1001" s="163">
        <f t="shared" si="123"/>
        <v>53649.289030187552</v>
      </c>
      <c r="AF1001" s="164">
        <f t="shared" si="121"/>
        <v>0.13702275156974791</v>
      </c>
      <c r="AG1001" s="162">
        <f t="shared" si="126"/>
        <v>0.98340542982395751</v>
      </c>
    </row>
    <row r="1002" spans="1:33">
      <c r="B1002" s="166"/>
      <c r="C1002" s="166"/>
      <c r="D1002" s="166"/>
      <c r="E1002" s="166"/>
      <c r="F1002" s="166"/>
      <c r="G1002" s="166"/>
      <c r="H1002" s="167"/>
      <c r="I1002" s="167"/>
      <c r="J1002" s="167"/>
      <c r="K1002" s="167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  <c r="AB1002" s="168"/>
      <c r="AC1002" s="162"/>
      <c r="AD1002" s="163">
        <f>AVERAGE(AD2:AD1001)</f>
        <v>53027.129508188315</v>
      </c>
      <c r="AE1002" s="163">
        <f>AVERAGE(AE2:AE1001)</f>
        <v>52340.04787397648</v>
      </c>
      <c r="AF1002" s="164"/>
      <c r="AG1002" s="162">
        <f>AVERAGE(AG2:AG1001)</f>
        <v>0.9807100553842214</v>
      </c>
    </row>
    <row r="1003" spans="1:33">
      <c r="B1003" s="166"/>
      <c r="C1003" s="166"/>
      <c r="D1003" s="166"/>
      <c r="E1003" s="166"/>
      <c r="F1003" s="166"/>
      <c r="G1003" s="166"/>
      <c r="H1003" s="167"/>
      <c r="I1003" s="167"/>
      <c r="J1003" s="167"/>
      <c r="K1003" s="167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  <c r="AB1003" s="168"/>
      <c r="AC1003" s="169"/>
      <c r="AD1003" s="169"/>
      <c r="AE1003" s="162"/>
      <c r="AF1003" s="165"/>
    </row>
    <row r="1004" spans="1:33" ht="13.8" thickBot="1">
      <c r="A1004" t="s">
        <v>214</v>
      </c>
      <c r="B1004" s="170">
        <f>AVERAGE(B2:B1001)</f>
        <v>-99533.770197816193</v>
      </c>
      <c r="C1004" s="170">
        <f t="shared" ref="C1004:Q1004" si="127">AVERAGE(C2:C1001)</f>
        <v>15241.277960861913</v>
      </c>
      <c r="D1004" s="170">
        <f t="shared" si="127"/>
        <v>16774.238940985633</v>
      </c>
      <c r="E1004" s="170">
        <f t="shared" si="127"/>
        <v>16362.354226197827</v>
      </c>
      <c r="F1004" s="170">
        <f t="shared" si="127"/>
        <v>16021.048746545883</v>
      </c>
      <c r="G1004" s="170">
        <f t="shared" si="127"/>
        <v>15711.692242924359</v>
      </c>
      <c r="H1004" s="170">
        <f t="shared" si="127"/>
        <v>15437.439501386447</v>
      </c>
      <c r="I1004" s="170">
        <f t="shared" si="127"/>
        <v>15312.974760676487</v>
      </c>
      <c r="J1004" s="170">
        <f t="shared" si="127"/>
        <v>15317.72193780924</v>
      </c>
      <c r="K1004" s="170">
        <f t="shared" si="127"/>
        <v>15334.510243048144</v>
      </c>
      <c r="L1004" s="170">
        <f t="shared" si="127"/>
        <v>15337.509758735941</v>
      </c>
      <c r="M1004" s="170">
        <f t="shared" si="127"/>
        <v>15351.395788809685</v>
      </c>
      <c r="N1004" s="170">
        <f t="shared" si="127"/>
        <v>15362.630662039775</v>
      </c>
      <c r="O1004" s="170">
        <f t="shared" si="127"/>
        <v>15388.460403980042</v>
      </c>
      <c r="P1004" s="170">
        <f t="shared" si="127"/>
        <v>15401.032257315685</v>
      </c>
      <c r="Q1004" s="170">
        <f t="shared" si="127"/>
        <v>15411.531175083213</v>
      </c>
      <c r="R1004" s="170">
        <f>AVERAGE(R2:R1001)</f>
        <v>1141.6125306608735</v>
      </c>
      <c r="S1004" s="170">
        <f>AVERAGE(S2:S1001)</f>
        <v>0</v>
      </c>
      <c r="T1004" s="170">
        <f>AVERAGE(T2:T1001)</f>
        <v>0</v>
      </c>
      <c r="U1004" s="170">
        <f>AVERAGE(U2:U1001)</f>
        <v>0</v>
      </c>
      <c r="V1004" s="170">
        <f>AVERAGE(V2:V1001)</f>
        <v>0</v>
      </c>
      <c r="W1004" s="168"/>
      <c r="X1004" s="168"/>
      <c r="Y1004" s="168"/>
      <c r="Z1004" s="168"/>
      <c r="AA1004" s="168"/>
      <c r="AB1004" s="168"/>
      <c r="AC1004" s="162"/>
      <c r="AD1004" s="162"/>
      <c r="AE1004" s="162"/>
      <c r="AF1004" s="165"/>
    </row>
    <row r="1005" spans="1:33" ht="13.8" thickBot="1">
      <c r="B1005" s="170"/>
      <c r="C1005" s="170"/>
      <c r="D1005" s="170"/>
      <c r="E1005" s="170"/>
      <c r="F1005" s="170"/>
      <c r="G1005" s="170"/>
      <c r="H1005" s="170"/>
      <c r="I1005" s="170"/>
      <c r="J1005" s="170"/>
      <c r="K1005" s="170"/>
      <c r="L1005" s="170"/>
      <c r="M1005" s="168"/>
      <c r="N1005" s="168"/>
      <c r="O1005" s="168"/>
      <c r="P1005" s="168"/>
      <c r="Q1005" s="168"/>
      <c r="R1005" s="168"/>
      <c r="S1005" s="168"/>
      <c r="T1005" s="168"/>
      <c r="U1005" s="168"/>
      <c r="V1005" s="168"/>
      <c r="W1005" s="168"/>
      <c r="X1005" s="168"/>
      <c r="Y1005" s="168"/>
      <c r="Z1005" s="168"/>
      <c r="AA1005" s="168"/>
      <c r="AB1005" s="171" t="s">
        <v>215</v>
      </c>
      <c r="AC1005" s="172" t="s">
        <v>216</v>
      </c>
      <c r="AD1005" s="173" t="s">
        <v>217</v>
      </c>
    </row>
    <row r="1006" spans="1:33">
      <c r="B1006" s="174">
        <f>(B1-$B$1)/365</f>
        <v>0</v>
      </c>
      <c r="C1006" s="174">
        <f>(C1-$B$1)/((C1-$B$1)/1)</f>
        <v>1</v>
      </c>
      <c r="D1006" s="174">
        <f t="shared" ref="D1006:V1006" si="128">(D1-$B$1)/((D1-$B$1)/(C1006+1))</f>
        <v>2</v>
      </c>
      <c r="E1006" s="174">
        <f t="shared" si="128"/>
        <v>3</v>
      </c>
      <c r="F1006" s="174">
        <f t="shared" si="128"/>
        <v>4</v>
      </c>
      <c r="G1006" s="174">
        <f t="shared" si="128"/>
        <v>5</v>
      </c>
      <c r="H1006" s="174">
        <f t="shared" si="128"/>
        <v>6</v>
      </c>
      <c r="I1006" s="174">
        <f t="shared" si="128"/>
        <v>7</v>
      </c>
      <c r="J1006" s="174">
        <f t="shared" si="128"/>
        <v>8</v>
      </c>
      <c r="K1006" s="174">
        <f t="shared" si="128"/>
        <v>9</v>
      </c>
      <c r="L1006" s="174">
        <f t="shared" si="128"/>
        <v>10</v>
      </c>
      <c r="M1006" s="174">
        <f t="shared" si="128"/>
        <v>11</v>
      </c>
      <c r="N1006" s="174">
        <f t="shared" si="128"/>
        <v>12</v>
      </c>
      <c r="O1006" s="174">
        <f t="shared" si="128"/>
        <v>13</v>
      </c>
      <c r="P1006" s="174">
        <f t="shared" si="128"/>
        <v>14</v>
      </c>
      <c r="Q1006" s="174">
        <f t="shared" si="128"/>
        <v>15</v>
      </c>
      <c r="R1006" s="174">
        <f t="shared" si="128"/>
        <v>16</v>
      </c>
      <c r="S1006" s="174">
        <f t="shared" si="128"/>
        <v>17</v>
      </c>
      <c r="T1006" s="174">
        <f t="shared" si="128"/>
        <v>18</v>
      </c>
      <c r="U1006" s="174">
        <f t="shared" si="128"/>
        <v>19</v>
      </c>
      <c r="V1006" s="174">
        <f t="shared" si="128"/>
        <v>20</v>
      </c>
      <c r="W1006" s="313"/>
      <c r="X1006" s="313"/>
      <c r="Y1006" s="313"/>
      <c r="Z1006" s="313"/>
      <c r="AA1006" s="313"/>
      <c r="AB1006" s="175" t="s">
        <v>218</v>
      </c>
      <c r="AC1006" s="176">
        <f>PERCENTILE(AC$2:$AC$1001,0.05)</f>
        <v>12665.347377694407</v>
      </c>
      <c r="AD1006" s="177">
        <f>PERCENTILE($AD$2:AD$1001,0.05)</f>
        <v>46243.834433410731</v>
      </c>
      <c r="AE1006" s="178" t="s">
        <v>219</v>
      </c>
      <c r="AF1006" s="422">
        <f>AVERAGE(AG2:AG1001)</f>
        <v>0.9807100553842214</v>
      </c>
    </row>
    <row r="1007" spans="1:33" ht="13.8" thickBot="1">
      <c r="B1007" s="20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168"/>
      <c r="N1007" s="168"/>
      <c r="O1007" s="168"/>
      <c r="P1007" s="168"/>
      <c r="Q1007" s="168"/>
      <c r="R1007" s="168"/>
      <c r="S1007" s="168"/>
      <c r="T1007" s="168"/>
      <c r="U1007" s="168"/>
      <c r="V1007" s="168"/>
      <c r="W1007" s="168"/>
      <c r="X1007" s="168"/>
      <c r="Y1007" s="168"/>
      <c r="Z1007" s="168"/>
      <c r="AA1007" s="168"/>
      <c r="AB1007" s="179" t="s">
        <v>220</v>
      </c>
      <c r="AC1007" s="180">
        <f>PERCENTILE(AC$2:$AC$1001,0.1)</f>
        <v>13488.157829858401</v>
      </c>
      <c r="AD1007" s="181">
        <f>PERCENTILE($AD$2:AD$1001,0.1)</f>
        <v>46940.674207446478</v>
      </c>
      <c r="AE1007" s="182" t="s">
        <v>221</v>
      </c>
      <c r="AF1007" s="183">
        <f>ABS(AD1010)*(-0.25)*LN(1-AF1006)</f>
        <v>52340.048019027134</v>
      </c>
    </row>
    <row r="1008" spans="1:33">
      <c r="A1008" t="s">
        <v>222</v>
      </c>
      <c r="B1008" s="184">
        <v>5.2499999999999998E-2</v>
      </c>
      <c r="C1008" s="184">
        <v>5.2999999999999999E-2</v>
      </c>
      <c r="D1008" s="184">
        <v>5.4100000000000002E-2</v>
      </c>
      <c r="E1008" s="184">
        <v>5.5E-2</v>
      </c>
      <c r="F1008" s="184">
        <v>5.5E-2</v>
      </c>
      <c r="G1008" s="184">
        <v>5.6000000000000001E-2</v>
      </c>
      <c r="H1008" s="184">
        <v>5.6000000000000001E-2</v>
      </c>
      <c r="I1008" s="184">
        <v>5.5E-2</v>
      </c>
      <c r="J1008" s="184">
        <v>5.5E-2</v>
      </c>
      <c r="K1008" s="184">
        <v>0.06</v>
      </c>
      <c r="L1008" s="184">
        <v>6.0999999999999999E-2</v>
      </c>
      <c r="M1008" s="185">
        <v>6.2E-2</v>
      </c>
      <c r="N1008" s="185">
        <v>6.3E-2</v>
      </c>
      <c r="O1008" s="185">
        <v>6.4000000000000001E-2</v>
      </c>
      <c r="P1008" s="185">
        <v>6.5000000000000002E-2</v>
      </c>
      <c r="Q1008" s="185">
        <v>6.5000000000000002E-2</v>
      </c>
      <c r="R1008" s="185">
        <v>6.5000000000000002E-2</v>
      </c>
      <c r="S1008" s="185">
        <v>6.5000000000000002E-2</v>
      </c>
      <c r="T1008" s="185">
        <v>6.5000000000000002E-2</v>
      </c>
      <c r="U1008" s="185">
        <v>6.5000000000000002E-2</v>
      </c>
      <c r="V1008" s="185">
        <v>6.5000000000000002E-2</v>
      </c>
      <c r="W1008" s="185"/>
      <c r="X1008" s="185"/>
      <c r="Y1008" s="185"/>
      <c r="Z1008" s="185"/>
      <c r="AA1008" s="185"/>
      <c r="AB1008" s="179" t="s">
        <v>223</v>
      </c>
      <c r="AC1008" s="180">
        <f>PERCENTILE(AC$2:$AC$1001,0.9)</f>
        <v>26116.060395315104</v>
      </c>
      <c r="AD1008" s="181">
        <f>PERCENTILE($AD$2:AD$1001,0.9)</f>
        <v>58754.917842172283</v>
      </c>
      <c r="AE1008" s="178" t="s">
        <v>224</v>
      </c>
      <c r="AF1008" s="186">
        <f>AVERAGE(AF2:AF1001)</f>
        <v>0.13463358215093596</v>
      </c>
    </row>
    <row r="1009" spans="1:32">
      <c r="B1009" s="170"/>
      <c r="C1009" s="170"/>
      <c r="D1009" s="170"/>
      <c r="E1009" s="170"/>
      <c r="F1009" s="170"/>
      <c r="G1009" s="170"/>
      <c r="H1009" s="170"/>
      <c r="I1009" s="170"/>
      <c r="J1009" s="170"/>
      <c r="K1009" s="170"/>
      <c r="L1009" s="170"/>
      <c r="M1009" s="168"/>
      <c r="N1009" s="168"/>
      <c r="O1009" s="168"/>
      <c r="P1009" s="168"/>
      <c r="Q1009" s="168"/>
      <c r="R1009" s="168"/>
      <c r="S1009" s="168"/>
      <c r="T1009" s="168"/>
      <c r="U1009" s="168"/>
      <c r="V1009" s="168"/>
      <c r="W1009" s="168"/>
      <c r="X1009" s="168"/>
      <c r="Y1009" s="168"/>
      <c r="Z1009" s="168"/>
      <c r="AA1009" s="168"/>
      <c r="AB1009" s="187" t="s">
        <v>225</v>
      </c>
      <c r="AC1009" s="180">
        <f>PERCENTILE(AC$2:$AC$1001,0.95)</f>
        <v>26910.771222712239</v>
      </c>
      <c r="AD1009" s="181">
        <f>PERCENTILE($AD$2:AD$1001,0.95)</f>
        <v>59517.281088197582</v>
      </c>
      <c r="AE1009" s="188" t="s">
        <v>226</v>
      </c>
      <c r="AF1009" s="189">
        <f>AVERAGE(B1008:Q1008)</f>
        <v>5.8224999999999999E-2</v>
      </c>
    </row>
    <row r="1010" spans="1:32">
      <c r="A1010" t="s">
        <v>227</v>
      </c>
      <c r="B1010" s="190">
        <f t="shared" ref="B1010:Q1010" si="129">1/(B1008+1)^B1006</f>
        <v>1</v>
      </c>
      <c r="C1010" s="190">
        <f t="shared" si="129"/>
        <v>0.94966761633428309</v>
      </c>
      <c r="D1010" s="190">
        <f t="shared" si="129"/>
        <v>0.89998728407966322</v>
      </c>
      <c r="E1010" s="190">
        <f t="shared" si="129"/>
        <v>0.85161366418382267</v>
      </c>
      <c r="F1010" s="190">
        <f t="shared" si="129"/>
        <v>0.80721674330220161</v>
      </c>
      <c r="G1010" s="190">
        <f t="shared" si="129"/>
        <v>0.76151841346515414</v>
      </c>
      <c r="H1010" s="190">
        <f t="shared" si="129"/>
        <v>0.7211348612359415</v>
      </c>
      <c r="I1010" s="190">
        <f t="shared" si="129"/>
        <v>0.68743680855412004</v>
      </c>
      <c r="J1010" s="190">
        <f t="shared" si="129"/>
        <v>0.6515988706674124</v>
      </c>
      <c r="K1010" s="190">
        <f t="shared" si="129"/>
        <v>0.59189846353002495</v>
      </c>
      <c r="L1010" s="190">
        <f t="shared" si="129"/>
        <v>0.55315413214702569</v>
      </c>
      <c r="M1010" s="190">
        <f t="shared" si="129"/>
        <v>0.51597696755547107</v>
      </c>
      <c r="N1010" s="190">
        <f t="shared" si="129"/>
        <v>0.48039759630471485</v>
      </c>
      <c r="O1010" s="190">
        <f t="shared" si="129"/>
        <v>0.44643561787438824</v>
      </c>
      <c r="P1010" s="190">
        <f t="shared" si="129"/>
        <v>0.41410024853095956</v>
      </c>
      <c r="Q1010" s="190">
        <f t="shared" si="129"/>
        <v>0.38882652444221566</v>
      </c>
      <c r="R1010" s="190">
        <f>1/(R1008+1)^R1006</f>
        <v>0.36509532811475648</v>
      </c>
      <c r="S1010" s="190">
        <f>1/(S1008+1)^S1006</f>
        <v>0.34281251466174323</v>
      </c>
      <c r="T1010" s="190">
        <f>1/(T1008+1)^T1006</f>
        <v>0.32188968512839738</v>
      </c>
      <c r="U1010" s="190">
        <f>1/(U1008+1)^U1006</f>
        <v>0.30224383580131214</v>
      </c>
      <c r="V1010" s="190">
        <f>1/(V1008+1)^V1006</f>
        <v>0.28379702892141989</v>
      </c>
      <c r="W1010" s="314"/>
      <c r="X1010" s="314"/>
      <c r="Y1010" s="314"/>
      <c r="Z1010" s="314"/>
      <c r="AA1010" s="314"/>
      <c r="AB1010" s="191" t="s">
        <v>228</v>
      </c>
      <c r="AC1010" s="180">
        <f>AVERAGE(AC$2:$AC$1001)</f>
        <v>19984.94505199169</v>
      </c>
      <c r="AD1010" s="181">
        <f>AVERAGE($AD$2:AD$1001)</f>
        <v>53027.129508188315</v>
      </c>
      <c r="AE1010" s="188" t="s">
        <v>229</v>
      </c>
      <c r="AF1010" s="189">
        <v>7.0546782285445253E-4</v>
      </c>
    </row>
    <row r="1011" spans="1:32" ht="13.8" thickBot="1">
      <c r="B1011" s="170"/>
      <c r="C1011" s="170"/>
      <c r="D1011" s="170"/>
      <c r="E1011" s="170"/>
      <c r="F1011" s="170"/>
      <c r="G1011" s="170"/>
      <c r="H1011" s="170"/>
      <c r="I1011" s="170"/>
      <c r="J1011" s="170"/>
      <c r="K1011" s="170"/>
      <c r="L1011" s="170"/>
      <c r="M1011" s="168"/>
      <c r="N1011" s="168"/>
      <c r="O1011" s="168"/>
      <c r="P1011" s="168"/>
      <c r="Q1011" s="168"/>
      <c r="R1011" s="168"/>
      <c r="S1011" s="168"/>
      <c r="T1011" s="168"/>
      <c r="U1011" s="168"/>
      <c r="V1011" s="168"/>
      <c r="W1011" s="168"/>
      <c r="X1011" s="168"/>
      <c r="Y1011" s="168"/>
      <c r="Z1011" s="168"/>
      <c r="AA1011" s="168"/>
      <c r="AB1011" s="192"/>
      <c r="AC1011" s="105"/>
      <c r="AD1011" s="110"/>
      <c r="AE1011" s="193" t="s">
        <v>230</v>
      </c>
      <c r="AF1011" s="194">
        <f>AF1009+AF1010</f>
        <v>5.8930467822854452E-2</v>
      </c>
    </row>
    <row r="1012" spans="1:32" ht="13.8" thickBot="1">
      <c r="A1012" t="s">
        <v>231</v>
      </c>
      <c r="B1012" s="195">
        <f t="shared" ref="B1012:Q1012" si="130">1/(1+B1008+$AF$1010)^B1006</f>
        <v>1</v>
      </c>
      <c r="C1012" s="195">
        <f t="shared" si="130"/>
        <v>0.94903180303902235</v>
      </c>
      <c r="D1012" s="195">
        <f t="shared" si="130"/>
        <v>0.8987838398987773</v>
      </c>
      <c r="E1012" s="195">
        <f t="shared" si="130"/>
        <v>0.84990755009927688</v>
      </c>
      <c r="F1012" s="195">
        <f t="shared" si="130"/>
        <v>0.80506123725210255</v>
      </c>
      <c r="G1012" s="195">
        <f t="shared" si="130"/>
        <v>0.75897981630778621</v>
      </c>
      <c r="H1012" s="195">
        <f t="shared" si="130"/>
        <v>0.7182510542616225</v>
      </c>
      <c r="I1012" s="195">
        <f t="shared" si="130"/>
        <v>0.6842276238328272</v>
      </c>
      <c r="J1012" s="195">
        <f t="shared" si="130"/>
        <v>0.64812359572588618</v>
      </c>
      <c r="K1012" s="195">
        <f t="shared" si="130"/>
        <v>0.5883648667067557</v>
      </c>
      <c r="L1012" s="195">
        <f t="shared" si="130"/>
        <v>0.54948957842363222</v>
      </c>
      <c r="M1012" s="195">
        <f t="shared" si="130"/>
        <v>0.51222165351085081</v>
      </c>
      <c r="N1012" s="195">
        <f t="shared" si="130"/>
        <v>0.47658821602144147</v>
      </c>
      <c r="O1012" s="195">
        <f t="shared" si="130"/>
        <v>0.442605394421003</v>
      </c>
      <c r="P1012" s="195">
        <f t="shared" si="130"/>
        <v>0.41027899564777875</v>
      </c>
      <c r="Q1012" s="195">
        <f t="shared" si="130"/>
        <v>0.38498347623752355</v>
      </c>
      <c r="R1012" s="195">
        <f>1/(1+R1008+$AF$1010)^R1006</f>
        <v>0.36124753776858448</v>
      </c>
      <c r="S1012" s="195">
        <f>1/(1+S1008+$AF$1010)^S1006</f>
        <v>0.33897502516017158</v>
      </c>
      <c r="T1012" s="195">
        <f>1/(1+T1008+$AF$1010)^T1006</f>
        <v>0.31807571171861282</v>
      </c>
      <c r="U1012" s="195">
        <f>1/(1+U1008+$AF$1010)^U1006</f>
        <v>0.29846493362599935</v>
      </c>
      <c r="V1012" s="195">
        <f>1/(1+V1008+$AF$1010)^V1006</f>
        <v>0.28006324696422719</v>
      </c>
      <c r="W1012" s="315"/>
      <c r="X1012" s="315"/>
      <c r="Y1012" s="315"/>
      <c r="Z1012" s="315"/>
      <c r="AA1012" s="315"/>
      <c r="AB1012" s="196" t="s">
        <v>232</v>
      </c>
      <c r="AC1012" s="197">
        <f>AC1010/(AC1010-AC1006)</f>
        <v>2.7303338163200808</v>
      </c>
      <c r="AD1012" s="198">
        <f>AD1010/(AD1010-AD1006)</f>
        <v>7.8173113396407894</v>
      </c>
      <c r="AE1012" s="199" t="s">
        <v>233</v>
      </c>
      <c r="AF1012" s="200">
        <f>AF1007-AVERAGE(AE2:AE1001)</f>
        <v>1.4505065337289125E-4</v>
      </c>
    </row>
    <row r="1013" spans="1:32">
      <c r="B1013" s="170"/>
      <c r="C1013" s="170"/>
      <c r="D1013" s="170"/>
      <c r="E1013" s="170"/>
      <c r="F1013" s="170"/>
      <c r="G1013" s="170"/>
      <c r="H1013" s="168"/>
      <c r="I1013" s="168"/>
      <c r="J1013" s="168"/>
      <c r="K1013" s="168"/>
      <c r="L1013" s="168"/>
      <c r="M1013" s="168"/>
      <c r="N1013" s="168"/>
      <c r="O1013" s="168"/>
      <c r="P1013" s="168"/>
      <c r="Q1013" s="168"/>
      <c r="R1013" s="168"/>
      <c r="S1013" s="168"/>
      <c r="T1013" s="168"/>
      <c r="U1013" s="168"/>
      <c r="V1013" s="168"/>
      <c r="W1013" s="168"/>
      <c r="X1013" s="168"/>
      <c r="Y1013" s="168"/>
      <c r="Z1013" s="168"/>
      <c r="AA1013" s="168"/>
      <c r="AB1013" s="168"/>
    </row>
    <row r="1014" spans="1:32">
      <c r="B1014" s="170"/>
      <c r="C1014" s="170"/>
      <c r="D1014" s="170"/>
      <c r="E1014" s="170"/>
      <c r="F1014" s="170"/>
      <c r="G1014" s="170"/>
      <c r="H1014" s="168"/>
      <c r="I1014" s="168"/>
      <c r="J1014" s="168"/>
      <c r="K1014" s="168"/>
      <c r="L1014" s="168"/>
      <c r="M1014" s="168"/>
      <c r="N1014" s="168"/>
      <c r="O1014" s="168"/>
      <c r="P1014" s="168"/>
      <c r="Q1014" s="168"/>
      <c r="R1014" s="168"/>
      <c r="S1014" s="168"/>
      <c r="T1014" s="168"/>
      <c r="U1014" s="168"/>
      <c r="V1014" s="168"/>
      <c r="W1014" s="168"/>
      <c r="X1014" s="168"/>
      <c r="Y1014" s="168"/>
      <c r="Z1014" s="168"/>
      <c r="AA1014" s="168"/>
      <c r="AB1014" s="168"/>
    </row>
    <row r="1015" spans="1:32">
      <c r="B1015" s="170"/>
      <c r="C1015" s="170"/>
      <c r="D1015" s="170"/>
      <c r="E1015" s="170"/>
      <c r="F1015" s="170"/>
      <c r="G1015" s="170"/>
      <c r="H1015" s="168"/>
      <c r="I1015" s="168"/>
      <c r="J1015" s="168"/>
      <c r="K1015" s="168"/>
      <c r="L1015" s="168"/>
      <c r="M1015" s="168"/>
      <c r="N1015" s="168"/>
      <c r="O1015" s="168"/>
      <c r="P1015" s="168"/>
      <c r="Q1015" s="168"/>
      <c r="R1015" s="168"/>
      <c r="S1015" s="168"/>
      <c r="T1015" s="168"/>
      <c r="U1015" s="168"/>
      <c r="V1015" s="168"/>
      <c r="W1015" s="168"/>
      <c r="X1015" s="168"/>
      <c r="Y1015" s="168"/>
      <c r="Z1015" s="168"/>
      <c r="AA1015" s="168"/>
      <c r="AB1015" s="168"/>
    </row>
    <row r="1016" spans="1:32">
      <c r="B1016" s="170"/>
      <c r="C1016" s="170"/>
      <c r="D1016" s="170"/>
      <c r="E1016" s="170"/>
      <c r="F1016" s="170"/>
      <c r="G1016" s="170"/>
      <c r="H1016" s="168"/>
      <c r="I1016" s="168"/>
      <c r="J1016" s="168"/>
      <c r="K1016" s="168"/>
      <c r="L1016" s="168"/>
      <c r="M1016" s="168"/>
      <c r="N1016" s="168"/>
      <c r="O1016" s="168"/>
      <c r="P1016" s="168"/>
      <c r="Q1016" s="168"/>
      <c r="R1016" s="168"/>
      <c r="S1016" s="168"/>
      <c r="T1016" s="168"/>
      <c r="U1016" s="168"/>
      <c r="V1016" s="168"/>
      <c r="W1016" s="168"/>
      <c r="X1016" s="168"/>
      <c r="Y1016" s="168"/>
      <c r="Z1016" s="168"/>
      <c r="AA1016" s="168"/>
      <c r="AB1016" s="168"/>
    </row>
    <row r="1017" spans="1:32">
      <c r="B1017" s="170"/>
      <c r="C1017" s="170"/>
      <c r="D1017" s="170"/>
      <c r="E1017" s="170"/>
      <c r="F1017" s="170"/>
      <c r="G1017" s="170"/>
      <c r="H1017" s="168"/>
      <c r="I1017" s="168"/>
      <c r="J1017" s="168"/>
      <c r="K1017" s="168"/>
      <c r="L1017" s="168"/>
      <c r="M1017" s="168"/>
      <c r="N1017" s="168"/>
      <c r="O1017" s="168"/>
      <c r="P1017" s="168"/>
      <c r="Q1017" s="168"/>
      <c r="R1017" s="168"/>
      <c r="S1017" s="168"/>
      <c r="T1017" s="168"/>
      <c r="U1017" s="168"/>
      <c r="V1017" s="168"/>
      <c r="W1017" s="168"/>
      <c r="X1017" s="168"/>
      <c r="Y1017" s="168"/>
      <c r="Z1017" s="168"/>
      <c r="AA1017" s="168"/>
      <c r="AB1017" s="168"/>
    </row>
    <row r="1018" spans="1:32">
      <c r="B1018" s="170"/>
      <c r="C1018" s="170"/>
      <c r="D1018" s="170"/>
      <c r="E1018" s="170"/>
      <c r="F1018" s="170"/>
      <c r="G1018" s="170"/>
      <c r="H1018" s="168"/>
      <c r="I1018" s="168"/>
      <c r="J1018" s="168"/>
      <c r="K1018" s="168"/>
      <c r="L1018" s="168"/>
      <c r="M1018" s="168"/>
      <c r="N1018" s="168"/>
      <c r="O1018" s="168"/>
      <c r="P1018" s="168"/>
      <c r="Q1018" s="168"/>
      <c r="R1018" s="168"/>
      <c r="S1018" s="168"/>
      <c r="T1018" s="168"/>
      <c r="U1018" s="168"/>
      <c r="V1018" s="168"/>
      <c r="W1018" s="168"/>
      <c r="X1018" s="168"/>
      <c r="Y1018" s="168"/>
      <c r="Z1018" s="168"/>
      <c r="AA1018" s="168"/>
      <c r="AB1018" s="168"/>
    </row>
    <row r="1019" spans="1:32">
      <c r="B1019" s="170"/>
      <c r="C1019" s="170"/>
      <c r="D1019" s="170"/>
      <c r="E1019" s="170"/>
      <c r="F1019" s="170"/>
      <c r="G1019" s="170"/>
      <c r="H1019" s="168"/>
      <c r="I1019" s="168"/>
      <c r="J1019" s="168"/>
      <c r="K1019" s="168"/>
      <c r="L1019" s="168"/>
      <c r="M1019" s="168"/>
      <c r="N1019" s="168"/>
      <c r="O1019" s="168"/>
      <c r="P1019" s="168"/>
      <c r="Q1019" s="168"/>
      <c r="R1019" s="168"/>
      <c r="S1019" s="168"/>
      <c r="T1019" s="168"/>
      <c r="U1019" s="168"/>
      <c r="V1019" s="168"/>
      <c r="W1019" s="168"/>
      <c r="X1019" s="168"/>
      <c r="Y1019" s="168"/>
      <c r="Z1019" s="168"/>
      <c r="AA1019" s="168"/>
      <c r="AB1019" s="168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ANAL</vt:lpstr>
      <vt:lpstr>EARNINGS</vt:lpstr>
      <vt:lpstr>revenues</vt:lpstr>
      <vt:lpstr>cos</vt:lpstr>
      <vt:lpstr>ROE</vt:lpstr>
      <vt:lpstr>DCF</vt:lpstr>
      <vt:lpstr>assumptions</vt:lpstr>
      <vt:lpstr>interest</vt:lpstr>
      <vt:lpstr>loan</vt:lpstr>
      <vt:lpstr>Loanschd</vt:lpstr>
      <vt:lpstr>loadfac</vt:lpstr>
      <vt:lpstr>forwcurv</vt:lpstr>
      <vt:lpstr>chart</vt:lpstr>
      <vt:lpstr>RF</vt:lpstr>
      <vt:lpstr>ANAL!Print_Area</vt:lpstr>
      <vt:lpstr>assumptions!Print_Area</vt:lpstr>
      <vt:lpstr>cos!Print_Area</vt:lpstr>
      <vt:lpstr>forwcurv!Print_Area</vt:lpstr>
      <vt:lpstr>loadfac!Print_Area</vt:lpstr>
      <vt:lpstr>Loanschd!Print_Area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2000-10-12T15:37:19Z</cp:lastPrinted>
  <dcterms:created xsi:type="dcterms:W3CDTF">2000-07-13T13:43:16Z</dcterms:created>
  <dcterms:modified xsi:type="dcterms:W3CDTF">2023-09-13T22:45:50Z</dcterms:modified>
</cp:coreProperties>
</file>